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4240" windowHeight="13740" tabRatio="500"/>
  </bookViews>
  <sheets>
    <sheet name="Sheet1"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25" i="1" l="1"/>
  <c r="G23" i="1"/>
  <c r="F25" i="1"/>
  <c r="D25" i="1"/>
  <c r="F23" i="1"/>
  <c r="D23" i="1"/>
  <c r="E4" i="1"/>
  <c r="F4" i="1"/>
  <c r="E12" i="1"/>
  <c r="F12" i="1"/>
  <c r="E13" i="1"/>
  <c r="F13" i="1"/>
  <c r="H13" i="1"/>
  <c r="E10" i="1"/>
  <c r="F10" i="1"/>
  <c r="E11" i="1"/>
  <c r="F11" i="1"/>
  <c r="H11" i="1"/>
  <c r="E5" i="1"/>
  <c r="F5" i="1"/>
  <c r="H5" i="1"/>
  <c r="E6" i="1"/>
  <c r="F6" i="1"/>
  <c r="E7" i="1"/>
  <c r="F7" i="1"/>
  <c r="H7" i="1"/>
</calcChain>
</file>

<file path=xl/sharedStrings.xml><?xml version="1.0" encoding="utf-8"?>
<sst xmlns="http://schemas.openxmlformats.org/spreadsheetml/2006/main" count="86" uniqueCount="67">
  <si>
    <t>相対リスク減少率</t>
    <rPh sb="0" eb="2">
      <t>ソウタイ</t>
    </rPh>
    <rPh sb="5" eb="8">
      <t>ゲンショウリツ</t>
    </rPh>
    <phoneticPr fontId="1"/>
  </si>
  <si>
    <t>絶対リスク減少率</t>
    <rPh sb="0" eb="2">
      <t>ゼッタイ</t>
    </rPh>
    <rPh sb="5" eb="8">
      <t>ゲンショウリツ</t>
    </rPh>
    <phoneticPr fontId="1"/>
  </si>
  <si>
    <t>VE1</t>
    <phoneticPr fontId="1"/>
  </si>
  <si>
    <t>VE2</t>
    <phoneticPr fontId="1"/>
  </si>
  <si>
    <t>解析対象症例</t>
    <rPh sb="0" eb="6">
      <t>カイセキタイショウショウレイ</t>
    </rPh>
    <phoneticPr fontId="1"/>
  </si>
  <si>
    <t>感染症確定症例</t>
    <rPh sb="0" eb="7">
      <t>カンセンショウカクテイショウレイ</t>
    </rPh>
    <phoneticPr fontId="1"/>
  </si>
  <si>
    <t>16歳以上</t>
    <rPh sb="2" eb="5">
      <t>サイイジョウ</t>
    </rPh>
    <phoneticPr fontId="1"/>
  </si>
  <si>
    <t>12-15歳</t>
    <rPh sb="5" eb="6">
      <t>サイ</t>
    </rPh>
    <phoneticPr fontId="1"/>
  </si>
  <si>
    <t>VE1</t>
    <phoneticPr fontId="1"/>
  </si>
  <si>
    <t>VE2</t>
    <phoneticPr fontId="1"/>
  </si>
  <si>
    <t>本剤接種群</t>
    <rPh sb="0" eb="2">
      <t>ホンザイ</t>
    </rPh>
    <rPh sb="2" eb="4">
      <t>セッシュグン</t>
    </rPh>
    <rPh sb="4" eb="5">
      <t>グン</t>
    </rPh>
    <phoneticPr fontId="1"/>
  </si>
  <si>
    <t>プラセボ接種群</t>
    <rPh sb="4" eb="7">
      <t>セッシュグン</t>
    </rPh>
    <phoneticPr fontId="1"/>
  </si>
  <si>
    <t>問題点：</t>
    <rPh sb="0" eb="3">
      <t>モンダイテン</t>
    </rPh>
    <phoneticPr fontId="1"/>
  </si>
  <si>
    <t>岩手県人口</t>
    <rPh sb="0" eb="5">
      <t>イワテケンジンコウ</t>
    </rPh>
    <phoneticPr fontId="1"/>
  </si>
  <si>
    <t>非陽性率</t>
    <rPh sb="0" eb="4">
      <t>ヒヨウセイリツ</t>
    </rPh>
    <phoneticPr fontId="1"/>
  </si>
  <si>
    <t>入院等治療中</t>
    <rPh sb="0" eb="2">
      <t>ニュウイントウ</t>
    </rPh>
    <rPh sb="2" eb="3">
      <t>ナド</t>
    </rPh>
    <rPh sb="3" eb="6">
      <t>チリョウチュウ</t>
    </rPh>
    <phoneticPr fontId="1"/>
  </si>
  <si>
    <t>非治療率</t>
    <rPh sb="0" eb="3">
      <t>ヒチリョウ</t>
    </rPh>
    <rPh sb="3" eb="4">
      <t>リツ</t>
    </rPh>
    <phoneticPr fontId="1"/>
  </si>
  <si>
    <t>重症者数</t>
    <rPh sb="0" eb="4">
      <t>ジュウショウシャスウ</t>
    </rPh>
    <phoneticPr fontId="1"/>
  </si>
  <si>
    <t>非重症者率</t>
    <rPh sb="0" eb="5">
      <t>ヒジュウショウシャリツ</t>
    </rPh>
    <phoneticPr fontId="1"/>
  </si>
  <si>
    <t>３、追跡期間が短い（２ヶ月程度。それ以降の差は不明）</t>
    <rPh sb="2" eb="6">
      <t>ツイセキキカン</t>
    </rPh>
    <rPh sb="7" eb="8">
      <t>ミジカ</t>
    </rPh>
    <rPh sb="11" eb="13">
      <t>カゲツ</t>
    </rPh>
    <rPh sb="13" eb="15">
      <t>テイド</t>
    </rPh>
    <rPh sb="18" eb="20">
      <t>イコウ</t>
    </rPh>
    <rPh sb="21" eb="22">
      <t>サ</t>
    </rPh>
    <rPh sb="23" eb="25">
      <t>フメイ</t>
    </rPh>
    <phoneticPr fontId="1"/>
  </si>
  <si>
    <t>２、ワクチン接種を全人口に実施した場合、実態との差は0.02-0.3%程度の発症予防効果（ただし、世代により異なる）。</t>
    <rPh sb="6" eb="8">
      <t>セッシュ</t>
    </rPh>
    <rPh sb="9" eb="12">
      <t>ゼンジンコウ</t>
    </rPh>
    <rPh sb="13" eb="15">
      <t>ジッシ</t>
    </rPh>
    <rPh sb="17" eb="19">
      <t>バアイ</t>
    </rPh>
    <rPh sb="20" eb="22">
      <t>ジッタイ</t>
    </rPh>
    <rPh sb="24" eb="25">
      <t>サ</t>
    </rPh>
    <rPh sb="35" eb="37">
      <t>テイド</t>
    </rPh>
    <rPh sb="38" eb="42">
      <t>ハッショウヨボウ</t>
    </rPh>
    <rPh sb="42" eb="44">
      <t>コウカ</t>
    </rPh>
    <rPh sb="49" eb="51">
      <t>セダイ</t>
    </rPh>
    <rPh sb="54" eb="55">
      <t>コト</t>
    </rPh>
    <phoneticPr fontId="1"/>
  </si>
  <si>
    <t>裏面に結論</t>
    <rPh sb="0" eb="2">
      <t>ウラメン</t>
    </rPh>
    <rPh sb="3" eb="5">
      <t>ケツロン</t>
    </rPh>
    <phoneticPr fontId="1"/>
  </si>
  <si>
    <t>特例承認ワクチン接種にあたって、添付文書の注意点（最低でも８点）</t>
    <rPh sb="0" eb="4">
      <t>トクレイショウニン</t>
    </rPh>
    <rPh sb="8" eb="10">
      <t>セッシュ</t>
    </rPh>
    <rPh sb="16" eb="20">
      <t>テンプブンショジョウ</t>
    </rPh>
    <rPh sb="21" eb="24">
      <t>チュウイテン</t>
    </rPh>
    <rPh sb="25" eb="27">
      <t>サイテイ</t>
    </rPh>
    <rPh sb="30" eb="31">
      <t>テン</t>
    </rPh>
    <phoneticPr fontId="1"/>
  </si>
  <si>
    <t>３、有効性の持続期間の検証が２ヶ月程度であり、それ以降の追跡調査はしていない（イスラエル保健省は、接種後</t>
    <rPh sb="2" eb="5">
      <t>ユウコウセイ</t>
    </rPh>
    <rPh sb="6" eb="10">
      <t>ジゾクキカン</t>
    </rPh>
    <rPh sb="11" eb="13">
      <t>ケンショウ</t>
    </rPh>
    <rPh sb="15" eb="19">
      <t>カゲツテイド</t>
    </rPh>
    <rPh sb="25" eb="27">
      <t>イコウ</t>
    </rPh>
    <rPh sb="28" eb="30">
      <t>ツイセキチョウハ</t>
    </rPh>
    <rPh sb="30" eb="32">
      <t>チョウサ</t>
    </rPh>
    <rPh sb="44" eb="47">
      <t>ホケンショウ</t>
    </rPh>
    <rPh sb="49" eb="52">
      <t>セッシュゴ</t>
    </rPh>
    <phoneticPr fontId="1"/>
  </si>
  <si>
    <t>６ヶ月で、非接種者扱いしています）</t>
    <rPh sb="1" eb="3">
      <t>カゲツ</t>
    </rPh>
    <rPh sb="5" eb="9">
      <t>ヒセッシュシャ</t>
    </rPh>
    <rPh sb="9" eb="10">
      <t>アツカ</t>
    </rPh>
    <phoneticPr fontId="1"/>
  </si>
  <si>
    <t>６、有効性を示す指標を相対リスク減少率95％のみの記載。絶対リスク減少率（接種者と非接種者の発症率の差）は</t>
    <rPh sb="2" eb="5">
      <t>ユウコウセイ</t>
    </rPh>
    <rPh sb="6" eb="7">
      <t>シメ</t>
    </rPh>
    <rPh sb="8" eb="10">
      <t>シヒョウ</t>
    </rPh>
    <rPh sb="11" eb="13">
      <t>ソウタイ</t>
    </rPh>
    <rPh sb="16" eb="19">
      <t>ゲンショウリツ</t>
    </rPh>
    <rPh sb="25" eb="27">
      <t>キサイ</t>
    </rPh>
    <rPh sb="28" eb="30">
      <t>ゼッタイ</t>
    </rPh>
    <rPh sb="33" eb="36">
      <t>ゲンショウリツ</t>
    </rPh>
    <rPh sb="37" eb="40">
      <t>セッシュシャ</t>
    </rPh>
    <rPh sb="41" eb="45">
      <t>ヒセッシュシャ</t>
    </rPh>
    <rPh sb="46" eb="48">
      <t>ハッショウ</t>
    </rPh>
    <rPh sb="48" eb="49">
      <t>リツ</t>
    </rPh>
    <rPh sb="50" eb="51">
      <t>サ</t>
    </rPh>
    <phoneticPr fontId="1"/>
  </si>
  <si>
    <t>８、有効性持続期間が確立していない（これを知っている一般消費者はその意味するところを理解できるでしょうか？）</t>
    <rPh sb="2" eb="9">
      <t>ユウコウセイジゾクキカン</t>
    </rPh>
    <rPh sb="10" eb="12">
      <t>カクリツ</t>
    </rPh>
    <rPh sb="21" eb="22">
      <t>シ</t>
    </rPh>
    <rPh sb="26" eb="28">
      <t>イッパン</t>
    </rPh>
    <rPh sb="28" eb="31">
      <t>ショウヒシャ</t>
    </rPh>
    <rPh sb="34" eb="36">
      <t>イミ</t>
    </rPh>
    <rPh sb="42" eb="44">
      <t>リカイ</t>
    </rPh>
    <phoneticPr fontId="1"/>
  </si>
  <si>
    <t>17.1.1（1）</t>
    <phoneticPr fontId="1"/>
  </si>
  <si>
    <t>17.1.1（2）</t>
    <phoneticPr fontId="1"/>
  </si>
  <si>
    <t>ほどの蔓延率かつ緊急性が高いと判断されるほど、県人口当たりの陽性率、重症化率、致死率は高いのか？</t>
    <rPh sb="3" eb="5">
      <t>マンエンリツ</t>
    </rPh>
    <rPh sb="5" eb="6">
      <t>リツ</t>
    </rPh>
    <rPh sb="8" eb="11">
      <t>キンキュウセイ</t>
    </rPh>
    <rPh sb="12" eb="13">
      <t>タカ</t>
    </rPh>
    <rPh sb="15" eb="17">
      <t>ハンダン</t>
    </rPh>
    <rPh sb="23" eb="27">
      <t>ケンジンコウア</t>
    </rPh>
    <rPh sb="30" eb="33">
      <t>ヨウセイリツ</t>
    </rPh>
    <rPh sb="34" eb="38">
      <t>ジュウショウカリツ</t>
    </rPh>
    <rPh sb="39" eb="42">
      <t>チシリツ</t>
    </rPh>
    <rPh sb="43" eb="44">
      <t>タカ</t>
    </rPh>
    <phoneticPr fontId="1"/>
  </si>
  <si>
    <t>数値は9/15報告数で試算</t>
    <rPh sb="0" eb="2">
      <t>スウチ</t>
    </rPh>
    <rPh sb="7" eb="10">
      <t>ホウコクスウ</t>
    </rPh>
    <rPh sb="11" eb="13">
      <t>シサン</t>
    </rPh>
    <phoneticPr fontId="1"/>
  </si>
  <si>
    <t>1日当りの感染率</t>
    <rPh sb="1" eb="2">
      <t>ニチ</t>
    </rPh>
    <rPh sb="2" eb="3">
      <t>アタ</t>
    </rPh>
    <rPh sb="5" eb="7">
      <t>カンセン</t>
    </rPh>
    <rPh sb="7" eb="8">
      <t>リツ</t>
    </rPh>
    <phoneticPr fontId="1"/>
  </si>
  <si>
    <t>1日当りの死亡率</t>
    <rPh sb="1" eb="3">
      <t>ニチアタ</t>
    </rPh>
    <rPh sb="5" eb="7">
      <t>シボウ</t>
    </rPh>
    <rPh sb="7" eb="8">
      <t>リツ</t>
    </rPh>
    <phoneticPr fontId="1"/>
  </si>
  <si>
    <t>県人口×365</t>
    <rPh sb="0" eb="3">
      <t>ケンジンコウ</t>
    </rPh>
    <phoneticPr fontId="1"/>
  </si>
  <si>
    <t>陽性者数（％）</t>
    <rPh sb="0" eb="2">
      <t>ヨウセイシャスウ</t>
    </rPh>
    <rPh sb="2" eb="3">
      <t>シャ</t>
    </rPh>
    <rPh sb="3" eb="4">
      <t>スウ</t>
    </rPh>
    <phoneticPr fontId="1"/>
  </si>
  <si>
    <t>死亡者数（％）</t>
    <rPh sb="0" eb="3">
      <t>シボウシャ</t>
    </rPh>
    <rPh sb="3" eb="4">
      <t>スウ</t>
    </rPh>
    <phoneticPr fontId="1"/>
  </si>
  <si>
    <t>陽性者数（累計）</t>
    <rPh sb="0" eb="2">
      <t>ヨウセイシャスウ</t>
    </rPh>
    <rPh sb="2" eb="4">
      <t>シャスウ</t>
    </rPh>
    <rPh sb="5" eb="7">
      <t>ルイケイ</t>
    </rPh>
    <phoneticPr fontId="1"/>
  </si>
  <si>
    <t>死亡者数（累計）</t>
    <rPh sb="0" eb="4">
      <t>シボウシャスウ</t>
    </rPh>
    <rPh sb="5" eb="7">
      <t>ルイケイ</t>
    </rPh>
    <phoneticPr fontId="1"/>
  </si>
  <si>
    <t>実態から導き出される結論</t>
    <rPh sb="0" eb="2">
      <t>ジッタイ</t>
    </rPh>
    <rPh sb="4" eb="5">
      <t>ミチビ</t>
    </rPh>
    <rPh sb="6" eb="7">
      <t>ダ</t>
    </rPh>
    <rPh sb="10" eb="12">
      <t>ケツロン</t>
    </rPh>
    <phoneticPr fontId="1"/>
  </si>
  <si>
    <t>上記８項目を、医師から説明を受け、理解して、接種を希望した健常者、高齢者、基礎疾患のある方は何％でしょうか？</t>
    <rPh sb="0" eb="2">
      <t>ジョウキ</t>
    </rPh>
    <rPh sb="3" eb="5">
      <t>コウモク</t>
    </rPh>
    <rPh sb="7" eb="9">
      <t>イシ</t>
    </rPh>
    <rPh sb="11" eb="13">
      <t>セツメイ</t>
    </rPh>
    <rPh sb="14" eb="15">
      <t>ウ</t>
    </rPh>
    <rPh sb="17" eb="19">
      <t>リカイ</t>
    </rPh>
    <rPh sb="22" eb="24">
      <t>セッシュ</t>
    </rPh>
    <rPh sb="25" eb="27">
      <t>キボウ</t>
    </rPh>
    <rPh sb="29" eb="32">
      <t>ケンジョウシャ</t>
    </rPh>
    <rPh sb="33" eb="36">
      <t>コウレイシャ</t>
    </rPh>
    <rPh sb="37" eb="41">
      <t>キソシッカン</t>
    </rPh>
    <rPh sb="44" eb="45">
      <t>カタ</t>
    </rPh>
    <rPh sb="46" eb="47">
      <t>ナン</t>
    </rPh>
    <phoneticPr fontId="1"/>
  </si>
  <si>
    <t>５、基礎疾患の有無の補正（治験では健康な人を意図的に選んでいるため、基礎疾患および常用薬品との相性は不明）</t>
    <rPh sb="2" eb="6">
      <t>キソシッカン</t>
    </rPh>
    <rPh sb="7" eb="9">
      <t>ウム</t>
    </rPh>
    <rPh sb="10" eb="12">
      <t>ホセイ</t>
    </rPh>
    <rPh sb="13" eb="15">
      <t>チケン</t>
    </rPh>
    <rPh sb="17" eb="19">
      <t>ケンコウ</t>
    </rPh>
    <rPh sb="20" eb="21">
      <t>ヒト</t>
    </rPh>
    <rPh sb="22" eb="25">
      <t>イトテキ</t>
    </rPh>
    <rPh sb="26" eb="27">
      <t>エラ</t>
    </rPh>
    <rPh sb="34" eb="38">
      <t>キソシッカン</t>
    </rPh>
    <rPh sb="41" eb="43">
      <t>ジョウヨウ</t>
    </rPh>
    <rPh sb="43" eb="45">
      <t>ヤクヒン</t>
    </rPh>
    <rPh sb="47" eb="49">
      <t>アイショウ</t>
    </rPh>
    <rPh sb="50" eb="52">
      <t>フメイ</t>
    </rPh>
    <phoneticPr fontId="1"/>
  </si>
  <si>
    <t>７、有害事象がざっくりなため判断ができない（厚労省データでは公開されているが一般消費者は、閲覧、評価が困難）</t>
    <rPh sb="2" eb="6">
      <t>ユウガイジショウ</t>
    </rPh>
    <rPh sb="14" eb="16">
      <t>ハンダン</t>
    </rPh>
    <rPh sb="22" eb="25">
      <t>コウロウショウ</t>
    </rPh>
    <rPh sb="30" eb="32">
      <t>コウカイ</t>
    </rPh>
    <rPh sb="38" eb="43">
      <t>イッパンショウヒシャ</t>
    </rPh>
    <rPh sb="45" eb="47">
      <t>エツラン</t>
    </rPh>
    <rPh sb="48" eb="50">
      <t>ヒョウカ</t>
    </rPh>
    <rPh sb="51" eb="53">
      <t>コンナン</t>
    </rPh>
    <phoneticPr fontId="1"/>
  </si>
  <si>
    <t>補足資料：ファイザー添付文書記載の治験結果まとめ</t>
    <rPh sb="0" eb="2">
      <t>ホソク</t>
    </rPh>
    <rPh sb="2" eb="4">
      <t>シリョウ</t>
    </rPh>
    <rPh sb="10" eb="14">
      <t>テンプブンショ</t>
    </rPh>
    <rPh sb="14" eb="16">
      <t>キサイ</t>
    </rPh>
    <rPh sb="17" eb="21">
      <t>チケンケッカ</t>
    </rPh>
    <phoneticPr fontId="1"/>
  </si>
  <si>
    <t>治験対象人数計</t>
    <rPh sb="0" eb="2">
      <t>チケン</t>
    </rPh>
    <rPh sb="2" eb="4">
      <t>タイショウ</t>
    </rPh>
    <rPh sb="4" eb="6">
      <t>ニンズウウ</t>
    </rPh>
    <rPh sb="6" eb="7">
      <t>ケイ</t>
    </rPh>
    <phoneticPr fontId="1"/>
  </si>
  <si>
    <t>未発症率</t>
    <rPh sb="0" eb="4">
      <t>ミハッショウリツ</t>
    </rPh>
    <phoneticPr fontId="1"/>
  </si>
  <si>
    <r>
      <t>４、</t>
    </r>
    <r>
      <rPr>
        <u/>
        <sz val="12"/>
        <color rgb="FFFF0000"/>
        <rFont val="ＭＳ Ｐゴシック"/>
        <charset val="128"/>
        <scheme val="minor"/>
      </rPr>
      <t>岩手の実態の数字で治験した場合</t>
    </r>
    <r>
      <rPr>
        <sz val="12"/>
        <color theme="1"/>
        <rFont val="ＭＳ Ｐゴシック"/>
        <family val="2"/>
        <charset val="128"/>
        <scheme val="minor"/>
      </rPr>
      <t>、非陽性率が99.72%、非治療率が99.98%のため、</t>
    </r>
    <r>
      <rPr>
        <u/>
        <sz val="12"/>
        <color rgb="FFFF0000"/>
        <rFont val="ＭＳ Ｐゴシック"/>
        <charset val="128"/>
        <scheme val="minor"/>
      </rPr>
      <t>絶対リスク減少率は最大１％未満</t>
    </r>
    <r>
      <rPr>
        <sz val="12"/>
        <color theme="1"/>
        <rFont val="ＭＳ Ｐゴシック"/>
        <family val="2"/>
        <charset val="128"/>
        <scheme val="minor"/>
      </rPr>
      <t>。</t>
    </r>
    <rPh sb="2" eb="4">
      <t>イワテ</t>
    </rPh>
    <rPh sb="5" eb="7">
      <t>ジッタイ</t>
    </rPh>
    <rPh sb="8" eb="10">
      <t>スウジ</t>
    </rPh>
    <rPh sb="11" eb="13">
      <t>チケン</t>
    </rPh>
    <rPh sb="15" eb="17">
      <t>バアイ</t>
    </rPh>
    <rPh sb="18" eb="21">
      <t>ヒヨウセイ</t>
    </rPh>
    <rPh sb="21" eb="22">
      <t>リツ</t>
    </rPh>
    <rPh sb="30" eb="33">
      <t>ヒチリョウチュウ</t>
    </rPh>
    <rPh sb="33" eb="34">
      <t>リツ</t>
    </rPh>
    <rPh sb="45" eb="47">
      <t>ゼッタイ</t>
    </rPh>
    <rPh sb="50" eb="53">
      <t>ゲンショウリツ</t>
    </rPh>
    <rPh sb="54" eb="56">
      <t>サイダイ</t>
    </rPh>
    <rPh sb="58" eb="60">
      <t>ミマン</t>
    </rPh>
    <phoneticPr fontId="1"/>
  </si>
  <si>
    <t>１、岩手においては、ワクチン接種を実施する以前から、もともと県人口に対する陽性率、治療率、致死率が低い。</t>
    <rPh sb="2" eb="4">
      <t>イワテ</t>
    </rPh>
    <rPh sb="14" eb="16">
      <t>セッシュ</t>
    </rPh>
    <rPh sb="17" eb="19">
      <t>ジッシ</t>
    </rPh>
    <rPh sb="21" eb="23">
      <t>イゼン</t>
    </rPh>
    <rPh sb="30" eb="33">
      <t>ケンジンコウア</t>
    </rPh>
    <rPh sb="34" eb="35">
      <t>タイ</t>
    </rPh>
    <rPh sb="37" eb="40">
      <t>ヨウセイリツ</t>
    </rPh>
    <rPh sb="41" eb="44">
      <t>チリョウリツ</t>
    </rPh>
    <rPh sb="45" eb="48">
      <t>チシリツ</t>
    </rPh>
    <rPh sb="49" eb="50">
      <t>ヒク</t>
    </rPh>
    <phoneticPr fontId="1"/>
  </si>
  <si>
    <r>
      <t>３、</t>
    </r>
    <r>
      <rPr>
        <sz val="12"/>
        <color rgb="FFFF0000"/>
        <rFont val="ＭＳ Ｐゴシック"/>
        <family val="2"/>
        <charset val="128"/>
        <scheme val="minor"/>
      </rPr>
      <t>現時点の重症化率は0%</t>
    </r>
    <r>
      <rPr>
        <sz val="12"/>
        <color theme="1"/>
        <rFont val="ＭＳ Ｐゴシック"/>
        <family val="2"/>
        <charset val="128"/>
        <scheme val="minor"/>
      </rPr>
      <t>であり、接種の有無は無関係（0%のため、接種しても0%となり、有効率100%の詭弁が言える）。</t>
    </r>
    <rPh sb="2" eb="5">
      <t>ゲンジテン</t>
    </rPh>
    <rPh sb="6" eb="10">
      <t>ジュウショウカリツ</t>
    </rPh>
    <rPh sb="17" eb="19">
      <t>セッシュ</t>
    </rPh>
    <rPh sb="20" eb="22">
      <t>ウム</t>
    </rPh>
    <rPh sb="23" eb="26">
      <t>ムカンケイ</t>
    </rPh>
    <rPh sb="33" eb="35">
      <t>セッシュ</t>
    </rPh>
    <rPh sb="44" eb="47">
      <t>ユウコウリツ</t>
    </rPh>
    <rPh sb="52" eb="54">
      <t>キベン</t>
    </rPh>
    <rPh sb="55" eb="56">
      <t>イ</t>
    </rPh>
    <phoneticPr fontId="1"/>
  </si>
  <si>
    <t>５、治験有効率は誤差の可能性有。ワクチンよりも年齢や生活習慣、基礎疾患の有無の方が発症率を左右する可能性有。</t>
    <rPh sb="2" eb="4">
      <t>チケン</t>
    </rPh>
    <rPh sb="4" eb="7">
      <t>ユウコウリツ</t>
    </rPh>
    <rPh sb="8" eb="10">
      <t>ゴサ</t>
    </rPh>
    <rPh sb="11" eb="14">
      <t>カノウセイ</t>
    </rPh>
    <rPh sb="14" eb="15">
      <t>ア</t>
    </rPh>
    <rPh sb="23" eb="25">
      <t>ネンレイ</t>
    </rPh>
    <rPh sb="26" eb="30">
      <t>セイカツシュウカン</t>
    </rPh>
    <rPh sb="31" eb="35">
      <t>キソシッカン</t>
    </rPh>
    <rPh sb="36" eb="38">
      <t>ウム</t>
    </rPh>
    <rPh sb="39" eb="40">
      <t>ホウ</t>
    </rPh>
    <rPh sb="41" eb="43">
      <t>ハッショウ</t>
    </rPh>
    <rPh sb="43" eb="44">
      <t>リツ</t>
    </rPh>
    <rPh sb="45" eb="47">
      <t>サユウ</t>
    </rPh>
    <rPh sb="49" eb="52">
      <t>カノウセイ</t>
    </rPh>
    <rPh sb="52" eb="53">
      <t>ア</t>
    </rPh>
    <phoneticPr fontId="1"/>
  </si>
  <si>
    <r>
      <t>７、添付文書記載の</t>
    </r>
    <r>
      <rPr>
        <sz val="12"/>
        <rFont val="ＭＳ Ｐゴシック"/>
        <charset val="128"/>
        <scheme val="minor"/>
      </rPr>
      <t>治験は</t>
    </r>
    <r>
      <rPr>
        <u/>
        <sz val="12"/>
        <rFont val="ＭＳ Ｐゴシック"/>
        <charset val="128"/>
        <scheme val="minor"/>
      </rPr>
      <t>岩手より数十倍発症率の高い海外での治験のため、岩手での有効率はさらに下がる。</t>
    </r>
    <rPh sb="2" eb="6">
      <t>テンプブンショ</t>
    </rPh>
    <rPh sb="6" eb="8">
      <t>キサイ</t>
    </rPh>
    <rPh sb="9" eb="11">
      <t>チケン</t>
    </rPh>
    <rPh sb="12" eb="14">
      <t>イワテ</t>
    </rPh>
    <rPh sb="16" eb="19">
      <t>スウジュウバイ</t>
    </rPh>
    <rPh sb="19" eb="22">
      <t>ハッショウリツ</t>
    </rPh>
    <rPh sb="23" eb="24">
      <t>タカ</t>
    </rPh>
    <rPh sb="25" eb="27">
      <t>カイガイ</t>
    </rPh>
    <rPh sb="29" eb="31">
      <t>チケン</t>
    </rPh>
    <rPh sb="35" eb="37">
      <t>イワテ</t>
    </rPh>
    <rPh sb="39" eb="42">
      <t>ユウコウリツ</t>
    </rPh>
    <rPh sb="46" eb="47">
      <t>サ</t>
    </rPh>
    <phoneticPr fontId="1"/>
  </si>
  <si>
    <t>→毎年日本国内で1,000万人程度が「患者」となる感染力のインフルエンザですら特例承認ワクチンを推奨したでしょうか？</t>
    <rPh sb="1" eb="3">
      <t>マイトシ</t>
    </rPh>
    <rPh sb="3" eb="7">
      <t>ニホンコクナイ</t>
    </rPh>
    <rPh sb="13" eb="14">
      <t>マン</t>
    </rPh>
    <rPh sb="14" eb="15">
      <t>ニン</t>
    </rPh>
    <rPh sb="15" eb="17">
      <t>テイド</t>
    </rPh>
    <rPh sb="19" eb="21">
      <t>カンジャ</t>
    </rPh>
    <rPh sb="25" eb="28">
      <t>カンセンリョク</t>
    </rPh>
    <rPh sb="39" eb="43">
      <t>トクレイショウニン</t>
    </rPh>
    <rPh sb="48" eb="50">
      <t>スイショウ</t>
    </rPh>
    <phoneticPr fontId="1"/>
  </si>
  <si>
    <r>
      <t>1%未満である。併記しないと一般消費者は、接種してもしなくても大差ないことを理解できない</t>
    </r>
    <r>
      <rPr>
        <u/>
        <sz val="12"/>
        <color rgb="FFFF0000"/>
        <rFont val="ＭＳ Ｐゴシック"/>
        <charset val="128"/>
        <scheme val="minor"/>
      </rPr>
      <t>（薬機法第66条違反疑い）</t>
    </r>
    <r>
      <rPr>
        <sz val="12"/>
        <color theme="1"/>
        <rFont val="ＭＳ Ｐゴシック"/>
        <family val="2"/>
        <charset val="128"/>
        <scheme val="minor"/>
      </rPr>
      <t>。</t>
    </r>
    <rPh sb="2" eb="4">
      <t>ミマン</t>
    </rPh>
    <rPh sb="8" eb="10">
      <t>ヘイキ</t>
    </rPh>
    <rPh sb="14" eb="19">
      <t>イッパンショウヒシャ</t>
    </rPh>
    <rPh sb="21" eb="23">
      <t>セッシュ</t>
    </rPh>
    <rPh sb="31" eb="33">
      <t>タイサ</t>
    </rPh>
    <rPh sb="38" eb="40">
      <t>リカイ</t>
    </rPh>
    <rPh sb="45" eb="48">
      <t>ヤッキホウ</t>
    </rPh>
    <rPh sb="48" eb="49">
      <t>ダイ</t>
    </rPh>
    <rPh sb="51" eb="52">
      <t>ジョウ</t>
    </rPh>
    <rPh sb="52" eb="54">
      <t>イハン</t>
    </rPh>
    <rPh sb="54" eb="55">
      <t>ウタガ</t>
    </rPh>
    <phoneticPr fontId="1"/>
  </si>
  <si>
    <t>１、相対リスク減少率と絶対リスク減少率の乖離が激しい。実際に接種に意味があるのは1%未満。優良誤認する可能性有</t>
    <rPh sb="2" eb="4">
      <t>ソウタイ</t>
    </rPh>
    <rPh sb="7" eb="10">
      <t>ゲンショウリツ</t>
    </rPh>
    <rPh sb="11" eb="13">
      <t>ゼッタイリツクゲンショウリツ</t>
    </rPh>
    <rPh sb="16" eb="19">
      <t>リスウゲンショウリツ</t>
    </rPh>
    <rPh sb="20" eb="22">
      <t>カイリ</t>
    </rPh>
    <rPh sb="23" eb="24">
      <t>ハゲ</t>
    </rPh>
    <rPh sb="27" eb="29">
      <t>ジッサイ</t>
    </rPh>
    <rPh sb="30" eb="32">
      <t>セッシュ</t>
    </rPh>
    <rPh sb="33" eb="35">
      <t>イミ</t>
    </rPh>
    <rPh sb="42" eb="44">
      <t>ミマン</t>
    </rPh>
    <rPh sb="45" eb="49">
      <t>ユウリョウゴニン</t>
    </rPh>
    <rPh sb="51" eb="54">
      <t>カノウセイ</t>
    </rPh>
    <rPh sb="54" eb="55">
      <t>ア</t>
    </rPh>
    <phoneticPr fontId="1"/>
  </si>
  <si>
    <r>
      <rPr>
        <sz val="12"/>
        <color rgb="FFFF0000"/>
        <rFont val="ＭＳ Ｐゴシック"/>
        <family val="2"/>
        <charset val="128"/>
        <scheme val="minor"/>
      </rPr>
      <t>インフルエンザの場合、学級閉鎖基準はクラスの10%程度</t>
    </r>
    <r>
      <rPr>
        <sz val="12"/>
        <color theme="1"/>
        <rFont val="ＭＳ Ｐゴシック"/>
        <family val="2"/>
        <charset val="128"/>
        <scheme val="minor"/>
      </rPr>
      <t>に対して、岩手県独自の緊急事態宣言の基準は、直近1週間の</t>
    </r>
    <rPh sb="8" eb="10">
      <t>バアイ</t>
    </rPh>
    <rPh sb="11" eb="17">
      <t>ガッキュウヘイサキジュン</t>
    </rPh>
    <rPh sb="25" eb="27">
      <t>テイド</t>
    </rPh>
    <rPh sb="28" eb="29">
      <t>タイ</t>
    </rPh>
    <rPh sb="32" eb="35">
      <t>イワテケン</t>
    </rPh>
    <rPh sb="35" eb="37">
      <t>ドクジ</t>
    </rPh>
    <rPh sb="38" eb="42">
      <t>キンキュウジタイ</t>
    </rPh>
    <rPh sb="42" eb="44">
      <t>センゲン</t>
    </rPh>
    <rPh sb="45" eb="47">
      <t>キジュン</t>
    </rPh>
    <rPh sb="49" eb="51">
      <t>チョッキン</t>
    </rPh>
    <rPh sb="52" eb="54">
      <t>シュウカン</t>
    </rPh>
    <phoneticPr fontId="1"/>
  </si>
  <si>
    <t>非死亡率</t>
    <rPh sb="0" eb="1">
      <t>ヒ</t>
    </rPh>
    <rPh sb="1" eb="3">
      <t>シボウ</t>
    </rPh>
    <rPh sb="3" eb="4">
      <t>チシリツ</t>
    </rPh>
    <phoneticPr fontId="1"/>
  </si>
  <si>
    <t>人口10万人当り10人（500人規模の学校200校で10人の陽性者で緊急事態）。県内の60代以下の死亡率は何％でしょうか？</t>
    <rPh sb="0" eb="2">
      <t>ジンコウ</t>
    </rPh>
    <rPh sb="4" eb="6">
      <t>マンニン</t>
    </rPh>
    <rPh sb="6" eb="7">
      <t>アタ</t>
    </rPh>
    <rPh sb="10" eb="11">
      <t>ニン</t>
    </rPh>
    <rPh sb="15" eb="16">
      <t>ニン</t>
    </rPh>
    <rPh sb="16" eb="18">
      <t>キボド</t>
    </rPh>
    <rPh sb="19" eb="21">
      <t>ガッコウ</t>
    </rPh>
    <rPh sb="24" eb="25">
      <t>コウ</t>
    </rPh>
    <rPh sb="28" eb="29">
      <t>ニン</t>
    </rPh>
    <rPh sb="30" eb="33">
      <t>ヨウセイシャ</t>
    </rPh>
    <rPh sb="34" eb="38">
      <t>キンキュウジタイ</t>
    </rPh>
    <rPh sb="40" eb="42">
      <t>ケンナイ</t>
    </rPh>
    <rPh sb="45" eb="46">
      <t>ダイ</t>
    </rPh>
    <rPh sb="46" eb="48">
      <t>イカ</t>
    </rPh>
    <rPh sb="49" eb="51">
      <t>シボウ</t>
    </rPh>
    <rPh sb="51" eb="52">
      <t>チシリツ</t>
    </rPh>
    <rPh sb="53" eb="54">
      <t>ナン</t>
    </rPh>
    <phoneticPr fontId="1"/>
  </si>
  <si>
    <t>海外６カ国（米国、ドイツ、トルコ、ブラジル、アルゼンチン、南アフリカ）、アルファ株流行時</t>
    <rPh sb="0" eb="2">
      <t>カイガイ</t>
    </rPh>
    <rPh sb="4" eb="5">
      <t>コク</t>
    </rPh>
    <rPh sb="6" eb="8">
      <t>ベイコク</t>
    </rPh>
    <rPh sb="29" eb="30">
      <t>ミナミ</t>
    </rPh>
    <rPh sb="40" eb="41">
      <t>カブ</t>
    </rPh>
    <rPh sb="41" eb="43">
      <t>リュウコウ</t>
    </rPh>
    <rPh sb="43" eb="44">
      <t>ジキ</t>
    </rPh>
    <phoneticPr fontId="1"/>
  </si>
  <si>
    <r>
      <t>２、陽性率が</t>
    </r>
    <r>
      <rPr>
        <u/>
        <sz val="12"/>
        <color theme="1"/>
        <rFont val="ＭＳ Ｐゴシック"/>
        <charset val="128"/>
        <scheme val="minor"/>
      </rPr>
      <t>岩手県の実態より高い</t>
    </r>
    <r>
      <rPr>
        <sz val="12"/>
        <color theme="1"/>
        <rFont val="ＭＳ Ｐゴシック"/>
        <family val="2"/>
        <charset val="128"/>
        <scheme val="minor"/>
      </rPr>
      <t>（岩手県の場合、1千人に2人、累計陽性率0.2％。162人発症するために81,000人必要）</t>
    </r>
    <rPh sb="2" eb="5">
      <t>ヨウセイリツ</t>
    </rPh>
    <rPh sb="6" eb="9">
      <t>イワテケン</t>
    </rPh>
    <rPh sb="10" eb="12">
      <t>ジッタイ</t>
    </rPh>
    <rPh sb="14" eb="15">
      <t>タカ</t>
    </rPh>
    <rPh sb="17" eb="20">
      <t>イワテケン</t>
    </rPh>
    <rPh sb="21" eb="23">
      <t>バアイ</t>
    </rPh>
    <rPh sb="25" eb="26">
      <t>セン</t>
    </rPh>
    <rPh sb="26" eb="27">
      <t>ニン</t>
    </rPh>
    <rPh sb="29" eb="30">
      <t>ヒト</t>
    </rPh>
    <rPh sb="31" eb="33">
      <t>ルイケイ</t>
    </rPh>
    <rPh sb="33" eb="36">
      <t>ヨウセイリツ</t>
    </rPh>
    <rPh sb="44" eb="45">
      <t>ニン</t>
    </rPh>
    <rPh sb="45" eb="47">
      <t>ハッショウ</t>
    </rPh>
    <rPh sb="58" eb="59">
      <t>ニン</t>
    </rPh>
    <rPh sb="59" eb="61">
      <t>ヒツヨウ</t>
    </rPh>
    <phoneticPr fontId="1"/>
  </si>
  <si>
    <r>
      <t>５、岩手の発症率は海外治験での</t>
    </r>
    <r>
      <rPr>
        <u/>
        <sz val="12"/>
        <color rgb="FFFF0000"/>
        <rFont val="ＭＳ Ｐゴシック"/>
        <charset val="128"/>
        <scheme val="minor"/>
      </rPr>
      <t>本剤接種群より低い</t>
    </r>
    <r>
      <rPr>
        <sz val="12"/>
        <color theme="1"/>
        <rFont val="ＭＳ Ｐゴシック"/>
        <family val="2"/>
        <charset val="128"/>
        <scheme val="minor"/>
      </rPr>
      <t>（ワクチンは健康な人に接種するため、</t>
    </r>
    <r>
      <rPr>
        <u/>
        <sz val="12"/>
        <color theme="1"/>
        <rFont val="ＭＳ Ｐゴシック"/>
        <charset val="128"/>
        <scheme val="minor"/>
      </rPr>
      <t>効果測定を操作しやすい</t>
    </r>
    <r>
      <rPr>
        <sz val="12"/>
        <color theme="1"/>
        <rFont val="ＭＳ Ｐゴシック"/>
        <family val="2"/>
        <charset val="128"/>
        <scheme val="minor"/>
      </rPr>
      <t>）</t>
    </r>
    <rPh sb="2" eb="4">
      <t>イワテケン</t>
    </rPh>
    <rPh sb="5" eb="7">
      <t>ミハッショウ</t>
    </rPh>
    <rPh sb="7" eb="8">
      <t>ヒチリョウリツ</t>
    </rPh>
    <rPh sb="9" eb="11">
      <t>カイガイ</t>
    </rPh>
    <rPh sb="11" eb="13">
      <t>チケン</t>
    </rPh>
    <rPh sb="15" eb="17">
      <t>ホンザイ</t>
    </rPh>
    <rPh sb="17" eb="20">
      <t>ホンザイセッシュグン</t>
    </rPh>
    <rPh sb="22" eb="23">
      <t>ヒク</t>
    </rPh>
    <rPh sb="30" eb="32">
      <t>ケンコウ</t>
    </rPh>
    <rPh sb="33" eb="34">
      <t>ヒト</t>
    </rPh>
    <rPh sb="35" eb="37">
      <t>セッシュ</t>
    </rPh>
    <rPh sb="42" eb="46">
      <t>コウカソクテイ</t>
    </rPh>
    <rPh sb="47" eb="49">
      <t>ソウサカノウ</t>
    </rPh>
    <phoneticPr fontId="1"/>
  </si>
  <si>
    <r>
      <t>４、致死率を下げる効果は実態ベースで試算した場合、</t>
    </r>
    <r>
      <rPr>
        <sz val="12"/>
        <color rgb="FFFF0000"/>
        <rFont val="ＭＳ Ｐゴシック"/>
        <family val="2"/>
        <charset val="128"/>
        <scheme val="minor"/>
      </rPr>
      <t>非接種者との差</t>
    </r>
    <r>
      <rPr>
        <sz val="12"/>
        <color theme="1"/>
        <rFont val="ＭＳ Ｐゴシック"/>
        <family val="2"/>
        <charset val="128"/>
        <scheme val="minor"/>
      </rPr>
      <t>は最大でも0.004%の有効率（絶対リスク減少率）。</t>
    </r>
    <rPh sb="2" eb="5">
      <t>チシリツ</t>
    </rPh>
    <rPh sb="6" eb="7">
      <t>サ</t>
    </rPh>
    <rPh sb="9" eb="11">
      <t>コウカ</t>
    </rPh>
    <rPh sb="12" eb="14">
      <t>ジッタイ</t>
    </rPh>
    <rPh sb="18" eb="20">
      <t>シサン</t>
    </rPh>
    <rPh sb="22" eb="24">
      <t>バアイ</t>
    </rPh>
    <rPh sb="25" eb="29">
      <t>ヒセッシュシャ</t>
    </rPh>
    <rPh sb="31" eb="32">
      <t>サ</t>
    </rPh>
    <rPh sb="33" eb="35">
      <t>サイダイ</t>
    </rPh>
    <rPh sb="44" eb="47">
      <t>ユウコウリツ</t>
    </rPh>
    <rPh sb="48" eb="50">
      <t>ゼッタイ</t>
    </rPh>
    <rPh sb="53" eb="56">
      <t>ゲンショウリツ</t>
    </rPh>
    <phoneticPr fontId="1"/>
  </si>
  <si>
    <t>６、岩手県の場合、もともと発症率、重症化率、致死率が低いため、ワクチン接種の有無が発症に与える影響は1%未満。</t>
    <rPh sb="2" eb="5">
      <t>イワテケン</t>
    </rPh>
    <rPh sb="6" eb="8">
      <t>バアイ</t>
    </rPh>
    <rPh sb="13" eb="16">
      <t>ハッショウリツ</t>
    </rPh>
    <rPh sb="17" eb="21">
      <t>ジュウショウカリツ</t>
    </rPh>
    <rPh sb="22" eb="25">
      <t>チシリツ</t>
    </rPh>
    <rPh sb="26" eb="27">
      <t>ヒク</t>
    </rPh>
    <rPh sb="35" eb="37">
      <t>セッシュ</t>
    </rPh>
    <rPh sb="38" eb="40">
      <t>ウム</t>
    </rPh>
    <rPh sb="41" eb="43">
      <t>ハッショウ</t>
    </rPh>
    <rPh sb="44" eb="45">
      <t>アタ</t>
    </rPh>
    <rPh sb="47" eb="49">
      <t>エイキョウ</t>
    </rPh>
    <rPh sb="52" eb="54">
      <t>ミマン</t>
    </rPh>
    <phoneticPr fontId="1"/>
  </si>
  <si>
    <t>８、そもそも蔓延防止のために長期の安全性が未検証のままで、緊急使用が認められた特例承認ワクチンを接種する。</t>
    <rPh sb="6" eb="10">
      <t>マンエンボウシ</t>
    </rPh>
    <rPh sb="14" eb="16">
      <t>チョウキ</t>
    </rPh>
    <rPh sb="17" eb="20">
      <t>アンゼンセイ</t>
    </rPh>
    <rPh sb="21" eb="24">
      <t>ミケンショウ</t>
    </rPh>
    <rPh sb="29" eb="31">
      <t>キンキュウ</t>
    </rPh>
    <rPh sb="31" eb="33">
      <t>シヨウ</t>
    </rPh>
    <rPh sb="34" eb="35">
      <t>ミト</t>
    </rPh>
    <rPh sb="39" eb="43">
      <t>トクレイショウニン</t>
    </rPh>
    <rPh sb="48" eb="50">
      <t>セッシュ</t>
    </rPh>
    <phoneticPr fontId="1"/>
  </si>
  <si>
    <r>
      <t>１、海外（</t>
    </r>
    <r>
      <rPr>
        <sz val="12"/>
        <color rgb="FFFF0000"/>
        <rFont val="ＭＳ Ｐゴシック"/>
        <family val="2"/>
        <charset val="128"/>
        <scheme val="minor"/>
      </rPr>
      <t>発症率が日本より数倍高い国で治験した結果</t>
    </r>
    <r>
      <rPr>
        <sz val="12"/>
        <color theme="1"/>
        <rFont val="ＭＳ Ｐゴシック"/>
        <family val="2"/>
        <charset val="128"/>
        <scheme val="minor"/>
      </rPr>
      <t>）と岩手県の実態との発症率を補正して有効率を補正する必要有</t>
    </r>
    <rPh sb="2" eb="4">
      <t>カイガイ</t>
    </rPh>
    <rPh sb="5" eb="8">
      <t>ハッショウリツ</t>
    </rPh>
    <rPh sb="9" eb="11">
      <t>ニホン</t>
    </rPh>
    <rPh sb="13" eb="15">
      <t>スウジュウバイ</t>
    </rPh>
    <rPh sb="15" eb="16">
      <t>タカ</t>
    </rPh>
    <rPh sb="17" eb="18">
      <t>クニ</t>
    </rPh>
    <rPh sb="19" eb="21">
      <t>チケン</t>
    </rPh>
    <rPh sb="23" eb="25">
      <t>ケッカ</t>
    </rPh>
    <rPh sb="27" eb="30">
      <t>イワテケン</t>
    </rPh>
    <rPh sb="31" eb="33">
      <t>ジッタイ</t>
    </rPh>
    <rPh sb="35" eb="38">
      <t>ハッショウリツ</t>
    </rPh>
    <rPh sb="39" eb="41">
      <t>ホセイ</t>
    </rPh>
    <rPh sb="43" eb="46">
      <t>ユウコウリツ</t>
    </rPh>
    <rPh sb="47" eb="49">
      <t>ホセイ</t>
    </rPh>
    <rPh sb="51" eb="53">
      <t>ヒツヨウ</t>
    </rPh>
    <rPh sb="53" eb="54">
      <t>ア</t>
    </rPh>
    <phoneticPr fontId="1"/>
  </si>
  <si>
    <r>
      <t>２、</t>
    </r>
    <r>
      <rPr>
        <sz val="12"/>
        <color rgb="FFFF0000"/>
        <rFont val="ＭＳ Ｐゴシック"/>
        <family val="2"/>
        <charset val="128"/>
        <scheme val="minor"/>
      </rPr>
      <t>アルファ株の流行時の治験</t>
    </r>
    <r>
      <rPr>
        <sz val="12"/>
        <color theme="1"/>
        <rFont val="ＭＳ Ｐゴシック"/>
        <family val="2"/>
        <charset val="128"/>
        <scheme val="minor"/>
      </rPr>
      <t>であり、デルタ株への効果は不明（変異の激しいインフルの発症予防効果は20-60％程度）</t>
    </r>
    <rPh sb="6" eb="7">
      <t>カブ</t>
    </rPh>
    <rPh sb="8" eb="10">
      <t>リュウコウ</t>
    </rPh>
    <rPh sb="10" eb="11">
      <t>トキ</t>
    </rPh>
    <rPh sb="12" eb="14">
      <t>チケン</t>
    </rPh>
    <rPh sb="21" eb="22">
      <t>カブ</t>
    </rPh>
    <rPh sb="24" eb="26">
      <t>コウカ</t>
    </rPh>
    <rPh sb="27" eb="29">
      <t>フメイ</t>
    </rPh>
    <rPh sb="30" eb="32">
      <t>ヘンイ</t>
    </rPh>
    <rPh sb="33" eb="34">
      <t>ハゲ</t>
    </rPh>
    <rPh sb="41" eb="43">
      <t>ハッショウ</t>
    </rPh>
    <rPh sb="43" eb="45">
      <t>ヨボウ</t>
    </rPh>
    <rPh sb="45" eb="47">
      <t>コウカ</t>
    </rPh>
    <rPh sb="54" eb="56">
      <t>テイド</t>
    </rPh>
    <phoneticPr fontId="1"/>
  </si>
  <si>
    <t>４、世代別の補正が必要（治験対象のうち、65歳以上は0.3%程度。65歳以上の発症予防効果95%は誇大広告or優良誤認）</t>
    <rPh sb="2" eb="5">
      <t>セダイベツ</t>
    </rPh>
    <rPh sb="6" eb="8">
      <t>ホセイ</t>
    </rPh>
    <rPh sb="9" eb="11">
      <t>ヒツヨウ</t>
    </rPh>
    <rPh sb="12" eb="14">
      <t>チケン</t>
    </rPh>
    <rPh sb="14" eb="16">
      <t>タイショウ</t>
    </rPh>
    <rPh sb="22" eb="25">
      <t>サイイジョウ</t>
    </rPh>
    <rPh sb="30" eb="32">
      <t>テイド</t>
    </rPh>
    <rPh sb="35" eb="38">
      <t>サイイジョウ</t>
    </rPh>
    <rPh sb="39" eb="43">
      <t>ハッショウヨボウ</t>
    </rPh>
    <rPh sb="43" eb="45">
      <t>コウカ</t>
    </rPh>
    <rPh sb="49" eb="53">
      <t>コダイコウコク</t>
    </rPh>
    <rPh sb="55" eb="59">
      <t>ユウリョウゴニン</t>
    </rPh>
    <phoneticPr fontId="1"/>
  </si>
  <si>
    <t>発症予防効果</t>
    <rPh sb="0" eb="6">
      <t>ハッショウヨボウコウカ</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</si>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</sst>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_ "/>
    <numFmt numFmtId="178" formatCode="#,##0.0000_ "/>
    <numFmt numFmtId="179" formatCode="#,##0.00000_ "/>
  </numFmts>
  <fonts count="11"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20"/>
      <color theme="1"/>
      <name val="ＭＳ Ｐゴシック"/>
      <charset val="128"/>
      <scheme val="minor"/>
    </font>
    <font>
      <sz val="12"/>
      <name val="ＭＳ Ｐゴシック"/>
      <charset val="128"/>
      <scheme val="minor"/>
    </font>
    <font>
      <u/>
      <sz val="12"/>
      <name val="ＭＳ Ｐゴシック"/>
      <charset val="128"/>
      <scheme val="minor"/>
    </font>
    <font>
      <sz val="18"/>
      <color theme="1"/>
      <name val="ＭＳ Ｐゴシック"/>
      <charset val="128"/>
      <scheme val="minor"/>
    </font>
    <font>
      <sz val="12"/>
      <color rgb="FFFF0000"/>
      <name val="ＭＳ Ｐゴシック"/>
      <family val="2"/>
      <charset val="128"/>
      <scheme val="minor"/>
    </font>
    <font>
      <u/>
      <sz val="12"/>
      <color rgb="FFFF0000"/>
      <name val="ＭＳ Ｐゴシック"/>
      <charset val="128"/>
      <scheme val="minor"/>
    </font>
    <font>
      <u/>
      <sz val="12"/>
      <color theme="1"/>
      <name val="ＭＳ Ｐゴシック"/>
      <charset val="128"/>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s>
  <cellStyleXfs count="2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8">
    <xf numFmtId="0" fontId="0" fillId="0" borderId="0" xfId="0"/>
    <xf numFmtId="176" fontId="0" fillId="0" borderId="0" xfId="0" applyNumberFormat="1"/>
    <xf numFmtId="177" fontId="0" fillId="0" borderId="0" xfId="0" applyNumberFormat="1"/>
    <xf numFmtId="176" fontId="0" fillId="0" borderId="1" xfId="0" applyNumberFormat="1" applyBorder="1"/>
    <xf numFmtId="177" fontId="0" fillId="0" borderId="1" xfId="0" applyNumberFormat="1" applyBorder="1"/>
    <xf numFmtId="176" fontId="0" fillId="0" borderId="0" xfId="0" applyNumberFormat="1" applyBorder="1"/>
    <xf numFmtId="177" fontId="0" fillId="0" borderId="2" xfId="0" applyNumberFormat="1" applyBorder="1"/>
    <xf numFmtId="177" fontId="0" fillId="0" borderId="1" xfId="0" applyNumberFormat="1" applyBorder="1" applyAlignment="1">
      <alignment horizontal="center" vertical="center"/>
    </xf>
    <xf numFmtId="176" fontId="0" fillId="0" borderId="1" xfId="0" applyNumberFormat="1" applyBorder="1" applyAlignment="1">
      <alignment horizontal="center" vertical="center"/>
    </xf>
    <xf numFmtId="178" fontId="0" fillId="0" borderId="1" xfId="0" applyNumberFormat="1" applyBorder="1"/>
    <xf numFmtId="176" fontId="4" fillId="0" borderId="0" xfId="0" applyNumberFormat="1" applyFont="1"/>
    <xf numFmtId="176" fontId="7" fillId="0" borderId="0" xfId="0" applyNumberFormat="1" applyFont="1"/>
    <xf numFmtId="179" fontId="0" fillId="0" borderId="1" xfId="0" applyNumberFormat="1" applyBorder="1"/>
    <xf numFmtId="176" fontId="0" fillId="0" borderId="3" xfId="0" applyNumberFormat="1" applyBorder="1"/>
    <xf numFmtId="176" fontId="8" fillId="0" borderId="0" xfId="0" applyNumberFormat="1" applyFont="1"/>
    <xf numFmtId="177" fontId="0" fillId="0" borderId="1" xfId="0" applyNumberFormat="1" applyBorder="1" applyAlignment="1">
      <alignment horizontal="center"/>
    </xf>
    <xf numFmtId="176" fontId="0" fillId="0" borderId="1" xfId="0" applyNumberFormat="1" applyBorder="1" applyAlignment="1">
      <alignment horizontal="center"/>
    </xf>
    <xf numFmtId="176" fontId="0" fillId="0" borderId="1" xfId="0" applyNumberFormat="1" applyBorder="1" applyAlignment="1">
      <alignment horizontal="right"/>
    </xf>
  </cellXfs>
  <cellStyles count="2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workbookViewId="0">
      <selection activeCell="K8" sqref="K8"/>
    </sheetView>
  </sheetViews>
  <sheetFormatPr defaultColWidth="12.875" defaultRowHeight="14.25" x14ac:dyDescent="0.15"/>
  <cols>
    <col min="1" max="1" width="11.375" style="1" customWidth="1"/>
    <col min="2" max="2" width="14.625" style="1" bestFit="1" customWidth="1"/>
    <col min="3" max="5" width="15.5" style="2" bestFit="1" customWidth="1"/>
    <col min="6" max="6" width="12.875" style="1"/>
    <col min="7" max="7" width="16.5" style="1" bestFit="1" customWidth="1"/>
    <col min="8" max="16384" width="12.875" style="1"/>
  </cols>
  <sheetData>
    <row r="1" spans="1:8" ht="24" x14ac:dyDescent="0.25">
      <c r="B1" s="10" t="s">
        <v>42</v>
      </c>
    </row>
    <row r="2" spans="1:8" x14ac:dyDescent="0.15">
      <c r="A2" s="1" t="s">
        <v>27</v>
      </c>
      <c r="B2" s="1" t="s">
        <v>56</v>
      </c>
    </row>
    <row r="3" spans="1:8" x14ac:dyDescent="0.15">
      <c r="A3" s="1" t="s">
        <v>6</v>
      </c>
      <c r="C3" s="15" t="s">
        <v>4</v>
      </c>
      <c r="D3" s="15" t="s">
        <v>5</v>
      </c>
      <c r="E3" s="15" t="s">
        <v>43</v>
      </c>
      <c r="F3" s="16" t="s">
        <v>44</v>
      </c>
      <c r="G3" s="16" t="s">
        <v>65</v>
      </c>
      <c r="H3" s="17" t="s">
        <v>66</v>
      </c>
    </row>
    <row r="4" spans="1:8" x14ac:dyDescent="0.15">
      <c r="A4" s="5" t="s">
        <v>2</v>
      </c>
      <c r="B4" s="3" t="s">
        <v>10</v>
      </c>
      <c r="C4" s="4">
        <v>18198</v>
      </c>
      <c r="D4" s="4">
        <v>8</v>
      </c>
      <c r="E4" s="4">
        <f>C4+D4</f>
        <v>18206</v>
      </c>
      <c r="F4" s="3">
        <f>100-D4/E4*100</f>
        <v>99.956058442271782</v>
      </c>
      <c r="G4" s="3" t="s">
        <v>0</v>
      </c>
      <c r="H4" s="3">
        <v>95</v>
      </c>
    </row>
    <row r="5" spans="1:8" x14ac:dyDescent="0.15">
      <c r="A5" s="5"/>
      <c r="B5" s="3" t="s">
        <v>11</v>
      </c>
      <c r="C5" s="4">
        <v>18335</v>
      </c>
      <c r="D5" s="4">
        <v>162</v>
      </c>
      <c r="E5" s="4">
        <f t="shared" ref="E5:E7" si="0">C5+D5</f>
        <v>18497</v>
      </c>
      <c r="F5" s="3">
        <f t="shared" ref="F5:F7" si="1">100-D5/E5*100</f>
        <v>99.124182299832398</v>
      </c>
      <c r="G5" s="3" t="s">
        <v>1</v>
      </c>
      <c r="H5" s="3">
        <f>F4-F5</f>
        <v>0.83187614243938413</v>
      </c>
    </row>
    <row r="6" spans="1:8" x14ac:dyDescent="0.15">
      <c r="A6" s="5" t="s">
        <v>3</v>
      </c>
      <c r="B6" s="3" t="s">
        <v>10</v>
      </c>
      <c r="C6" s="4">
        <v>19965</v>
      </c>
      <c r="D6" s="4">
        <v>9</v>
      </c>
      <c r="E6" s="4">
        <f t="shared" si="0"/>
        <v>19974</v>
      </c>
      <c r="F6" s="3">
        <f t="shared" si="1"/>
        <v>99.954941423851011</v>
      </c>
      <c r="G6" s="3" t="s">
        <v>0</v>
      </c>
      <c r="H6" s="3">
        <v>94.6</v>
      </c>
    </row>
    <row r="7" spans="1:8" x14ac:dyDescent="0.15">
      <c r="A7" s="5"/>
      <c r="B7" s="3" t="s">
        <v>11</v>
      </c>
      <c r="C7" s="4">
        <v>20172</v>
      </c>
      <c r="D7" s="4">
        <v>169</v>
      </c>
      <c r="E7" s="4">
        <f t="shared" si="0"/>
        <v>20341</v>
      </c>
      <c r="F7" s="3">
        <f t="shared" si="1"/>
        <v>99.169165724398994</v>
      </c>
      <c r="G7" s="3" t="s">
        <v>1</v>
      </c>
      <c r="H7" s="3">
        <f>F6-F7</f>
        <v>0.78577569945201731</v>
      </c>
    </row>
    <row r="8" spans="1:8" x14ac:dyDescent="0.15">
      <c r="A8" s="1" t="s">
        <v>28</v>
      </c>
    </row>
    <row r="9" spans="1:8" x14ac:dyDescent="0.15">
      <c r="A9" s="1" t="s">
        <v>7</v>
      </c>
      <c r="C9" s="15" t="s">
        <v>4</v>
      </c>
      <c r="D9" s="15" t="s">
        <v>5</v>
      </c>
      <c r="E9" s="15" t="s">
        <v>43</v>
      </c>
      <c r="F9" s="16" t="s">
        <v>44</v>
      </c>
      <c r="G9" s="16" t="s">
        <v>65</v>
      </c>
      <c r="H9" s="17" t="s">
        <v>66</v>
      </c>
    </row>
    <row r="10" spans="1:8" x14ac:dyDescent="0.15">
      <c r="A10" s="1" t="s">
        <v>8</v>
      </c>
      <c r="B10" s="3" t="s">
        <v>10</v>
      </c>
      <c r="C10" s="4">
        <v>1005</v>
      </c>
      <c r="D10" s="4">
        <v>0</v>
      </c>
      <c r="E10" s="4">
        <f>C10+D10</f>
        <v>1005</v>
      </c>
      <c r="F10" s="3">
        <f>100-D10/E10*100</f>
        <v>100</v>
      </c>
      <c r="G10" s="3" t="s">
        <v>0</v>
      </c>
      <c r="H10" s="3">
        <v>100</v>
      </c>
    </row>
    <row r="11" spans="1:8" x14ac:dyDescent="0.15">
      <c r="B11" s="3" t="s">
        <v>11</v>
      </c>
      <c r="C11" s="4">
        <v>978</v>
      </c>
      <c r="D11" s="4">
        <v>16</v>
      </c>
      <c r="E11" s="4">
        <f t="shared" ref="E11:E13" si="2">C11+D11</f>
        <v>994</v>
      </c>
      <c r="F11" s="3">
        <f t="shared" ref="F11:F13" si="3">100-D11/E11*100</f>
        <v>98.390342052313883</v>
      </c>
      <c r="G11" s="3" t="s">
        <v>1</v>
      </c>
      <c r="H11" s="3">
        <f>F10-F11</f>
        <v>1.6096579476861166</v>
      </c>
    </row>
    <row r="12" spans="1:8" x14ac:dyDescent="0.15">
      <c r="A12" s="1" t="s">
        <v>9</v>
      </c>
      <c r="B12" s="3" t="s">
        <v>10</v>
      </c>
      <c r="C12" s="4">
        <v>1119</v>
      </c>
      <c r="D12" s="4">
        <v>0</v>
      </c>
      <c r="E12" s="4">
        <f t="shared" si="2"/>
        <v>1119</v>
      </c>
      <c r="F12" s="3">
        <f t="shared" si="3"/>
        <v>100</v>
      </c>
      <c r="G12" s="3" t="s">
        <v>0</v>
      </c>
      <c r="H12" s="3">
        <v>100</v>
      </c>
    </row>
    <row r="13" spans="1:8" x14ac:dyDescent="0.15">
      <c r="B13" s="3" t="s">
        <v>11</v>
      </c>
      <c r="C13" s="4">
        <v>1110</v>
      </c>
      <c r="D13" s="4">
        <v>18</v>
      </c>
      <c r="E13" s="4">
        <f t="shared" si="2"/>
        <v>1128</v>
      </c>
      <c r="F13" s="3">
        <f t="shared" si="3"/>
        <v>98.40425531914893</v>
      </c>
      <c r="G13" s="3" t="s">
        <v>1</v>
      </c>
      <c r="H13" s="3">
        <f>F12-F13</f>
        <v>1.5957446808510696</v>
      </c>
    </row>
    <row r="15" spans="1:8" x14ac:dyDescent="0.15">
      <c r="A15" s="1" t="s">
        <v>12</v>
      </c>
      <c r="B15" s="2" t="s">
        <v>52</v>
      </c>
      <c r="E15" s="1"/>
    </row>
    <row r="16" spans="1:8" x14ac:dyDescent="0.15">
      <c r="B16" s="2" t="s">
        <v>57</v>
      </c>
      <c r="E16" s="1"/>
    </row>
    <row r="17" spans="1:8" x14ac:dyDescent="0.15">
      <c r="B17" s="2" t="s">
        <v>19</v>
      </c>
      <c r="E17" s="1"/>
    </row>
    <row r="18" spans="1:8" x14ac:dyDescent="0.15">
      <c r="B18" s="2" t="s">
        <v>45</v>
      </c>
      <c r="E18" s="1"/>
    </row>
    <row r="19" spans="1:8" x14ac:dyDescent="0.15">
      <c r="B19" s="2" t="s">
        <v>58</v>
      </c>
      <c r="E19" s="1"/>
    </row>
    <row r="20" spans="1:8" x14ac:dyDescent="0.15">
      <c r="B20" s="2"/>
      <c r="E20" s="1"/>
    </row>
    <row r="21" spans="1:8" x14ac:dyDescent="0.15">
      <c r="A21" s="1" t="s">
        <v>30</v>
      </c>
      <c r="B21" s="2"/>
      <c r="E21" s="1"/>
    </row>
    <row r="22" spans="1:8" x14ac:dyDescent="0.15">
      <c r="B22" s="2"/>
      <c r="C22" s="7" t="s">
        <v>36</v>
      </c>
      <c r="D22" s="7" t="s">
        <v>14</v>
      </c>
      <c r="E22" s="8" t="s">
        <v>15</v>
      </c>
      <c r="F22" s="8" t="s">
        <v>16</v>
      </c>
      <c r="G22" s="3" t="s">
        <v>31</v>
      </c>
      <c r="H22" s="13" t="s">
        <v>34</v>
      </c>
    </row>
    <row r="23" spans="1:8" x14ac:dyDescent="0.15">
      <c r="A23" s="3" t="s">
        <v>13</v>
      </c>
      <c r="B23" s="6">
        <v>1210000</v>
      </c>
      <c r="C23" s="4">
        <v>3426</v>
      </c>
      <c r="D23" s="9">
        <f>100-C23/B23*100</f>
        <v>99.716859504132231</v>
      </c>
      <c r="E23" s="4">
        <v>174</v>
      </c>
      <c r="F23" s="9">
        <f>100-E23/B23*100</f>
        <v>99.985619834710747</v>
      </c>
      <c r="G23" s="12">
        <f>C23/B23/365*100</f>
        <v>7.7572738593909192E-4</v>
      </c>
      <c r="H23" s="1" t="s">
        <v>33</v>
      </c>
    </row>
    <row r="24" spans="1:8" x14ac:dyDescent="0.15">
      <c r="B24" s="2"/>
      <c r="C24" s="7" t="s">
        <v>17</v>
      </c>
      <c r="D24" s="7" t="s">
        <v>18</v>
      </c>
      <c r="E24" s="8" t="s">
        <v>37</v>
      </c>
      <c r="F24" s="8" t="s">
        <v>54</v>
      </c>
      <c r="G24" s="3" t="s">
        <v>32</v>
      </c>
      <c r="H24" s="13" t="s">
        <v>35</v>
      </c>
    </row>
    <row r="25" spans="1:8" x14ac:dyDescent="0.15">
      <c r="B25" s="2"/>
      <c r="C25" s="4">
        <v>0</v>
      </c>
      <c r="D25" s="4">
        <f>100-C25/B23*100</f>
        <v>100</v>
      </c>
      <c r="E25" s="4">
        <v>50</v>
      </c>
      <c r="F25" s="9">
        <f>100-E25/B23*100</f>
        <v>99.995867768595048</v>
      </c>
      <c r="G25" s="12">
        <f>E25/B23/365*100</f>
        <v>1.1321181931393638E-5</v>
      </c>
      <c r="H25" s="1" t="s">
        <v>33</v>
      </c>
    </row>
    <row r="26" spans="1:8" x14ac:dyDescent="0.15">
      <c r="B26" s="2"/>
      <c r="E26" s="1"/>
      <c r="H26" s="14" t="s">
        <v>21</v>
      </c>
    </row>
    <row r="27" spans="1:8" ht="21" x14ac:dyDescent="0.2">
      <c r="A27" s="11" t="s">
        <v>38</v>
      </c>
      <c r="B27" s="2"/>
      <c r="E27" s="1"/>
    </row>
    <row r="28" spans="1:8" x14ac:dyDescent="0.15">
      <c r="B28" s="2" t="s">
        <v>46</v>
      </c>
      <c r="E28" s="1"/>
    </row>
    <row r="29" spans="1:8" x14ac:dyDescent="0.15">
      <c r="B29" s="2" t="s">
        <v>20</v>
      </c>
      <c r="E29" s="1"/>
    </row>
    <row r="30" spans="1:8" x14ac:dyDescent="0.15">
      <c r="B30" s="2" t="s">
        <v>47</v>
      </c>
      <c r="E30" s="1"/>
    </row>
    <row r="31" spans="1:8" x14ac:dyDescent="0.15">
      <c r="B31" s="2" t="s">
        <v>59</v>
      </c>
      <c r="E31" s="1"/>
    </row>
    <row r="32" spans="1:8" x14ac:dyDescent="0.15">
      <c r="B32" s="1" t="s">
        <v>48</v>
      </c>
    </row>
    <row r="33" spans="1:2" x14ac:dyDescent="0.15">
      <c r="B33" s="1" t="s">
        <v>60</v>
      </c>
    </row>
    <row r="34" spans="1:2" x14ac:dyDescent="0.15">
      <c r="B34" s="1" t="s">
        <v>49</v>
      </c>
    </row>
    <row r="35" spans="1:2" x14ac:dyDescent="0.15">
      <c r="B35" s="1" t="s">
        <v>61</v>
      </c>
    </row>
    <row r="36" spans="1:2" x14ac:dyDescent="0.15">
      <c r="B36" s="1" t="s">
        <v>29</v>
      </c>
    </row>
    <row r="37" spans="1:2" x14ac:dyDescent="0.15">
      <c r="B37" s="1" t="s">
        <v>50</v>
      </c>
    </row>
    <row r="38" spans="1:2" x14ac:dyDescent="0.15">
      <c r="B38" s="1" t="s">
        <v>53</v>
      </c>
    </row>
    <row r="39" spans="1:2" x14ac:dyDescent="0.15">
      <c r="B39" s="1" t="s">
        <v>55</v>
      </c>
    </row>
    <row r="41" spans="1:2" ht="21" x14ac:dyDescent="0.2">
      <c r="A41" s="11" t="s">
        <v>22</v>
      </c>
    </row>
    <row r="42" spans="1:2" x14ac:dyDescent="0.15">
      <c r="B42" s="1" t="s">
        <v>62</v>
      </c>
    </row>
    <row r="43" spans="1:2" x14ac:dyDescent="0.15">
      <c r="B43" s="1" t="s">
        <v>63</v>
      </c>
    </row>
    <row r="44" spans="1:2" x14ac:dyDescent="0.15">
      <c r="B44" s="1" t="s">
        <v>23</v>
      </c>
    </row>
    <row r="45" spans="1:2" x14ac:dyDescent="0.15">
      <c r="B45" s="1" t="s">
        <v>24</v>
      </c>
    </row>
    <row r="46" spans="1:2" x14ac:dyDescent="0.15">
      <c r="B46" s="1" t="s">
        <v>64</v>
      </c>
    </row>
    <row r="47" spans="1:2" x14ac:dyDescent="0.15">
      <c r="B47" s="1" t="s">
        <v>40</v>
      </c>
    </row>
    <row r="48" spans="1:2" x14ac:dyDescent="0.15">
      <c r="B48" s="1" t="s">
        <v>25</v>
      </c>
    </row>
    <row r="49" spans="2:2" x14ac:dyDescent="0.15">
      <c r="B49" s="1" t="s">
        <v>51</v>
      </c>
    </row>
    <row r="50" spans="2:2" x14ac:dyDescent="0.15">
      <c r="B50" s="1" t="s">
        <v>41</v>
      </c>
    </row>
    <row r="51" spans="2:2" x14ac:dyDescent="0.15">
      <c r="B51" s="1" t="s">
        <v>26</v>
      </c>
    </row>
    <row r="52" spans="2:2" x14ac:dyDescent="0.15">
      <c r="B52" s="1" t="s">
        <v>39</v>
      </c>
    </row>
  </sheetData>
  <phoneticPr fontId="1"/>
  <pageMargins left="0.7" right="0.7" top="0.75" bottom="0.75" header="0.3" footer="0.3"/>
  <pageSetup paperSize="9"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dc:creator>
  <cp:lastModifiedBy>豊村徹也</cp:lastModifiedBy>
  <cp:lastPrinted>2021-09-23T11:09:26Z</cp:lastPrinted>
  <dcterms:created xsi:type="dcterms:W3CDTF">2021-09-16T16:24:02Z</dcterms:created>
  <dcterms:modified xsi:type="dcterms:W3CDTF">2021-09-23T14:09:47Z</dcterms:modified>
</cp:coreProperties>
</file>