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955" tabRatio="786"/>
  </bookViews>
  <sheets>
    <sheet name="ＴＯＰ" sheetId="1" r:id="rId1"/>
    <sheet name="集計表" sheetId="7" r:id="rId2"/>
    <sheet name="グラフ" sheetId="8" r:id="rId3"/>
    <sheet name="H25" sheetId="3" r:id="rId4"/>
    <sheet name="H26" sheetId="2" r:id="rId5"/>
    <sheet name="H27" sheetId="9" r:id="rId6"/>
    <sheet name="H28" sheetId="10" r:id="rId7"/>
    <sheet name="H29" sheetId="12" r:id="rId8"/>
  </sheets>
  <externalReferences>
    <externalReference r:id="rId9"/>
  </externalReferences>
  <definedNames>
    <definedName name="_xlnm._FilterDatabase" localSheetId="3" hidden="1">'H25'!$B$1:$DC$58</definedName>
    <definedName name="_xlnm._FilterDatabase" localSheetId="4" hidden="1">'H26'!$B$1:$B$58</definedName>
    <definedName name="_xlnm._FilterDatabase" localSheetId="5" hidden="1">'H27'!$B$1:$B$55</definedName>
    <definedName name="_xlnm.Print_Area" localSheetId="0">ＴＯＰ!$A$1:$C$180</definedName>
    <definedName name="_xlnm.Print_Titles" localSheetId="6">'H28'!$A:$B</definedName>
    <definedName name="_xlnm.Print_Titles" localSheetId="7">'H29'!$A:$B</definedName>
    <definedName name="_xlnm.Print_Titles" localSheetId="0">ＴＯＰ!$6:$7</definedName>
    <definedName name="医療">ＴＯＰ!$G$2:$G$10</definedName>
    <definedName name="環境">ＴＯＰ!$K$2:$K$9</definedName>
    <definedName name="教育">ＴＯＰ!$J$2:$J$33</definedName>
    <definedName name="雇用">ＴＯＰ!$M$2:$M$6</definedName>
    <definedName name="財政等">ＴＯＰ!$P$2:$P$40</definedName>
    <definedName name="商業・工業・農業・観光">ＴＯＰ!$N$2:$N$15</definedName>
    <definedName name="上下水道・住宅">ＴＯＰ!$L$2:$L$9</definedName>
    <definedName name="生活安全">ＴＯＰ!$I$2:$I$9</definedName>
    <definedName name="都市整備">ＴＯＰ!$O$2:$O$18</definedName>
    <definedName name="福祉">ＴＯＰ!$H$2:$H$34</definedName>
    <definedName name="分類" localSheetId="7">[1]ＴＯＰ!$H$1:$V$1</definedName>
    <definedName name="分類">ＴＯＰ!$G$1:$P$1</definedName>
  </definedNames>
  <calcPr calcId="145621"/>
</workbook>
</file>

<file path=xl/calcChain.xml><?xml version="1.0" encoding="utf-8"?>
<calcChain xmlns="http://schemas.openxmlformats.org/spreadsheetml/2006/main">
  <c r="FS6" i="10" l="1"/>
  <c r="FR6" i="10"/>
  <c r="FQ6" i="10"/>
  <c r="FP6" i="10"/>
  <c r="FO6" i="10"/>
  <c r="FN6" i="10"/>
  <c r="FM6" i="10"/>
  <c r="FL6" i="10"/>
  <c r="FK6" i="10"/>
  <c r="FJ6" i="10"/>
  <c r="FI6" i="10"/>
  <c r="FH6" i="10"/>
  <c r="FG6" i="10"/>
  <c r="FF6" i="10"/>
  <c r="FE6" i="10"/>
  <c r="FD6" i="10"/>
  <c r="FC6" i="10"/>
  <c r="FB6" i="10"/>
  <c r="FA6" i="10"/>
  <c r="EZ6" i="10"/>
  <c r="EY6" i="10"/>
  <c r="EX6" i="10"/>
  <c r="EW6" i="10"/>
  <c r="EV6" i="10"/>
  <c r="EU6" i="10"/>
  <c r="ET6" i="10"/>
  <c r="ES6" i="10"/>
  <c r="ER6" i="10"/>
  <c r="EQ6" i="10"/>
  <c r="EP6" i="10"/>
  <c r="EO6" i="10"/>
  <c r="EN6" i="10"/>
  <c r="EM6" i="10"/>
  <c r="EL6" i="10"/>
  <c r="EK6" i="10"/>
  <c r="EJ6" i="10"/>
  <c r="EI6" i="10"/>
  <c r="EH6" i="10"/>
  <c r="EG6" i="10"/>
  <c r="EF6" i="10"/>
  <c r="EE6" i="10"/>
  <c r="ED6" i="10"/>
  <c r="EC6" i="10"/>
  <c r="EB6" i="10"/>
  <c r="EA6" i="10"/>
  <c r="DZ6" i="10"/>
  <c r="DY6" i="10"/>
  <c r="DX6" i="10"/>
  <c r="DW6" i="10"/>
  <c r="DV6" i="10"/>
  <c r="DU6" i="10"/>
  <c r="DT6" i="10"/>
  <c r="DS6" i="10"/>
  <c r="DR6" i="10"/>
  <c r="DQ6" i="10"/>
  <c r="DP6" i="10"/>
  <c r="DO6" i="10"/>
  <c r="DN6" i="10"/>
  <c r="DM6" i="10"/>
  <c r="DL6" i="10"/>
  <c r="DK6" i="10"/>
  <c r="DJ6" i="10"/>
  <c r="DI6" i="10"/>
  <c r="DH6" i="10"/>
  <c r="DG6" i="10"/>
  <c r="DF6" i="10"/>
  <c r="DE6" i="10"/>
  <c r="DD6" i="10"/>
  <c r="DC6" i="10"/>
  <c r="DB6" i="10"/>
  <c r="DA6" i="10"/>
  <c r="CZ6" i="10"/>
  <c r="CY6" i="10"/>
  <c r="CX6" i="10"/>
  <c r="CW6" i="10"/>
  <c r="CV6" i="10"/>
  <c r="CU6" i="10"/>
  <c r="CT6" i="10"/>
  <c r="CS6" i="10"/>
  <c r="CR6" i="10"/>
  <c r="CQ6" i="10"/>
  <c r="CP6" i="10"/>
  <c r="CO6" i="10"/>
  <c r="CN6" i="10"/>
  <c r="CM6" i="10"/>
  <c r="CL6" i="10"/>
  <c r="CK6" i="10"/>
  <c r="CJ6" i="10"/>
  <c r="CI6" i="10"/>
  <c r="CH6" i="10"/>
  <c r="CG6" i="10"/>
  <c r="CF6" i="10"/>
  <c r="CE6" i="10"/>
  <c r="CD6" i="10"/>
  <c r="CC6" i="10"/>
  <c r="CB6" i="10"/>
  <c r="CA6" i="10"/>
  <c r="BZ6" i="10"/>
  <c r="BY6" i="10"/>
  <c r="BX6" i="10"/>
  <c r="BW6" i="10"/>
  <c r="BV6" i="10"/>
  <c r="BU6" i="10"/>
  <c r="BT6" i="10"/>
  <c r="BS6" i="10"/>
  <c r="BR6" i="10"/>
  <c r="BQ6" i="10"/>
  <c r="BP6" i="10"/>
  <c r="BO6" i="10"/>
  <c r="BN6" i="10"/>
  <c r="BM6" i="10"/>
  <c r="BL6" i="10"/>
  <c r="BK6" i="10"/>
  <c r="BJ6" i="10"/>
  <c r="BI6" i="10"/>
  <c r="BH6" i="10"/>
  <c r="BG6" i="10"/>
  <c r="BF6" i="10"/>
  <c r="BE6" i="10"/>
  <c r="BD6" i="10"/>
  <c r="BC6" i="10"/>
  <c r="BB6" i="10"/>
  <c r="BA6" i="10"/>
  <c r="AZ6" i="10"/>
  <c r="AY6" i="10"/>
  <c r="AX6" i="10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FS6" i="9" l="1"/>
  <c r="FR6" i="9"/>
  <c r="FQ6" i="9"/>
  <c r="FP6" i="9"/>
  <c r="FO6" i="9"/>
  <c r="FN6" i="9"/>
  <c r="FM6" i="9"/>
  <c r="FL6" i="9"/>
  <c r="FK6" i="9"/>
  <c r="FJ6" i="9"/>
  <c r="FI6" i="9"/>
  <c r="FH6" i="9"/>
  <c r="FG6" i="9"/>
  <c r="FF6" i="9"/>
  <c r="FE6" i="9"/>
  <c r="FD6" i="9"/>
  <c r="FC6" i="9"/>
  <c r="FB6" i="9"/>
  <c r="FA6" i="9"/>
  <c r="EZ6" i="9"/>
  <c r="EY6" i="9"/>
  <c r="EX6" i="9"/>
  <c r="EW6" i="9"/>
  <c r="EV6" i="9"/>
  <c r="EU6" i="9"/>
  <c r="ET6" i="9"/>
  <c r="ES6" i="9"/>
  <c r="ER6" i="9"/>
  <c r="EQ6" i="9"/>
  <c r="EP6" i="9"/>
  <c r="EO6" i="9"/>
  <c r="EN6" i="9"/>
  <c r="EM6" i="9"/>
  <c r="EL6" i="9"/>
  <c r="EK6" i="9"/>
  <c r="EJ6" i="9"/>
  <c r="EI6" i="9"/>
  <c r="EH6" i="9"/>
  <c r="EG6" i="9"/>
  <c r="EF6" i="9"/>
  <c r="EE6" i="9"/>
  <c r="ED6" i="9"/>
  <c r="EC6" i="9"/>
  <c r="EB6" i="9"/>
  <c r="EA6" i="9"/>
  <c r="DZ6" i="9"/>
  <c r="DY6" i="9"/>
  <c r="DX6" i="9"/>
  <c r="DW6" i="9"/>
  <c r="DV6" i="9"/>
  <c r="DU6" i="9"/>
  <c r="DT6" i="9"/>
  <c r="DS6" i="9"/>
  <c r="DR6" i="9"/>
  <c r="DQ6" i="9"/>
  <c r="DP6" i="9"/>
  <c r="DO6" i="9"/>
  <c r="DN6" i="9"/>
  <c r="DM6" i="9"/>
  <c r="DL6" i="9"/>
  <c r="DK6" i="9"/>
  <c r="DJ6" i="9"/>
  <c r="DI6" i="9"/>
  <c r="DH6" i="9"/>
  <c r="DG6" i="9"/>
  <c r="DF6" i="9"/>
  <c r="DE6" i="9"/>
  <c r="DD6" i="9"/>
  <c r="DC6" i="9"/>
  <c r="DB6" i="9"/>
  <c r="DA6" i="9"/>
  <c r="CZ6" i="9"/>
  <c r="CY6" i="9"/>
  <c r="CX6" i="9"/>
  <c r="CW6" i="9"/>
  <c r="CV6" i="9"/>
  <c r="CU6" i="9"/>
  <c r="CT6" i="9"/>
  <c r="CS6" i="9"/>
  <c r="CR6" i="9"/>
  <c r="CQ6" i="9"/>
  <c r="CP6" i="9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H3" i="7" l="1"/>
  <c r="EO4" i="3" l="1"/>
  <c r="EP4" i="3"/>
  <c r="EQ4" i="3"/>
  <c r="ER4" i="3"/>
  <c r="ES4" i="3"/>
  <c r="ET4" i="3"/>
  <c r="EU4" i="3"/>
  <c r="EV4" i="3"/>
  <c r="EW4" i="3"/>
  <c r="EX4" i="3"/>
  <c r="EY4" i="3"/>
  <c r="EZ4" i="3"/>
  <c r="FA4" i="3"/>
  <c r="FB4" i="3"/>
  <c r="FC4" i="3"/>
  <c r="FD4" i="3"/>
  <c r="FE4" i="3"/>
  <c r="FF4" i="3"/>
  <c r="FG4" i="3"/>
  <c r="FH4" i="3"/>
  <c r="FI4" i="3"/>
  <c r="FJ4" i="3"/>
  <c r="FK4" i="3"/>
  <c r="FL4" i="3"/>
  <c r="FM4" i="3"/>
  <c r="FN4" i="3"/>
  <c r="FO4" i="3"/>
  <c r="FP4" i="3"/>
  <c r="FQ4" i="3"/>
  <c r="FR4" i="3"/>
  <c r="FS4" i="3"/>
  <c r="EH4" i="3"/>
  <c r="EI4" i="3"/>
  <c r="EJ4" i="3"/>
  <c r="EK4" i="3"/>
  <c r="EL4" i="3"/>
  <c r="EM4" i="3"/>
  <c r="EN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FK4" i="2"/>
  <c r="FL4" i="2"/>
  <c r="FM4" i="2"/>
  <c r="FN4" i="2"/>
  <c r="FO4" i="2"/>
  <c r="FP4" i="2"/>
  <c r="FQ4" i="2"/>
  <c r="FR4" i="2"/>
  <c r="FS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C4" i="2"/>
  <c r="B2" i="7" l="1"/>
  <c r="C2" i="8" l="1"/>
  <c r="D2" i="1" l="1"/>
  <c r="E33" i="7"/>
  <c r="F49" i="7"/>
  <c r="G36" i="7"/>
  <c r="C24" i="7"/>
  <c r="D11" i="7"/>
  <c r="E9" i="7"/>
  <c r="C46" i="7"/>
  <c r="D33" i="7"/>
  <c r="E20" i="7"/>
  <c r="F7" i="7"/>
  <c r="E55" i="7"/>
  <c r="F42" i="7"/>
  <c r="G29" i="7"/>
  <c r="D54" i="7"/>
  <c r="C52" i="7"/>
  <c r="D39" i="7"/>
  <c r="F13" i="7"/>
  <c r="D34" i="7"/>
  <c r="E21" i="7"/>
  <c r="E56" i="7"/>
  <c r="G30" i="7"/>
  <c r="C51" i="7"/>
  <c r="D40" i="7"/>
  <c r="G14" i="7"/>
  <c r="C13" i="7"/>
  <c r="E24" i="7"/>
  <c r="D22" i="7"/>
  <c r="C48" i="7"/>
  <c r="D35" i="7"/>
  <c r="E22" i="7"/>
  <c r="F9" i="7"/>
  <c r="D57" i="7"/>
  <c r="E44" i="7"/>
  <c r="F31" i="7"/>
  <c r="G18" i="7"/>
  <c r="C6" i="7"/>
  <c r="G53" i="7"/>
  <c r="C41" i="7"/>
  <c r="D28" i="7"/>
  <c r="E15" i="7"/>
  <c r="E41" i="7"/>
  <c r="E50" i="7"/>
  <c r="F37" i="7"/>
  <c r="G24" i="7"/>
  <c r="C12" i="7"/>
  <c r="C11" i="7"/>
  <c r="E45" i="7"/>
  <c r="F32" i="7"/>
  <c r="G19" i="7"/>
  <c r="C7" i="7"/>
  <c r="F38" i="7"/>
  <c r="C4" i="7"/>
  <c r="G15" i="7"/>
  <c r="E46" i="7"/>
  <c r="F33" i="7"/>
  <c r="G20" i="7"/>
  <c r="C8" i="7"/>
  <c r="F55" i="7"/>
  <c r="G42" i="7"/>
  <c r="C30" i="7"/>
  <c r="D17" i="7"/>
  <c r="G55" i="7"/>
  <c r="D52" i="7"/>
  <c r="E39" i="7"/>
  <c r="F26" i="7"/>
  <c r="G13" i="7"/>
  <c r="G31" i="7"/>
  <c r="G48" i="7"/>
  <c r="C36" i="7"/>
  <c r="D23" i="7"/>
  <c r="E10" i="7"/>
  <c r="F56" i="7"/>
  <c r="G43" i="7"/>
  <c r="C31" i="7"/>
  <c r="D18" i="7"/>
  <c r="E5" i="7"/>
  <c r="D53" i="7"/>
  <c r="E40" i="7"/>
  <c r="F27" i="7"/>
  <c r="D13" i="7"/>
  <c r="F36" i="7"/>
  <c r="G49" i="7"/>
  <c r="C37" i="7"/>
  <c r="D24" i="7"/>
  <c r="E11" i="7"/>
  <c r="F10" i="7"/>
  <c r="E53" i="7"/>
  <c r="D46" i="7"/>
  <c r="G22" i="7"/>
  <c r="F46" i="7"/>
  <c r="D8" i="7"/>
  <c r="G17" i="7"/>
  <c r="D29" i="7"/>
  <c r="G4" i="7"/>
  <c r="F57" i="7"/>
  <c r="G44" i="7"/>
  <c r="C32" i="7"/>
  <c r="D19" i="7"/>
  <c r="E6" i="7"/>
  <c r="C54" i="7"/>
  <c r="D41" i="7"/>
  <c r="E28" i="7"/>
  <c r="F15" i="7"/>
  <c r="F44" i="7"/>
  <c r="F50" i="7"/>
  <c r="G37" i="7"/>
  <c r="C25" i="7"/>
  <c r="D12" i="7"/>
  <c r="F20" i="7"/>
  <c r="D47" i="7"/>
  <c r="E34" i="7"/>
  <c r="F21" i="7"/>
  <c r="G8" i="7"/>
  <c r="C55" i="7"/>
  <c r="D42" i="7"/>
  <c r="E29" i="7"/>
  <c r="F16" i="7"/>
  <c r="E57" i="7"/>
  <c r="F51" i="7"/>
  <c r="G38" i="7"/>
  <c r="C26" i="7"/>
  <c r="F11" i="7"/>
  <c r="E25" i="7"/>
  <c r="D48" i="7"/>
  <c r="E35" i="7"/>
  <c r="F22" i="7"/>
  <c r="G9" i="7"/>
  <c r="D6" i="7"/>
  <c r="G32" i="7"/>
  <c r="D7" i="7"/>
  <c r="G27" i="7"/>
  <c r="C50" i="7"/>
  <c r="C10" i="7"/>
  <c r="G33" i="7"/>
  <c r="F30" i="7"/>
  <c r="C43" i="7"/>
  <c r="F4" i="7"/>
  <c r="C56" i="7"/>
  <c r="D43" i="7"/>
  <c r="E30" i="7"/>
  <c r="F17" i="7"/>
  <c r="F52" i="7"/>
  <c r="E52" i="7"/>
  <c r="F39" i="7"/>
  <c r="G26" i="7"/>
  <c r="C14" i="7"/>
  <c r="D30" i="7"/>
  <c r="C49" i="7"/>
  <c r="D36" i="7"/>
  <c r="E23" i="7"/>
  <c r="F45" i="7"/>
  <c r="C20" i="7"/>
  <c r="F40" i="7"/>
  <c r="C15" i="7"/>
  <c r="D37" i="7"/>
  <c r="D14" i="7"/>
  <c r="C21" i="7"/>
  <c r="C5" i="7"/>
  <c r="G54" i="7"/>
  <c r="E4" i="7"/>
  <c r="E54" i="7"/>
  <c r="F41" i="7"/>
  <c r="G28" i="7"/>
  <c r="C16" i="7"/>
  <c r="G39" i="7"/>
  <c r="G50" i="7"/>
  <c r="C38" i="7"/>
  <c r="D25" i="7"/>
  <c r="E12" i="7"/>
  <c r="C19" i="7"/>
  <c r="E47" i="7"/>
  <c r="F34" i="7"/>
  <c r="G21" i="7"/>
  <c r="C9" i="7"/>
  <c r="G56" i="7"/>
  <c r="C44" i="7"/>
  <c r="D31" i="7"/>
  <c r="E18" i="7"/>
  <c r="F5" i="7"/>
  <c r="G51" i="7"/>
  <c r="C39" i="7"/>
  <c r="D26" i="7"/>
  <c r="E13" i="7"/>
  <c r="C35" i="7"/>
  <c r="E48" i="7"/>
  <c r="F35" i="7"/>
  <c r="D21" i="7"/>
  <c r="E8" i="7"/>
  <c r="G57" i="7"/>
  <c r="C45" i="7"/>
  <c r="D32" i="7"/>
  <c r="E19" i="7"/>
  <c r="F6" i="7"/>
  <c r="D55" i="7"/>
  <c r="E49" i="7"/>
  <c r="E37" i="7"/>
  <c r="G11" i="7"/>
  <c r="G46" i="7"/>
  <c r="F19" i="7"/>
  <c r="G6" i="7"/>
  <c r="E43" i="7"/>
  <c r="E51" i="7"/>
  <c r="D4" i="7"/>
  <c r="G52" i="7"/>
  <c r="C40" i="7"/>
  <c r="D27" i="7"/>
  <c r="E14" i="7"/>
  <c r="F28" i="7"/>
  <c r="D49" i="7"/>
  <c r="E36" i="7"/>
  <c r="F23" i="7"/>
  <c r="G10" i="7"/>
  <c r="G7" i="7"/>
  <c r="G45" i="7"/>
  <c r="C33" i="7"/>
  <c r="D20" i="7"/>
  <c r="E7" i="7"/>
  <c r="E42" i="7"/>
  <c r="F29" i="7"/>
  <c r="G16" i="7"/>
  <c r="D50" i="7"/>
  <c r="F24" i="7"/>
  <c r="C27" i="7"/>
  <c r="C34" i="7"/>
  <c r="D56" i="7"/>
  <c r="C42" i="7"/>
  <c r="G47" i="7"/>
  <c r="D51" i="7"/>
  <c r="E38" i="7"/>
  <c r="F25" i="7"/>
  <c r="G12" i="7"/>
  <c r="E17" i="7"/>
  <c r="F47" i="7"/>
  <c r="G34" i="7"/>
  <c r="C22" i="7"/>
  <c r="D9" i="7"/>
  <c r="C57" i="7"/>
  <c r="D44" i="7"/>
  <c r="E31" i="7"/>
  <c r="F18" i="7"/>
  <c r="G5" i="7"/>
  <c r="F53" i="7"/>
  <c r="G40" i="7"/>
  <c r="C28" i="7"/>
  <c r="D15" i="7"/>
  <c r="D38" i="7"/>
  <c r="F48" i="7"/>
  <c r="G35" i="7"/>
  <c r="C23" i="7"/>
  <c r="D10" i="7"/>
  <c r="F12" i="7"/>
  <c r="D45" i="7"/>
  <c r="E32" i="7"/>
  <c r="C18" i="7"/>
  <c r="D5" i="7"/>
  <c r="F54" i="7"/>
  <c r="G41" i="7"/>
  <c r="C29" i="7"/>
  <c r="D16" i="7"/>
  <c r="C17" i="7"/>
  <c r="E26" i="7"/>
  <c r="G23" i="7"/>
  <c r="C47" i="7"/>
  <c r="F8" i="7"/>
  <c r="F43" i="7"/>
  <c r="E16" i="7"/>
  <c r="C53" i="7"/>
  <c r="E27" i="7"/>
  <c r="F14" i="7"/>
  <c r="G25" i="7"/>
  <c r="H57" i="7" l="1"/>
  <c r="H54" i="7"/>
  <c r="H40" i="7"/>
  <c r="H43" i="7"/>
  <c r="H37" i="7"/>
  <c r="H11" i="7"/>
  <c r="H34" i="7"/>
  <c r="H33" i="7"/>
  <c r="H41" i="7"/>
  <c r="H19" i="7"/>
  <c r="H36" i="7"/>
  <c r="H23" i="7"/>
  <c r="H55" i="7"/>
  <c r="H30" i="7"/>
  <c r="H39" i="7"/>
  <c r="H32" i="7"/>
  <c r="H35" i="7"/>
  <c r="H29" i="7"/>
  <c r="H47" i="7"/>
  <c r="H26" i="7"/>
  <c r="H12" i="7"/>
  <c r="H31" i="7"/>
  <c r="H28" i="7"/>
  <c r="H27" i="7"/>
  <c r="H25" i="7"/>
  <c r="H15" i="7"/>
  <c r="H22" i="7"/>
  <c r="H51" i="7"/>
  <c r="H56" i="7"/>
  <c r="H24" i="7"/>
  <c r="H53" i="7"/>
  <c r="H21" i="7"/>
  <c r="H50" i="7"/>
  <c r="H18" i="7"/>
  <c r="H14" i="7"/>
  <c r="H52" i="7"/>
  <c r="H20" i="7"/>
  <c r="H49" i="7"/>
  <c r="H17" i="7"/>
  <c r="H46" i="7"/>
  <c r="H38" i="7"/>
  <c r="H48" i="7"/>
  <c r="H16" i="7"/>
  <c r="H45" i="7"/>
  <c r="H13" i="7"/>
  <c r="H42" i="7"/>
  <c r="H44" i="7"/>
  <c r="H9" i="7"/>
  <c r="H10" i="7"/>
  <c r="H5" i="7"/>
  <c r="H6" i="7"/>
  <c r="H8" i="7"/>
  <c r="H7" i="7"/>
  <c r="H4" i="7"/>
  <c r="I5" i="8"/>
  <c r="H5" i="8"/>
  <c r="G5" i="8"/>
  <c r="F5" i="8"/>
  <c r="E5" i="8"/>
  <c r="E11" i="8" l="1"/>
  <c r="C3" i="8"/>
  <c r="F11" i="8"/>
  <c r="G11" i="8"/>
  <c r="H11" i="8"/>
  <c r="I11" i="8" l="1"/>
  <c r="C11" i="8"/>
  <c r="A10" i="8" l="1"/>
  <c r="B10" i="8" s="1"/>
  <c r="A9" i="8"/>
  <c r="B9" i="8" s="1"/>
  <c r="A8" i="8"/>
  <c r="B8" i="8" s="1"/>
  <c r="A7" i="8"/>
  <c r="B7" i="8" s="1"/>
  <c r="A6" i="8"/>
  <c r="B6" i="8" s="1"/>
  <c r="G7" i="8" l="1"/>
  <c r="F7" i="8"/>
  <c r="I7" i="8"/>
  <c r="E7" i="8"/>
  <c r="D7" i="8"/>
  <c r="H7" i="8"/>
  <c r="G8" i="8"/>
  <c r="F8" i="8"/>
  <c r="I8" i="8"/>
  <c r="E8" i="8"/>
  <c r="H8" i="8"/>
  <c r="D8" i="8"/>
  <c r="G9" i="8"/>
  <c r="F9" i="8"/>
  <c r="I9" i="8"/>
  <c r="E9" i="8"/>
  <c r="D9" i="8"/>
  <c r="H9" i="8"/>
  <c r="G6" i="8"/>
  <c r="F6" i="8"/>
  <c r="I6" i="8"/>
  <c r="E6" i="8"/>
  <c r="H6" i="8"/>
  <c r="D6" i="8"/>
  <c r="G10" i="8"/>
  <c r="F10" i="8"/>
  <c r="I10" i="8"/>
  <c r="E10" i="8"/>
  <c r="H10" i="8"/>
  <c r="D10" i="8"/>
</calcChain>
</file>

<file path=xl/sharedStrings.xml><?xml version="1.0" encoding="utf-8"?>
<sst xmlns="http://schemas.openxmlformats.org/spreadsheetml/2006/main" count="10794" uniqueCount="892">
  <si>
    <t>行政
分野</t>
    <rPh sb="0" eb="2">
      <t>ギョウセイ</t>
    </rPh>
    <rPh sb="3" eb="4">
      <t>ブン</t>
    </rPh>
    <rPh sb="4" eb="5">
      <t>ヤ</t>
    </rPh>
    <phoneticPr fontId="5"/>
  </si>
  <si>
    <t>項    目</t>
    <rPh sb="0" eb="6">
      <t>コウモク</t>
    </rPh>
    <phoneticPr fontId="7"/>
  </si>
  <si>
    <t>単位</t>
    <rPh sb="0" eb="2">
      <t>タンイ</t>
    </rPh>
    <phoneticPr fontId="7"/>
  </si>
  <si>
    <t>教育</t>
    <rPh sb="0" eb="2">
      <t>キョウイク</t>
    </rPh>
    <phoneticPr fontId="7"/>
  </si>
  <si>
    <t>環境</t>
    <phoneticPr fontId="7"/>
  </si>
  <si>
    <t>No.</t>
    <phoneticPr fontId="7"/>
  </si>
  <si>
    <t>No</t>
    <phoneticPr fontId="5"/>
  </si>
  <si>
    <t>保育園での障がい児の受入人数</t>
  </si>
  <si>
    <t>－</t>
  </si>
  <si>
    <t>宇都宮市</t>
  </si>
  <si>
    <t>携帯電話普及率(PHSを含む）</t>
  </si>
  <si>
    <t>パソコン普及率</t>
  </si>
  <si>
    <t>-</t>
  </si>
  <si>
    <t>－</t>
    <phoneticPr fontId="5"/>
  </si>
  <si>
    <t>-</t>
    <phoneticPr fontId="5"/>
  </si>
  <si>
    <t>自治体コード</t>
    <rPh sb="0" eb="3">
      <t>ジチタイ</t>
    </rPh>
    <phoneticPr fontId="2"/>
  </si>
  <si>
    <t>都市名</t>
    <rPh sb="0" eb="3">
      <t>トシメイ</t>
    </rPh>
    <phoneticPr fontId="5"/>
  </si>
  <si>
    <t>H26</t>
  </si>
  <si>
    <t>順　位</t>
    <rPh sb="0" eb="1">
      <t>ジュン</t>
    </rPh>
    <rPh sb="2" eb="3">
      <t>クライ</t>
    </rPh>
    <phoneticPr fontId="2"/>
  </si>
  <si>
    <t>都市名</t>
    <rPh sb="0" eb="3">
      <t>トシメイ</t>
    </rPh>
    <phoneticPr fontId="2"/>
  </si>
  <si>
    <t>盛岡市</t>
    <rPh sb="0" eb="3">
      <t>モリオカシ</t>
    </rPh>
    <phoneticPr fontId="2"/>
  </si>
  <si>
    <t>① 行政分野を選択してください。</t>
    <rPh sb="2" eb="4">
      <t>ギョウセイ</t>
    </rPh>
    <rPh sb="4" eb="6">
      <t>ブンヤ</t>
    </rPh>
    <rPh sb="7" eb="9">
      <t>センタク</t>
    </rPh>
    <phoneticPr fontId="2"/>
  </si>
  <si>
    <t>② 項目を選択してください。</t>
    <rPh sb="2" eb="4">
      <t>コウモク</t>
    </rPh>
    <rPh sb="5" eb="7">
      <t>センタク</t>
    </rPh>
    <phoneticPr fontId="2"/>
  </si>
  <si>
    <t>⇒</t>
    <phoneticPr fontId="2"/>
  </si>
  <si>
    <t>医療</t>
    <phoneticPr fontId="7"/>
  </si>
  <si>
    <t>生活安全</t>
    <rPh sb="0" eb="2">
      <t>セイカツ</t>
    </rPh>
    <rPh sb="2" eb="4">
      <t>アンゼン</t>
    </rPh>
    <phoneticPr fontId="5"/>
  </si>
  <si>
    <t>都市整備</t>
    <rPh sb="0" eb="2">
      <t>トシ</t>
    </rPh>
    <rPh sb="2" eb="4">
      <t>セイビ</t>
    </rPh>
    <phoneticPr fontId="7"/>
  </si>
  <si>
    <t>③ 集計表を開きます。</t>
  </si>
  <si>
    <t>盛岡市議会情報データベース</t>
    <rPh sb="0" eb="2">
      <t>モリオカ</t>
    </rPh>
    <rPh sb="2" eb="3">
      <t>シ</t>
    </rPh>
    <rPh sb="3" eb="5">
      <t>ギカイ</t>
    </rPh>
    <rPh sb="5" eb="7">
      <t>ジョウホウ</t>
    </rPh>
    <phoneticPr fontId="2"/>
  </si>
  <si>
    <t>病院、一般診療所施設数／市民10万人</t>
    <rPh sb="0" eb="2">
      <t>ビョウイン</t>
    </rPh>
    <rPh sb="3" eb="5">
      <t>イッパン</t>
    </rPh>
    <rPh sb="5" eb="8">
      <t>シンリョウジョ</t>
    </rPh>
    <rPh sb="8" eb="10">
      <t>シセツ</t>
    </rPh>
    <rPh sb="10" eb="11">
      <t>スウ</t>
    </rPh>
    <rPh sb="12" eb="14">
      <t>シミン</t>
    </rPh>
    <rPh sb="16" eb="17">
      <t>マン</t>
    </rPh>
    <rPh sb="17" eb="18">
      <t>ニン</t>
    </rPh>
    <phoneticPr fontId="5"/>
  </si>
  <si>
    <t>病院病床数／市民10万人</t>
    <phoneticPr fontId="5"/>
  </si>
  <si>
    <t>医師数／市民10万人</t>
    <phoneticPr fontId="5"/>
  </si>
  <si>
    <t>国民健康保険
被保険者1人あたり費用額（円）</t>
    <rPh sb="0" eb="2">
      <t>コクミン</t>
    </rPh>
    <rPh sb="2" eb="4">
      <t>ケンコウ</t>
    </rPh>
    <rPh sb="4" eb="6">
      <t>ホケン</t>
    </rPh>
    <rPh sb="7" eb="11">
      <t>ヒホケンシャ</t>
    </rPh>
    <rPh sb="11" eb="13">
      <t>ヒトリ</t>
    </rPh>
    <rPh sb="16" eb="18">
      <t>ヒヨウ</t>
    </rPh>
    <rPh sb="18" eb="19">
      <t>ガク</t>
    </rPh>
    <rPh sb="20" eb="21">
      <t>エン</t>
    </rPh>
    <phoneticPr fontId="5"/>
  </si>
  <si>
    <t>悪性新生物死亡率（‰）</t>
    <phoneticPr fontId="5"/>
  </si>
  <si>
    <t>脳血管疾患死亡率（‰）</t>
    <phoneticPr fontId="5"/>
  </si>
  <si>
    <t>心疾患死亡率（高血圧症を除く、‰）</t>
    <phoneticPr fontId="5"/>
  </si>
  <si>
    <t>国民健康保険被保険者の特定健康診査受診率(%)</t>
    <phoneticPr fontId="5"/>
  </si>
  <si>
    <t>老人クラブ会員数／65歳以上1千人</t>
    <phoneticPr fontId="5"/>
  </si>
  <si>
    <t>シルバー人材センター会員数／65歳以上1千人</t>
    <phoneticPr fontId="5"/>
  </si>
  <si>
    <t>要介護認定を受けていない高齢者の割合（％）</t>
    <rPh sb="0" eb="1">
      <t>ヨウ</t>
    </rPh>
    <rPh sb="1" eb="3">
      <t>カイゴ</t>
    </rPh>
    <rPh sb="3" eb="5">
      <t>ニンテイ</t>
    </rPh>
    <rPh sb="6" eb="7">
      <t>ウ</t>
    </rPh>
    <rPh sb="12" eb="15">
      <t>コウレイシャ</t>
    </rPh>
    <rPh sb="16" eb="18">
      <t>ワリアイ</t>
    </rPh>
    <phoneticPr fontId="5"/>
  </si>
  <si>
    <t>要介護認定者数のうち，要介護４及び５の認定者の割合（％）</t>
    <rPh sb="0" eb="3">
      <t>ヨウカイゴ</t>
    </rPh>
    <rPh sb="3" eb="5">
      <t>ニンテイ</t>
    </rPh>
    <rPh sb="5" eb="6">
      <t>シャ</t>
    </rPh>
    <rPh sb="6" eb="7">
      <t>スウ</t>
    </rPh>
    <rPh sb="11" eb="14">
      <t>ヨウカイゴ</t>
    </rPh>
    <rPh sb="23" eb="25">
      <t>ワリアイ</t>
    </rPh>
    <phoneticPr fontId="5"/>
  </si>
  <si>
    <t>グループホーム・ケアホーム利用者数／身体障がい者，療育，精神障がい者保健福祉手帳交付者数1千人</t>
    <rPh sb="13" eb="15">
      <t>リヨウ</t>
    </rPh>
    <rPh sb="15" eb="16">
      <t>シャ</t>
    </rPh>
    <rPh sb="18" eb="20">
      <t>シンタイ</t>
    </rPh>
    <rPh sb="20" eb="21">
      <t>サワ</t>
    </rPh>
    <rPh sb="23" eb="24">
      <t>シャ</t>
    </rPh>
    <rPh sb="38" eb="40">
      <t>テチョウ</t>
    </rPh>
    <phoneticPr fontId="5"/>
  </si>
  <si>
    <t>福祉施設から一般就労への移行者数／福祉施設（日中活動系サービス）の利用者数</t>
    <rPh sb="22" eb="24">
      <t>ニッチュウ</t>
    </rPh>
    <rPh sb="24" eb="26">
      <t>カツドウ</t>
    </rPh>
    <rPh sb="26" eb="27">
      <t>ケイ</t>
    </rPh>
    <phoneticPr fontId="5"/>
  </si>
  <si>
    <t>就労継続支援事業所等における平均工賃月額（円）</t>
    <rPh sb="21" eb="22">
      <t>エン</t>
    </rPh>
    <phoneticPr fontId="5"/>
  </si>
  <si>
    <t>障がい児保育を実施している保育園数／保育園数（％）</t>
    <phoneticPr fontId="5"/>
  </si>
  <si>
    <t>保育園での障がい児の受入人数</t>
    <phoneticPr fontId="5"/>
  </si>
  <si>
    <t>保育園入所待機児童数</t>
    <phoneticPr fontId="5"/>
  </si>
  <si>
    <t>保育士数／保育所入所者100人</t>
    <phoneticPr fontId="5"/>
  </si>
  <si>
    <t>保育所入所者数、幼稚園在園者数／0～5歳人口100人</t>
    <rPh sb="11" eb="12">
      <t>ザイ</t>
    </rPh>
    <rPh sb="12" eb="13">
      <t>エン</t>
    </rPh>
    <rPh sb="13" eb="14">
      <t>シャ</t>
    </rPh>
    <rPh sb="14" eb="15">
      <t>スウ</t>
    </rPh>
    <rPh sb="25" eb="26">
      <t>ヒト</t>
    </rPh>
    <phoneticPr fontId="5"/>
  </si>
  <si>
    <t>乳児保育実施率（％）</t>
    <phoneticPr fontId="5"/>
  </si>
  <si>
    <t>延長保育実施率（％）</t>
    <phoneticPr fontId="5"/>
  </si>
  <si>
    <t>放課後児童クラブ設置数／市立小学校児童1千人</t>
    <rPh sb="20" eb="22">
      <t>センニン</t>
    </rPh>
    <phoneticPr fontId="5"/>
  </si>
  <si>
    <t>ファミリーサポートセンター　依頼会員数／０～12歳（‰）</t>
    <phoneticPr fontId="5"/>
  </si>
  <si>
    <t>ファミリーサポートセンター　協力会員数／０～12歳（‰）</t>
    <phoneticPr fontId="5"/>
  </si>
  <si>
    <t>ファミリーサポートセンター　両方会員数／０～12歳（‰）</t>
    <phoneticPr fontId="5"/>
  </si>
  <si>
    <t>乳児家庭全戸訪問事業における面接率（面接数／出生数）（％）</t>
    <rPh sb="14" eb="16">
      <t>メンセツ</t>
    </rPh>
    <rPh sb="18" eb="20">
      <t>メンセツ</t>
    </rPh>
    <rPh sb="20" eb="21">
      <t>カズ</t>
    </rPh>
    <phoneticPr fontId="5"/>
  </si>
  <si>
    <t>1歳6ヶ月児健康診査受診率（％）</t>
    <phoneticPr fontId="5"/>
  </si>
  <si>
    <t>3歳児健康診査受診率（％）</t>
    <phoneticPr fontId="5"/>
  </si>
  <si>
    <t>3歳児健康診査受診率（％）</t>
    <phoneticPr fontId="5"/>
  </si>
  <si>
    <t>児童虐待通告受理件数（件）</t>
    <phoneticPr fontId="5"/>
  </si>
  <si>
    <t>保育費扶養者負担金（保育料）の軽減率（％）</t>
    <phoneticPr fontId="5"/>
  </si>
  <si>
    <t>老人福祉センター数／65歳以上1千人</t>
    <phoneticPr fontId="5"/>
  </si>
  <si>
    <t>地域包括支援センター箇所数／65歳以上1千人</t>
    <phoneticPr fontId="5"/>
  </si>
  <si>
    <t>市社会福祉協議会ボランティアセンター登録団体数／市民１千人</t>
    <phoneticPr fontId="5"/>
  </si>
  <si>
    <t>居宅（介護予防）サービス受給者1人あたり保険給付費（円）</t>
    <rPh sb="26" eb="27">
      <t>エン</t>
    </rPh>
    <phoneticPr fontId="5"/>
  </si>
  <si>
    <t>地域密着型（介護予防）サービス受給者1人あたり保険給付費（円）</t>
    <rPh sb="29" eb="30">
      <t>エン</t>
    </rPh>
    <phoneticPr fontId="5"/>
  </si>
  <si>
    <t>施設介護サービス受給者１人あたり保険給付費（円）</t>
    <rPh sb="22" eb="23">
      <t>エン</t>
    </rPh>
    <phoneticPr fontId="5"/>
  </si>
  <si>
    <t>介護老人福祉施設（特別養護老人ホーム）定員／1号被保険者1千人</t>
    <phoneticPr fontId="5"/>
  </si>
  <si>
    <t>小規模多機能型居宅介護定員／1号被保険者1千人</t>
    <phoneticPr fontId="5"/>
  </si>
  <si>
    <t>生活保護率(‰)</t>
    <phoneticPr fontId="5"/>
  </si>
  <si>
    <t>刑法犯認知件数／市民1千人</t>
    <phoneticPr fontId="5"/>
  </si>
  <si>
    <t>交通事故発生件数／市民10万人</t>
    <rPh sb="13" eb="14">
      <t>マン</t>
    </rPh>
    <phoneticPr fontId="5"/>
  </si>
  <si>
    <t>交通事故死亡者数／市民10万人</t>
    <phoneticPr fontId="5"/>
  </si>
  <si>
    <t>火災発生件数／市民1万人</t>
    <rPh sb="7" eb="9">
      <t>シミン</t>
    </rPh>
    <rPh sb="10" eb="12">
      <t>マンニン</t>
    </rPh>
    <phoneticPr fontId="5"/>
  </si>
  <si>
    <t>管轄内世帯数／消防署，分署，出張所</t>
    <phoneticPr fontId="5"/>
  </si>
  <si>
    <t>管轄内世帯数／消防車両保有数</t>
    <phoneticPr fontId="5"/>
  </si>
  <si>
    <t>食中毒発生件数／世帯10万</t>
    <phoneticPr fontId="5"/>
  </si>
  <si>
    <t>消費生活相談件数／消費生活相談員数</t>
    <phoneticPr fontId="5"/>
  </si>
  <si>
    <t>全生涯学習センター（公民館）利用者数／市民１人</t>
    <phoneticPr fontId="5"/>
  </si>
  <si>
    <t>市立図書館における児童書の貸出冊数／児童数</t>
    <phoneticPr fontId="5"/>
  </si>
  <si>
    <t>市立図書館蔵書数／市民１00人あたり</t>
    <rPh sb="0" eb="2">
      <t>シリツ</t>
    </rPh>
    <phoneticPr fontId="5"/>
  </si>
  <si>
    <t>市立図書館年間貸出数／市民１人</t>
    <rPh sb="0" eb="2">
      <t>シリツ</t>
    </rPh>
    <rPh sb="5" eb="7">
      <t>ネンカン</t>
    </rPh>
    <phoneticPr fontId="5"/>
  </si>
  <si>
    <t>放課後子ども教室実施ヵ所数／市立小学校児童１千人</t>
    <phoneticPr fontId="5"/>
  </si>
  <si>
    <t>不登校児童数／児童１千人</t>
    <phoneticPr fontId="5"/>
  </si>
  <si>
    <t>不登校生徒数／生徒１千人</t>
    <phoneticPr fontId="5"/>
  </si>
  <si>
    <t>学校と地域が連携して，学校を支援する協議会等を設置している小学校及び中学校の割合</t>
    <phoneticPr fontId="5"/>
  </si>
  <si>
    <t>市立小中学校の耐震化率（校舎・体育館）</t>
    <phoneticPr fontId="5"/>
  </si>
  <si>
    <t>市立中学校英語授業助手数／生徒1千あたり</t>
    <phoneticPr fontId="5"/>
  </si>
  <si>
    <t>日本語指導が必要な外国人児童生徒数／児童生徒１千人</t>
    <phoneticPr fontId="5"/>
  </si>
  <si>
    <t>市立小学校図書館図書の充足率</t>
    <phoneticPr fontId="5"/>
  </si>
  <si>
    <t>市立中学校図書館図書の充足率</t>
    <phoneticPr fontId="5"/>
  </si>
  <si>
    <t>学校栄養職員数（県費・市費）／児童生徒１千人</t>
    <phoneticPr fontId="5"/>
  </si>
  <si>
    <t>市立小中学校及び学校給食センターのうち栄養職員（県費・市費）を配置している割合</t>
    <phoneticPr fontId="5"/>
  </si>
  <si>
    <t>市立小中学校・給食センターにおける栄養教諭の配置人数</t>
    <phoneticPr fontId="5"/>
  </si>
  <si>
    <t>短大学生数／市民1千人</t>
    <phoneticPr fontId="5"/>
  </si>
  <si>
    <t>大学学生数／市民1千人</t>
    <phoneticPr fontId="5"/>
  </si>
  <si>
    <t>公会堂、市民会館大ホール収容定員／市民1千人
（市立＋市立以外）</t>
    <rPh sb="24" eb="26">
      <t>シリツ</t>
    </rPh>
    <rPh sb="27" eb="29">
      <t>シリツ</t>
    </rPh>
    <rPh sb="29" eb="31">
      <t>イガイ</t>
    </rPh>
    <phoneticPr fontId="5"/>
  </si>
  <si>
    <t>公会堂、市民会館利用者数／市民1千人
（市立の施設）</t>
    <rPh sb="8" eb="11">
      <t>リヨウシャ</t>
    </rPh>
    <rPh sb="11" eb="12">
      <t>スウ</t>
    </rPh>
    <rPh sb="20" eb="22">
      <t>シリツ</t>
    </rPh>
    <rPh sb="23" eb="25">
      <t>シセツ</t>
    </rPh>
    <phoneticPr fontId="5"/>
  </si>
  <si>
    <t>市立美術館入場者数／市民100人</t>
    <phoneticPr fontId="5"/>
  </si>
  <si>
    <t>市立文化財展示施設等の延べ床面積（㎡）／市民10万人</t>
    <rPh sb="5" eb="7">
      <t>テンジ</t>
    </rPh>
    <rPh sb="7" eb="9">
      <t>シセツ</t>
    </rPh>
    <rPh sb="11" eb="12">
      <t>ノ</t>
    </rPh>
    <rPh sb="13" eb="14">
      <t>ユカ</t>
    </rPh>
    <rPh sb="14" eb="16">
      <t>メンセキ</t>
    </rPh>
    <phoneticPr fontId="5"/>
  </si>
  <si>
    <t>市立文化財収蔵施設等の延べ床面積（㎡）／市民10万人</t>
    <rPh sb="11" eb="12">
      <t>ノ</t>
    </rPh>
    <rPh sb="13" eb="14">
      <t>ユカ</t>
    </rPh>
    <rPh sb="14" eb="16">
      <t>メンセキ</t>
    </rPh>
    <phoneticPr fontId="5"/>
  </si>
  <si>
    <t>体育館数／市民10万人</t>
    <phoneticPr fontId="5"/>
  </si>
  <si>
    <t>体育館延床面積（㎡）／市民1人</t>
    <phoneticPr fontId="5"/>
  </si>
  <si>
    <t>野球場数／市民10万人</t>
    <phoneticPr fontId="5"/>
  </si>
  <si>
    <t>野球場面積（㎡）／市民1人</t>
    <phoneticPr fontId="5"/>
  </si>
  <si>
    <t>陸上競技場数／市民10万人</t>
    <phoneticPr fontId="5"/>
  </si>
  <si>
    <t>陸上競技場敷地面積（㎡）／市民1人</t>
    <phoneticPr fontId="5"/>
  </si>
  <si>
    <t>プール数／市民10万人</t>
    <phoneticPr fontId="5"/>
  </si>
  <si>
    <t>プール延面積（㎡）／市民1千人</t>
    <phoneticPr fontId="5"/>
  </si>
  <si>
    <t>スポーツ実施率（％）</t>
    <phoneticPr fontId="5"/>
  </si>
  <si>
    <t>低公害公用自動車／公用自動車  （％）</t>
    <phoneticPr fontId="5"/>
  </si>
  <si>
    <t>住宅用太陽光発電システム設置家庭数／1,000世帯（世帯）</t>
    <rPh sb="0" eb="3">
      <t>ジュウタクヨウ</t>
    </rPh>
    <rPh sb="3" eb="6">
      <t>タイヨウコウ</t>
    </rPh>
    <rPh sb="6" eb="8">
      <t>ハツデン</t>
    </rPh>
    <rPh sb="12" eb="14">
      <t>セッチ</t>
    </rPh>
    <rPh sb="14" eb="16">
      <t>カテイ</t>
    </rPh>
    <rPh sb="16" eb="17">
      <t>スウ</t>
    </rPh>
    <rPh sb="23" eb="25">
      <t>セタイ</t>
    </rPh>
    <rPh sb="26" eb="28">
      <t>セタイ</t>
    </rPh>
    <phoneticPr fontId="5"/>
  </si>
  <si>
    <t>公害苦情件数／工場・事業所数(%)</t>
    <phoneticPr fontId="5"/>
  </si>
  <si>
    <t>ごみ収集量（t）／市民1千人</t>
    <phoneticPr fontId="5"/>
  </si>
  <si>
    <t>可燃収集量（ｔ）／市民1千人</t>
    <rPh sb="0" eb="2">
      <t>カネン</t>
    </rPh>
    <rPh sb="2" eb="4">
      <t>シュウシュウ</t>
    </rPh>
    <phoneticPr fontId="5"/>
  </si>
  <si>
    <t>-</t>
    <phoneticPr fontId="5"/>
  </si>
  <si>
    <t>病院病床数／市民10万人</t>
  </si>
  <si>
    <t>医師数／市民10万人</t>
  </si>
  <si>
    <t>悪性新生物死亡率（‰）</t>
  </si>
  <si>
    <t>脳血管疾患死亡率（‰）</t>
  </si>
  <si>
    <t>心疾患死亡率（高血圧症を除く、‰）</t>
  </si>
  <si>
    <t>国民健康保険被保険者の特定健康診査受診率(%)</t>
  </si>
  <si>
    <t>国民健康保険被保険者一人当たりの医療費の増加率(%)</t>
  </si>
  <si>
    <t>老人クラブ会員数／65歳以上1千人</t>
  </si>
  <si>
    <t>シルバー人材センター会員数／65歳以上1千人</t>
  </si>
  <si>
    <t>施設入所から地域生活への移行者数／施設入所者数</t>
  </si>
  <si>
    <t>障がい児保育を実施している保育園数／保育園数（％）</t>
  </si>
  <si>
    <t>保育園入所待機児童数</t>
  </si>
  <si>
    <t>保育士数／保育所入所者100人</t>
  </si>
  <si>
    <t>乳児保育実施率（％）</t>
  </si>
  <si>
    <t>延長保育実施率（％）</t>
  </si>
  <si>
    <t>ファミリーサポートセンター　依頼会員数／０～12歳（‰）</t>
  </si>
  <si>
    <t>ファミリーサポートセンター　協力会員数／０～12歳（‰）</t>
  </si>
  <si>
    <t>ファミリーサポートセンター　両方会員数／０～12歳（‰）</t>
  </si>
  <si>
    <t>1歳6ヶ月児健康診査受診率（％）</t>
  </si>
  <si>
    <t>3歳児健康診査受診率（％）</t>
  </si>
  <si>
    <t>児童虐待通告受理件数（件）</t>
  </si>
  <si>
    <t>保育費扶養者負担金（保育料）の軽減率（％）</t>
  </si>
  <si>
    <t>老人福祉センター数／65歳以上1千人</t>
  </si>
  <si>
    <t>地域包括支援センター箇所数／65歳以上1千人</t>
  </si>
  <si>
    <t>市社会福祉協議会ボランティアセンター登録団体数／市民１千人</t>
  </si>
  <si>
    <t>介護老人福祉施設（特別養護老人ホーム）定員／1号被保険者1千人</t>
  </si>
  <si>
    <t>小規模多機能型居宅介護定員／1号被保険者1千人</t>
  </si>
  <si>
    <t>生活保護率(‰)</t>
  </si>
  <si>
    <t>刑法犯認知件数／市民1千人</t>
  </si>
  <si>
    <t>交通事故死亡者数／市民10万人</t>
  </si>
  <si>
    <t>管轄内世帯数／消防署，分署，出張所</t>
  </si>
  <si>
    <t>管轄内世帯数／消防車両保有数</t>
  </si>
  <si>
    <t>食中毒発生件数／世帯10万</t>
  </si>
  <si>
    <t>消費生活相談件数／消費生活相談員数</t>
  </si>
  <si>
    <t>全生涯学習センター（公民館）利用者数／市民１人</t>
  </si>
  <si>
    <t>市立図書館における児童書の貸出冊数／児童数</t>
  </si>
  <si>
    <t>放課後子ども教室実施ヵ所数／市立小学校児童１千人</t>
  </si>
  <si>
    <t>不登校児童数／児童１千人</t>
  </si>
  <si>
    <t>不登校生徒数／生徒１千人</t>
  </si>
  <si>
    <t>学校と地域が連携して，学校を支援する協議会等を設置している小学校及び中学校の割合</t>
  </si>
  <si>
    <t>市立小中学校の耐震化率（校舎・体育館）</t>
  </si>
  <si>
    <t>市立中学校英語授業助手数／生徒1千あたり</t>
  </si>
  <si>
    <t>日本語指導が必要な外国人児童生徒数／児童生徒１千人</t>
  </si>
  <si>
    <t>市立小学校図書館図書の充足率</t>
  </si>
  <si>
    <t>市立中学校図書館図書の充足率</t>
  </si>
  <si>
    <t>学校栄養職員数（県費・市費）／児童生徒１千人</t>
  </si>
  <si>
    <t>市立小中学校及び学校給食センターのうち栄養職員（県費・市費）を配置している割合</t>
  </si>
  <si>
    <t>市立小中学校・給食センターにおける栄養教諭の配置人数</t>
  </si>
  <si>
    <t>短大学生数／市民1千人</t>
  </si>
  <si>
    <t>大学学生数／市民1千人</t>
  </si>
  <si>
    <t>市立美術館入場者数／市民100人</t>
  </si>
  <si>
    <t>体育館数／市民10万人</t>
  </si>
  <si>
    <t>体育館延床面積（㎡）／市民1人</t>
  </si>
  <si>
    <t>野球場数／市民10万人</t>
  </si>
  <si>
    <t>野球場面積（㎡）／市民1人</t>
  </si>
  <si>
    <t>陸上競技場数／市民10万人</t>
  </si>
  <si>
    <t>陸上競技場敷地面積（㎡）／市民1人</t>
  </si>
  <si>
    <t>プール数／市民10万人</t>
  </si>
  <si>
    <t>プール延面積（㎡）／市民1千人</t>
  </si>
  <si>
    <t>スポーツ実施率（％）</t>
  </si>
  <si>
    <t>低公害公用自動車／公用自動車  （％）</t>
  </si>
  <si>
    <t>公害苦情件数／工場・事業所数(%)</t>
  </si>
  <si>
    <t>ごみ収集量（t）／市民1千人</t>
  </si>
  <si>
    <t>リサイクル率（％）</t>
  </si>
  <si>
    <t>市民１人１日あたりの資源物以外のごみ排出量（g/人日）</t>
    <rPh sb="24" eb="25">
      <t>ヒト</t>
    </rPh>
    <rPh sb="25" eb="26">
      <t>ヒ</t>
    </rPh>
    <phoneticPr fontId="5"/>
  </si>
  <si>
    <t>河川BOD環境基準達成率（％）</t>
  </si>
  <si>
    <t>上水道普及率（％）</t>
  </si>
  <si>
    <t>上水道有収率（％）</t>
  </si>
  <si>
    <t>下水道普及率（％）</t>
  </si>
  <si>
    <t>下水道雨水整備率（％）</t>
  </si>
  <si>
    <t>公共賃貸住宅戸数／100世帯</t>
  </si>
  <si>
    <t>市営住宅応募件数／公募件数</t>
  </si>
  <si>
    <t>地域優良賃貸住宅供給戸数／１万世帯</t>
  </si>
  <si>
    <t>一般世帯持ち家率</t>
  </si>
  <si>
    <t>民営事業所総数／市民1千人</t>
    <rPh sb="0" eb="2">
      <t>ミンエイ</t>
    </rPh>
    <rPh sb="2" eb="5">
      <t>ジギョウショ</t>
    </rPh>
    <rPh sb="5" eb="6">
      <t>ソウ</t>
    </rPh>
    <phoneticPr fontId="5"/>
  </si>
  <si>
    <t>有効求人倍率（倍）</t>
    <rPh sb="7" eb="8">
      <t>バイ</t>
    </rPh>
    <phoneticPr fontId="5"/>
  </si>
  <si>
    <t>就職率（%）</t>
  </si>
  <si>
    <t>労働力率（%）</t>
  </si>
  <si>
    <t>完全失業率（%）</t>
  </si>
  <si>
    <t>卸売業年間商品販売額(百万円）／市民1人</t>
    <rPh sb="11" eb="12">
      <t>ヒャク</t>
    </rPh>
    <phoneticPr fontId="5"/>
  </si>
  <si>
    <t>小売業年間商品販売額(百万円）／市民1人</t>
    <rPh sb="11" eb="12">
      <t>ヒャク</t>
    </rPh>
    <phoneticPr fontId="5"/>
  </si>
  <si>
    <t>卸売業事業所総数／市民1千人</t>
  </si>
  <si>
    <t>小売業事業所数／市民1千人</t>
  </si>
  <si>
    <t>従業者規模4～299人製造業の１製造業事業所あたりの製造品出荷額  （百万円）</t>
    <rPh sb="35" eb="36">
      <t>ヒャク</t>
    </rPh>
    <phoneticPr fontId="5"/>
  </si>
  <si>
    <t>１製造業事業所あたりの製造品出荷額  （百万円）</t>
    <rPh sb="20" eb="21">
      <t>ヒャク</t>
    </rPh>
    <phoneticPr fontId="5"/>
  </si>
  <si>
    <t>中央卸売市場取扱高（青果物，千円）／市民1人</t>
    <rPh sb="0" eb="2">
      <t>チュウオウ</t>
    </rPh>
    <phoneticPr fontId="5"/>
  </si>
  <si>
    <t>中央卸売市場取扱高（水産物，千円）／市民1人</t>
    <rPh sb="0" eb="2">
      <t>チュウオウ</t>
    </rPh>
    <phoneticPr fontId="5"/>
  </si>
  <si>
    <t>ほ場整備済面積／田，畑総面積  （％）</t>
  </si>
  <si>
    <t>販売農家戸数／総農家戸数  （％）</t>
  </si>
  <si>
    <t>認定農業者数（経営体）</t>
    <rPh sb="7" eb="10">
      <t>ケイエイタイ</t>
    </rPh>
    <phoneticPr fontId="5"/>
  </si>
  <si>
    <t>エコファーマーの認定数（人）</t>
    <rPh sb="12" eb="13">
      <t>ニン</t>
    </rPh>
    <phoneticPr fontId="5"/>
  </si>
  <si>
    <t>観光客入れ込み客数／市民1人</t>
  </si>
  <si>
    <t>ホテル、旅館客室数／市民1千人</t>
  </si>
  <si>
    <t>市街地再開発進捗率（％）</t>
  </si>
  <si>
    <t>土地区画整理事業進捗率（整備面積）</t>
  </si>
  <si>
    <t>人口集中地区(DID)人口密度</t>
  </si>
  <si>
    <t>人口集中地区(DID)面積／市域面積（％）</t>
  </si>
  <si>
    <t>市民１人当たりの都市公園面積(㎡)</t>
  </si>
  <si>
    <t>地中化電線進捗率（％）</t>
    <rPh sb="5" eb="7">
      <t>シンチョク</t>
    </rPh>
    <rPh sb="7" eb="8">
      <t>リツ</t>
    </rPh>
    <phoneticPr fontId="5"/>
  </si>
  <si>
    <t>１日当たりの路線バスの利用者数/市民1人あたり（人）</t>
    <rPh sb="24" eb="25">
      <t>ヒト</t>
    </rPh>
    <phoneticPr fontId="5"/>
  </si>
  <si>
    <t>ノンステップバス の導入率（％）</t>
  </si>
  <si>
    <t>路線バスに対する補助金額／市民1人あたり(円)</t>
  </si>
  <si>
    <t>人口１千人あたり自家用乗用車保有台数（台）</t>
    <rPh sb="19" eb="20">
      <t>ダイ</t>
    </rPh>
    <phoneticPr fontId="5"/>
  </si>
  <si>
    <t>1日鉄道乗車人員/市民1万人（人）</t>
    <rPh sb="12" eb="13">
      <t>マン</t>
    </rPh>
    <phoneticPr fontId="5"/>
  </si>
  <si>
    <t>自転車走行空間の整備延長(m)</t>
    <rPh sb="0" eb="3">
      <t>ジテンシャ</t>
    </rPh>
    <rPh sb="3" eb="5">
      <t>ソウコウ</t>
    </rPh>
    <rPh sb="5" eb="7">
      <t>クウカン</t>
    </rPh>
    <rPh sb="8" eb="10">
      <t>セイビ</t>
    </rPh>
    <rPh sb="10" eb="12">
      <t>エンチョウ</t>
    </rPh>
    <phoneticPr fontId="5"/>
  </si>
  <si>
    <t>道路面積／市域面積（％）</t>
  </si>
  <si>
    <t>市道改良率（％）</t>
  </si>
  <si>
    <t>市道舗装率（％）</t>
  </si>
  <si>
    <t>歩道整備率（％）</t>
  </si>
  <si>
    <t>都市計画道路整備率（％）</t>
  </si>
  <si>
    <t>CATV加入世帯／1000世帯（世帯）</t>
    <rPh sb="16" eb="18">
      <t>セタイ</t>
    </rPh>
    <phoneticPr fontId="5"/>
  </si>
  <si>
    <t>自治会加入率  (％)</t>
  </si>
  <si>
    <t>社会動態数／市民1千人あたり</t>
    <rPh sb="0" eb="2">
      <t>シャカイ</t>
    </rPh>
    <rPh sb="2" eb="4">
      <t>ドウタイ</t>
    </rPh>
    <rPh sb="4" eb="5">
      <t>スウ</t>
    </rPh>
    <rPh sb="9" eb="10">
      <t>セン</t>
    </rPh>
    <phoneticPr fontId="5"/>
  </si>
  <si>
    <t>昼夜間人口比率</t>
  </si>
  <si>
    <t>財政力指数</t>
  </si>
  <si>
    <t>経常収支比率（％）</t>
  </si>
  <si>
    <t>実質公債費比率（％）</t>
  </si>
  <si>
    <t>実質収支比率（％）</t>
  </si>
  <si>
    <t>普通会計の市民一人当たりの市債残高（千円）</t>
    <rPh sb="18" eb="20">
      <t>センエン</t>
    </rPh>
    <phoneticPr fontId="5"/>
  </si>
  <si>
    <t>自主財源比率（％）</t>
  </si>
  <si>
    <t>義務的経費比率（％）</t>
  </si>
  <si>
    <t>実質赤字比率（％）</t>
  </si>
  <si>
    <t>連結実質赤字比率（％）</t>
  </si>
  <si>
    <t>将来負担比率（％）</t>
  </si>
  <si>
    <t>市職員数／市民1千人</t>
  </si>
  <si>
    <t>各種審議会に占める女性の割合（％）</t>
  </si>
  <si>
    <t>15～19歳女性の労働力率</t>
  </si>
  <si>
    <t>20～24歳女性の労働力率</t>
  </si>
  <si>
    <t>25～29歳女性の労働力率</t>
  </si>
  <si>
    <t>30～34歳女性の労働力率</t>
  </si>
  <si>
    <t>35～39歳女性の労働力率</t>
  </si>
  <si>
    <t>40～44歳女性の労働力率</t>
  </si>
  <si>
    <t>45～49歳女性の労働力率</t>
  </si>
  <si>
    <t>50～54歳女性の労働力率</t>
  </si>
  <si>
    <t>55～59歳女性の労働力率</t>
  </si>
  <si>
    <t>60～64歳女性の労働力率</t>
  </si>
  <si>
    <t>65～69歳女性の労働力率</t>
  </si>
  <si>
    <t>70～74歳女性の労働力率</t>
  </si>
  <si>
    <t>75～79歳女性の労働力率</t>
  </si>
  <si>
    <t>80～84歳女性の労働力率</t>
  </si>
  <si>
    <t>85歳以上女性の労働力率</t>
  </si>
  <si>
    <t>合計特殊出生率</t>
  </si>
  <si>
    <t>外国人登録者数／市民1千人</t>
  </si>
  <si>
    <t>市立中学校帰国子女数／生徒1千人</t>
  </si>
  <si>
    <t>リサイクル率（％）</t>
    <phoneticPr fontId="5"/>
  </si>
  <si>
    <t>河川BOD環境基準達成率（％）</t>
    <phoneticPr fontId="5"/>
  </si>
  <si>
    <t>上水道普及率（％）</t>
    <phoneticPr fontId="5"/>
  </si>
  <si>
    <t>上水道有収率（％）</t>
    <phoneticPr fontId="5"/>
  </si>
  <si>
    <t>下水道普及率（％）</t>
    <phoneticPr fontId="5"/>
  </si>
  <si>
    <t>下水道雨水整備率（％）</t>
    <phoneticPr fontId="5"/>
  </si>
  <si>
    <t>公共賃貸住宅戸数／100世帯</t>
    <phoneticPr fontId="5"/>
  </si>
  <si>
    <t>市営住宅応募件数／公募件数</t>
    <phoneticPr fontId="5"/>
  </si>
  <si>
    <t>地域優良賃貸住宅供給戸数／１万世帯</t>
    <phoneticPr fontId="5"/>
  </si>
  <si>
    <t>一般世帯持ち家率</t>
    <phoneticPr fontId="5"/>
  </si>
  <si>
    <t>就職率（%）</t>
    <phoneticPr fontId="5"/>
  </si>
  <si>
    <t>労働力率（%）</t>
    <phoneticPr fontId="5"/>
  </si>
  <si>
    <t>完全失業率（%）</t>
    <phoneticPr fontId="5"/>
  </si>
  <si>
    <t>卸売業事業所総数／市民1千人</t>
    <phoneticPr fontId="5"/>
  </si>
  <si>
    <t>小売業事業所数／市民1千人</t>
    <phoneticPr fontId="5"/>
  </si>
  <si>
    <t>ほ場整備済面積／田，畑総面積  （％）</t>
    <phoneticPr fontId="5"/>
  </si>
  <si>
    <t>販売農家戸数／総農家戸数  （％）</t>
    <phoneticPr fontId="5"/>
  </si>
  <si>
    <t>観光客入れ込み客数／市民1人</t>
    <phoneticPr fontId="5"/>
  </si>
  <si>
    <t>ホテル、旅館客室数／市民1千人</t>
    <phoneticPr fontId="5"/>
  </si>
  <si>
    <t>市街地再開発進捗率（％）</t>
    <phoneticPr fontId="5"/>
  </si>
  <si>
    <t>土地区画整理事業進捗率（整備面積）</t>
    <phoneticPr fontId="5"/>
  </si>
  <si>
    <t>人口集中地区(DID)人口密度</t>
    <phoneticPr fontId="5"/>
  </si>
  <si>
    <t>人口集中地区(DID)面積／市域面積（％）</t>
    <phoneticPr fontId="5"/>
  </si>
  <si>
    <t>市民１人当たりの都市公園面積(㎡)</t>
    <phoneticPr fontId="5"/>
  </si>
  <si>
    <t>ノンステップバス の導入率（％）</t>
    <phoneticPr fontId="5"/>
  </si>
  <si>
    <t>路線バスに対する補助金額／市民1人あたり(円)</t>
    <phoneticPr fontId="5"/>
  </si>
  <si>
    <t>道路面積／市域面積（％）</t>
    <phoneticPr fontId="5"/>
  </si>
  <si>
    <t>市道改良率（％）</t>
    <phoneticPr fontId="5"/>
  </si>
  <si>
    <t>市道舗装率（％）</t>
    <phoneticPr fontId="5"/>
  </si>
  <si>
    <t>歩道整備率（％）</t>
    <phoneticPr fontId="5"/>
  </si>
  <si>
    <t>都市計画道路整備率（％）</t>
    <phoneticPr fontId="5"/>
  </si>
  <si>
    <t>携帯電話普及率(PHSを含む）</t>
    <phoneticPr fontId="5"/>
  </si>
  <si>
    <t>パソコン普及率</t>
    <phoneticPr fontId="5"/>
  </si>
  <si>
    <t>自治会加入率  (％)</t>
    <phoneticPr fontId="5"/>
  </si>
  <si>
    <t>昼夜間人口比率</t>
    <phoneticPr fontId="5"/>
  </si>
  <si>
    <t>財政力指数</t>
    <phoneticPr fontId="5"/>
  </si>
  <si>
    <t>経常収支比率（％）</t>
    <phoneticPr fontId="5"/>
  </si>
  <si>
    <t>実質公債費比率（％）</t>
    <phoneticPr fontId="5"/>
  </si>
  <si>
    <t>実質収支比率（％）</t>
    <phoneticPr fontId="5"/>
  </si>
  <si>
    <t>自主財源比率（％）</t>
    <phoneticPr fontId="5"/>
  </si>
  <si>
    <t>義務的経費比率（％）</t>
    <phoneticPr fontId="5"/>
  </si>
  <si>
    <t>実質赤字比率（％）</t>
    <phoneticPr fontId="5"/>
  </si>
  <si>
    <t>連結実質赤字比率（％）</t>
    <phoneticPr fontId="5"/>
  </si>
  <si>
    <t>将来負担比率（％）</t>
    <phoneticPr fontId="5"/>
  </si>
  <si>
    <t>市職員数／市民1千人</t>
    <phoneticPr fontId="5"/>
  </si>
  <si>
    <t>各種審議会に占める女性の割合（％）</t>
    <phoneticPr fontId="5"/>
  </si>
  <si>
    <t>15～19歳女性の労働力率</t>
    <phoneticPr fontId="5"/>
  </si>
  <si>
    <t>20～24歳女性の労働力率</t>
    <phoneticPr fontId="5"/>
  </si>
  <si>
    <t>25～29歳女性の労働力率</t>
    <phoneticPr fontId="5"/>
  </si>
  <si>
    <t>30～34歳女性の労働力率</t>
    <phoneticPr fontId="5"/>
  </si>
  <si>
    <t>35～39歳女性の労働力率</t>
    <phoneticPr fontId="5"/>
  </si>
  <si>
    <t>40～44歳女性の労働力率</t>
    <phoneticPr fontId="5"/>
  </si>
  <si>
    <t>45～49歳女性の労働力率</t>
    <phoneticPr fontId="5"/>
  </si>
  <si>
    <t>50～54歳女性の労働力率</t>
    <phoneticPr fontId="5"/>
  </si>
  <si>
    <t>55～59歳女性の労働力率</t>
    <phoneticPr fontId="5"/>
  </si>
  <si>
    <t>60～64歳女性の労働力率</t>
    <phoneticPr fontId="5"/>
  </si>
  <si>
    <t>65～69歳女性の労働力率</t>
    <phoneticPr fontId="5"/>
  </si>
  <si>
    <t>70～74歳女性の労働力率</t>
    <phoneticPr fontId="5"/>
  </si>
  <si>
    <t>75～79歳女性の労働力率</t>
    <phoneticPr fontId="5"/>
  </si>
  <si>
    <t>80～84歳女性の労働力率</t>
    <phoneticPr fontId="5"/>
  </si>
  <si>
    <t>85歳以上女性の労働力率</t>
    <phoneticPr fontId="5"/>
  </si>
  <si>
    <t>合計特殊出生率</t>
    <phoneticPr fontId="5"/>
  </si>
  <si>
    <t>外国人登録者数／市民1千人</t>
    <phoneticPr fontId="5"/>
  </si>
  <si>
    <t>市立中学校帰国子女数／生徒1千人</t>
    <phoneticPr fontId="5"/>
  </si>
  <si>
    <t>雇用</t>
    <rPh sb="0" eb="2">
      <t>コヨウ</t>
    </rPh>
    <phoneticPr fontId="2"/>
  </si>
  <si>
    <t>商業・工業・農業・観光</t>
    <rPh sb="0" eb="2">
      <t>ショウギョウ</t>
    </rPh>
    <rPh sb="3" eb="5">
      <t>コウギョウ</t>
    </rPh>
    <rPh sb="6" eb="8">
      <t>ノウギョウ</t>
    </rPh>
    <rPh sb="9" eb="11">
      <t>カンコウ</t>
    </rPh>
    <phoneticPr fontId="7"/>
  </si>
  <si>
    <t>財政等</t>
    <rPh sb="0" eb="3">
      <t>ザイセイトウ</t>
    </rPh>
    <phoneticPr fontId="7"/>
  </si>
  <si>
    <t>上下水道・住宅</t>
    <rPh sb="0" eb="2">
      <t>ジョウゲ</t>
    </rPh>
    <rPh sb="2" eb="4">
      <t>スイドウ</t>
    </rPh>
    <rPh sb="5" eb="7">
      <t>ジュウタク</t>
    </rPh>
    <phoneticPr fontId="2"/>
  </si>
  <si>
    <t>福祉</t>
    <rPh sb="0" eb="2">
      <t>フクシ</t>
    </rPh>
    <phoneticPr fontId="2"/>
  </si>
  <si>
    <t>病院、一般診療所施設数／市民10万人</t>
  </si>
  <si>
    <t>国民健康保険
被保険者1人あたり費用額（円）</t>
  </si>
  <si>
    <t>要介護認定を受けていない高齢者の割合（％）</t>
  </si>
  <si>
    <t>要介護認定者数のうち，要介護４及び５の認定者の割合（％）</t>
  </si>
  <si>
    <t>グループホーム・ケアホーム利用者数／身体障がい者，療育，精神障がい者保健福祉手帳交付者数1千人</t>
  </si>
  <si>
    <t>福祉施設から一般就労への移行者数／福祉施設（日中活動系サービス）の利用者数</t>
  </si>
  <si>
    <t>就労継続支援事業所等における平均工賃月額（円）</t>
  </si>
  <si>
    <t>保育所入所者数、幼稚園在園者数／0～5歳人口100人</t>
  </si>
  <si>
    <t>放課後児童クラブ設置数／市立小学校児童1千人</t>
  </si>
  <si>
    <t>乳児家庭全戸訪問事業における面接率（面接数／出生数）（％）</t>
  </si>
  <si>
    <t>居宅（介護予防）サービス受給者1人あたり保険給付費（円）</t>
  </si>
  <si>
    <t>地域密着型（介護予防）サービス受給者1人あたり保険給付費（円）</t>
  </si>
  <si>
    <t>施設介護サービス受給者１人あたり保険給付費（円）</t>
  </si>
  <si>
    <t>交通事故発生件数／市民10万人</t>
  </si>
  <si>
    <t>火災発生件数／市民1万人</t>
  </si>
  <si>
    <t>市立図書館蔵書数／市民１00人あたり</t>
  </si>
  <si>
    <t>市立図書館年間貸出数／市民１人</t>
  </si>
  <si>
    <t>公会堂、市民会館大ホール収容定員／市民1千人
（市立＋市立以外）</t>
  </si>
  <si>
    <t>公会堂、市民会館利用者数／市民1千人
（市立の施設）</t>
  </si>
  <si>
    <t>住宅用太陽光発電システム設置家庭数／1,000世帯（世帯）</t>
  </si>
  <si>
    <t>可燃収集量（ｔ）／市民1千人</t>
  </si>
  <si>
    <t>市民１人１日あたりの資源物以外のごみ排出量（g/人日）</t>
  </si>
  <si>
    <t>民営事業所総数／市民1千人</t>
  </si>
  <si>
    <t>有効求人倍率（倍）</t>
  </si>
  <si>
    <t>卸売業年間商品販売額(百万円）／市民1人</t>
  </si>
  <si>
    <t>小売業年間商品販売額(百万円）／市民1人</t>
  </si>
  <si>
    <t>従業者規模4～299人製造業の１製造業事業所あたりの製造品出荷額  （百万円）</t>
  </si>
  <si>
    <t>１製造業事業所あたりの製造品出荷額  （百万円）</t>
  </si>
  <si>
    <t>中央卸売市場取扱高（青果物，千円）／市民1人</t>
  </si>
  <si>
    <t>中央卸売市場取扱高（水産物，千円）／市民1人</t>
  </si>
  <si>
    <t>認定農業者数（経営体）</t>
  </si>
  <si>
    <t>エコファーマーの認定数（人）</t>
  </si>
  <si>
    <t>地中化電線進捗率（％）</t>
  </si>
  <si>
    <t>１日当たりの路線バスの利用者数/市民1人あたり（人）</t>
  </si>
  <si>
    <t>1日鉄道乗車人員/市民1万人（人）</t>
  </si>
  <si>
    <t>自転車走行空間の整備延長(m)</t>
  </si>
  <si>
    <t>CATV加入世帯／1000世帯（世帯）</t>
  </si>
  <si>
    <t>社会動態数／市民1千人あたり</t>
  </si>
  <si>
    <t>普通会計の市民一人当たりの市債残高（千円）</t>
  </si>
  <si>
    <t>医療</t>
    <rPh sb="0" eb="2">
      <t>イリョウ</t>
    </rPh>
    <phoneticPr fontId="2"/>
  </si>
  <si>
    <t>生活安全</t>
    <rPh sb="0" eb="2">
      <t>セイカツ</t>
    </rPh>
    <rPh sb="2" eb="4">
      <t>アンゼン</t>
    </rPh>
    <phoneticPr fontId="2"/>
  </si>
  <si>
    <t>教育</t>
    <rPh sb="0" eb="2">
      <t>キョウイク</t>
    </rPh>
    <phoneticPr fontId="2"/>
  </si>
  <si>
    <t>環境</t>
    <rPh sb="0" eb="2">
      <t>カンキョウ</t>
    </rPh>
    <phoneticPr fontId="2"/>
  </si>
  <si>
    <t>商業・工業・農業・観光</t>
    <rPh sb="0" eb="2">
      <t>ショウギョウ</t>
    </rPh>
    <rPh sb="3" eb="5">
      <t>コウギョウ</t>
    </rPh>
    <rPh sb="6" eb="8">
      <t>ノウギョウ</t>
    </rPh>
    <rPh sb="9" eb="11">
      <t>カンコウ</t>
    </rPh>
    <phoneticPr fontId="2"/>
  </si>
  <si>
    <t>都市整備</t>
    <rPh sb="0" eb="2">
      <t>トシ</t>
    </rPh>
    <rPh sb="2" eb="4">
      <t>セイビ</t>
    </rPh>
    <phoneticPr fontId="2"/>
  </si>
  <si>
    <t>財政等</t>
    <rPh sb="0" eb="3">
      <t>ザイセイトウ</t>
    </rPh>
    <phoneticPr fontId="2"/>
  </si>
  <si>
    <t>③行政水準調査による中核市比較（集計編）</t>
    <rPh sb="1" eb="3">
      <t>ギョウセイ</t>
    </rPh>
    <rPh sb="3" eb="5">
      <t>スイジュン</t>
    </rPh>
    <rPh sb="5" eb="7">
      <t>チョウサ</t>
    </rPh>
    <rPh sb="10" eb="13">
      <t>チュウカクシ</t>
    </rPh>
    <rPh sb="13" eb="15">
      <t>ヒカク</t>
    </rPh>
    <rPh sb="16" eb="18">
      <t>シュウケイ</t>
    </rPh>
    <rPh sb="18" eb="19">
      <t>ヘン</t>
    </rPh>
    <phoneticPr fontId="2"/>
  </si>
  <si>
    <t>国民健康保険被保険者一人当たりの医療費の増加率(%)</t>
    <phoneticPr fontId="7"/>
  </si>
  <si>
    <t>グループホーム・ケアホーム設置数／身体障がい者，療育，精神障がい者保健福祉手帳交付者数1千人</t>
    <rPh sb="17" eb="19">
      <t>シンタイ</t>
    </rPh>
    <rPh sb="19" eb="20">
      <t>サワ</t>
    </rPh>
    <rPh sb="22" eb="23">
      <t>シャ</t>
    </rPh>
    <rPh sb="37" eb="39">
      <t>テチョウ</t>
    </rPh>
    <phoneticPr fontId="5"/>
  </si>
  <si>
    <t>施設入所から地域生活への移行者数／施設入所者数(H23年度末現在)</t>
    <phoneticPr fontId="5"/>
  </si>
  <si>
    <t>福祉施設から一般就労への移行者数／福祉施設の利用者数(H23年度末現在)</t>
    <phoneticPr fontId="5"/>
  </si>
  <si>
    <t>別記</t>
  </si>
  <si>
    <t>中核市移行前</t>
    <rPh sb="0" eb="3">
      <t>チュウカクシ</t>
    </rPh>
    <rPh sb="3" eb="5">
      <t>イコウ</t>
    </rPh>
    <rPh sb="5" eb="6">
      <t>マエ</t>
    </rPh>
    <phoneticPr fontId="2"/>
  </si>
  <si>
    <t>公共賃貸住宅戸数／100世帯</t>
    <phoneticPr fontId="5"/>
  </si>
  <si>
    <t>実質赤字比率（％）</t>
    <phoneticPr fontId="5"/>
  </si>
  <si>
    <t>75～79歳女性の労働力率</t>
    <phoneticPr fontId="5"/>
  </si>
  <si>
    <t>調査未実施</t>
    <rPh sb="0" eb="2">
      <t>チョウサ</t>
    </rPh>
    <rPh sb="2" eb="5">
      <t>ミジッシ</t>
    </rPh>
    <phoneticPr fontId="2"/>
  </si>
  <si>
    <t>行政水準調査による中核市比較（集計編）一覧表</t>
    <rPh sb="0" eb="2">
      <t>ギョウセイ</t>
    </rPh>
    <rPh sb="2" eb="4">
      <t>スイジュン</t>
    </rPh>
    <rPh sb="4" eb="6">
      <t>チョウサ</t>
    </rPh>
    <rPh sb="9" eb="12">
      <t>チュウカクシ</t>
    </rPh>
    <rPh sb="12" eb="14">
      <t>ヒカク</t>
    </rPh>
    <rPh sb="15" eb="17">
      <t>シュウケイ</t>
    </rPh>
    <rPh sb="17" eb="18">
      <t>ヘン</t>
    </rPh>
    <rPh sb="19" eb="21">
      <t>イチラン</t>
    </rPh>
    <rPh sb="21" eb="22">
      <t>ヒョウ</t>
    </rPh>
    <phoneticPr fontId="2"/>
  </si>
  <si>
    <t>行政水準調査による中核市比較（集計編）</t>
    <rPh sb="0" eb="2">
      <t>ギョウセイ</t>
    </rPh>
    <rPh sb="2" eb="4">
      <t>スイジュン</t>
    </rPh>
    <rPh sb="4" eb="6">
      <t>チョウサ</t>
    </rPh>
    <rPh sb="9" eb="12">
      <t>チュウカクシ</t>
    </rPh>
    <rPh sb="12" eb="14">
      <t>ヒカク</t>
    </rPh>
    <rPh sb="15" eb="17">
      <t>シュウケイ</t>
    </rPh>
    <rPh sb="17" eb="18">
      <t>ヘン</t>
    </rPh>
    <phoneticPr fontId="2"/>
  </si>
  <si>
    <t>集計表へ戻る</t>
    <phoneticPr fontId="2"/>
  </si>
  <si>
    <t>福祉</t>
    <rPh sb="0" eb="2">
      <t>フクシ</t>
    </rPh>
    <phoneticPr fontId="2"/>
  </si>
  <si>
    <t>教育</t>
    <rPh sb="0" eb="2">
      <t>キョウイク</t>
    </rPh>
    <phoneticPr fontId="2"/>
  </si>
  <si>
    <t>施策の柱</t>
    <rPh sb="0" eb="2">
      <t>シサク</t>
    </rPh>
    <rPh sb="3" eb="4">
      <t>ハシラ</t>
    </rPh>
    <phoneticPr fontId="5"/>
  </si>
  <si>
    <t>Ⅰ　市民の安全で健康な笑顔あふれる暮らしを支えるために</t>
    <rPh sb="2" eb="4">
      <t>シミン</t>
    </rPh>
    <rPh sb="5" eb="7">
      <t>アンゼン</t>
    </rPh>
    <rPh sb="8" eb="10">
      <t>ケンコウ</t>
    </rPh>
    <rPh sb="11" eb="13">
      <t>エガオ</t>
    </rPh>
    <rPh sb="17" eb="18">
      <t>ク</t>
    </rPh>
    <rPh sb="21" eb="22">
      <t>ササ</t>
    </rPh>
    <phoneticPr fontId="5"/>
  </si>
  <si>
    <t>Ⅱ　市民の学ぶ意欲と豊かなこころを育むために</t>
  </si>
  <si>
    <t>Ⅲ　市民の快適な暮らしを支えるために</t>
    <phoneticPr fontId="5"/>
  </si>
  <si>
    <t>基本施策</t>
    <phoneticPr fontId="5"/>
  </si>
  <si>
    <t>１　保健・医療サービスの質を高める</t>
    <phoneticPr fontId="5"/>
  </si>
  <si>
    <t>２　高齢期の生活を充実する</t>
    <phoneticPr fontId="5"/>
  </si>
  <si>
    <t>３　障がいのある人の生活を充実する</t>
    <phoneticPr fontId="5"/>
  </si>
  <si>
    <t>４　愛情豊かに子どもたちを育む</t>
    <phoneticPr fontId="5"/>
  </si>
  <si>
    <t>５　都市の福祉力を高める</t>
    <phoneticPr fontId="5"/>
  </si>
  <si>
    <t>６　日常生活の安心感を高める</t>
    <phoneticPr fontId="5"/>
  </si>
  <si>
    <t>8　生涯にわたる学習活動を促進する</t>
    <phoneticPr fontId="5"/>
  </si>
  <si>
    <t>9　信頼される学校教育を推進する</t>
    <phoneticPr fontId="5"/>
  </si>
  <si>
    <t>10　個性的な市民文化・都市文化を創造する</t>
    <phoneticPr fontId="5"/>
  </si>
  <si>
    <t>11　生涯にわたるスポーツ活動を促進する</t>
    <phoneticPr fontId="5"/>
  </si>
  <si>
    <t>１3　脱温暖化・循環型の環境にやさしい社会を形成する</t>
    <phoneticPr fontId="5"/>
  </si>
  <si>
    <t>No</t>
    <phoneticPr fontId="5"/>
  </si>
  <si>
    <t>指標項目</t>
    <rPh sb="0" eb="2">
      <t>シヒョウ</t>
    </rPh>
    <rPh sb="2" eb="4">
      <t>コウモク</t>
    </rPh>
    <phoneticPr fontId="5"/>
  </si>
  <si>
    <t>病院病床数／市民10万人</t>
    <phoneticPr fontId="5"/>
  </si>
  <si>
    <t>医師数／市民10万人</t>
    <phoneticPr fontId="5"/>
  </si>
  <si>
    <t>悪性新生物死亡率（‰）</t>
    <phoneticPr fontId="5"/>
  </si>
  <si>
    <t>脳血管疾患死亡率（‰）</t>
    <phoneticPr fontId="5"/>
  </si>
  <si>
    <t>心疾患死亡率（高血圧症を除く、‰）</t>
    <phoneticPr fontId="5"/>
  </si>
  <si>
    <t>国民健康保険被保険者の特定健康診査受診率(%)</t>
    <phoneticPr fontId="5"/>
  </si>
  <si>
    <t>国民健康保険被保険者一人当たりの医療費の増加率(%)</t>
    <phoneticPr fontId="7"/>
  </si>
  <si>
    <t>老人クラブ会員数／65歳以上1千人</t>
    <phoneticPr fontId="5"/>
  </si>
  <si>
    <t>シルバー人材センター会員数／65歳以上1千人</t>
    <phoneticPr fontId="5"/>
  </si>
  <si>
    <t>施設入所から地域生活への移行者数／施設入所者数</t>
    <phoneticPr fontId="5"/>
  </si>
  <si>
    <t>障がい児保育を実施している保育園数／保育園数（％）</t>
    <phoneticPr fontId="5"/>
  </si>
  <si>
    <t>保育園での障がい児の受入人数</t>
    <phoneticPr fontId="5"/>
  </si>
  <si>
    <t>保育園入所待機児童数</t>
    <phoneticPr fontId="5"/>
  </si>
  <si>
    <t>保育士数／保育所入所者100人</t>
    <phoneticPr fontId="5"/>
  </si>
  <si>
    <t>乳児保育実施率（％）</t>
    <phoneticPr fontId="5"/>
  </si>
  <si>
    <t>延長保育実施率（％）</t>
    <phoneticPr fontId="5"/>
  </si>
  <si>
    <t>ファミリーサポートセンター　依頼会員数／０～12歳（‰）</t>
    <phoneticPr fontId="5"/>
  </si>
  <si>
    <t>ファミリーサポートセンター　協力会員数／０～12歳（‰）</t>
    <phoneticPr fontId="5"/>
  </si>
  <si>
    <t>ファミリーサポートセンター　両方会員数／０～12歳（‰）</t>
    <phoneticPr fontId="5"/>
  </si>
  <si>
    <t>1歳6ヶ月児健康診査受診率（％）</t>
    <phoneticPr fontId="5"/>
  </si>
  <si>
    <t>3歳児健康診査受診率（％）</t>
    <phoneticPr fontId="5"/>
  </si>
  <si>
    <t>児童虐待通告受理件数（件）</t>
    <phoneticPr fontId="5"/>
  </si>
  <si>
    <t>保育費扶養者負担金（保育料）の軽減率（％）</t>
    <phoneticPr fontId="5"/>
  </si>
  <si>
    <t>老人福祉センター数／65歳以上1千人</t>
    <phoneticPr fontId="5"/>
  </si>
  <si>
    <t>地域包括支援センター箇所数／65歳以上1千人</t>
    <phoneticPr fontId="5"/>
  </si>
  <si>
    <t>市社会福祉協議会ボランティアセンター登録団体数／市民１千人</t>
    <phoneticPr fontId="5"/>
  </si>
  <si>
    <t>介護老人福祉施設（特別養護老人ホーム）定員／1号被保険者1千人</t>
    <phoneticPr fontId="5"/>
  </si>
  <si>
    <t>小規模多機能型居宅介護定員／1号被保険者1千人</t>
    <phoneticPr fontId="5"/>
  </si>
  <si>
    <t>生活保護率(‰)</t>
    <phoneticPr fontId="5"/>
  </si>
  <si>
    <t>刑法犯認知件数／市民1千人</t>
    <phoneticPr fontId="5"/>
  </si>
  <si>
    <t>交通事故死亡者数／市民10万人</t>
    <phoneticPr fontId="5"/>
  </si>
  <si>
    <t>管轄内世帯数／消防署，分署，出張所</t>
    <phoneticPr fontId="5"/>
  </si>
  <si>
    <t>管轄内世帯数／消防車両保有数</t>
    <phoneticPr fontId="5"/>
  </si>
  <si>
    <t>食中毒発生件数／世帯10万</t>
    <phoneticPr fontId="5"/>
  </si>
  <si>
    <t>消費生活相談件数／消費生活相談員数</t>
    <phoneticPr fontId="5"/>
  </si>
  <si>
    <t>全生涯学習センター（公民館）利用者数／市民１人</t>
    <phoneticPr fontId="5"/>
  </si>
  <si>
    <t>市立図書館における児童書の貸出冊数／児童数</t>
    <phoneticPr fontId="5"/>
  </si>
  <si>
    <t>放課後子ども教室実施ヵ所数／市立小学校児童１千人</t>
    <phoneticPr fontId="5"/>
  </si>
  <si>
    <t>不登校児童数／児童１千人</t>
    <phoneticPr fontId="5"/>
  </si>
  <si>
    <t>不登校生徒数／生徒１千人</t>
    <phoneticPr fontId="5"/>
  </si>
  <si>
    <t>学校と地域が連携して，学校を支援する協議会等を設置している小学校及び中学校の割合</t>
    <phoneticPr fontId="5"/>
  </si>
  <si>
    <t>市立小中学校の耐震化率（校舎・体育館）</t>
    <phoneticPr fontId="5"/>
  </si>
  <si>
    <t>市立中学校英語授業助手数／生徒1千あたり</t>
    <phoneticPr fontId="5"/>
  </si>
  <si>
    <t>日本語指導が必要な外国人児童生徒数／児童生徒１千人</t>
    <phoneticPr fontId="5"/>
  </si>
  <si>
    <t>市立小学校図書館図書の充足率</t>
    <phoneticPr fontId="5"/>
  </si>
  <si>
    <t>市立中学校図書館図書の充足率</t>
    <phoneticPr fontId="5"/>
  </si>
  <si>
    <t>学校栄養職員数（県費・市費）／児童生徒１千人</t>
    <phoneticPr fontId="5"/>
  </si>
  <si>
    <t>市立小中学校及び学校給食センターのうち栄養職員（県費・市費）を配置している割合</t>
    <phoneticPr fontId="5"/>
  </si>
  <si>
    <t>市立小中学校・給食センターにおける栄養教諭の配置人数</t>
    <phoneticPr fontId="5"/>
  </si>
  <si>
    <t>短大学生数／市民1千人</t>
    <phoneticPr fontId="5"/>
  </si>
  <si>
    <t>大学学生数／市民1千人</t>
    <phoneticPr fontId="5"/>
  </si>
  <si>
    <t>公会堂、市民会館等大ホール収容定員／市民1千人
（市立＋市立以外）</t>
    <rPh sb="8" eb="9">
      <t>トウ</t>
    </rPh>
    <rPh sb="25" eb="27">
      <t>シリツ</t>
    </rPh>
    <rPh sb="28" eb="30">
      <t>シリツ</t>
    </rPh>
    <rPh sb="30" eb="32">
      <t>イガイ</t>
    </rPh>
    <phoneticPr fontId="5"/>
  </si>
  <si>
    <t>市立美術館入場者数／市民100人</t>
    <phoneticPr fontId="5"/>
  </si>
  <si>
    <t>体育館数／市民10万人</t>
    <phoneticPr fontId="5"/>
  </si>
  <si>
    <t>体育館延床面積（㎡）／市民1人</t>
    <phoneticPr fontId="5"/>
  </si>
  <si>
    <t>野球場数／市民10万人</t>
    <phoneticPr fontId="5"/>
  </si>
  <si>
    <t>野球場面積（㎡）／市民1人</t>
    <phoneticPr fontId="5"/>
  </si>
  <si>
    <t>陸上競技場数／市民10万人</t>
    <phoneticPr fontId="5"/>
  </si>
  <si>
    <t>陸上競技場敷地面積（㎡）／市民1人</t>
    <phoneticPr fontId="5"/>
  </si>
  <si>
    <t>プール数／市民10万人</t>
    <phoneticPr fontId="5"/>
  </si>
  <si>
    <t>プール延面積（㎡）／市民1千人</t>
    <phoneticPr fontId="5"/>
  </si>
  <si>
    <t>スポーツ実施率（％）</t>
    <phoneticPr fontId="5"/>
  </si>
  <si>
    <t>低公害公用自動車／公用自動車  （％）</t>
    <phoneticPr fontId="5"/>
  </si>
  <si>
    <t>公害苦情件数／工場・事業所数(%)</t>
    <phoneticPr fontId="5"/>
  </si>
  <si>
    <t>ごみ収集量（t）／市民1千人</t>
    <phoneticPr fontId="5"/>
  </si>
  <si>
    <t>-</t>
    <phoneticPr fontId="5"/>
  </si>
  <si>
    <t>－</t>
    <phoneticPr fontId="5"/>
  </si>
  <si>
    <t>-</t>
    <phoneticPr fontId="5"/>
  </si>
  <si>
    <t>リサイクル率（％）</t>
    <phoneticPr fontId="5"/>
  </si>
  <si>
    <t>河川BOD環境基準達成率（％）</t>
    <phoneticPr fontId="5"/>
  </si>
  <si>
    <t>上水道普及率（％）</t>
    <phoneticPr fontId="5"/>
  </si>
  <si>
    <t>上水道有収率（％）</t>
    <phoneticPr fontId="5"/>
  </si>
  <si>
    <t>下水道普及率（％）</t>
    <phoneticPr fontId="5"/>
  </si>
  <si>
    <t>下水道雨水整備率（％）</t>
    <phoneticPr fontId="5"/>
  </si>
  <si>
    <t>公共賃貸住宅戸数／100世帯</t>
    <phoneticPr fontId="5"/>
  </si>
  <si>
    <t>市営住宅応募件数／公募件数</t>
    <phoneticPr fontId="5"/>
  </si>
  <si>
    <t>地域優良賃貸住宅供給戸数／１万世帯</t>
    <phoneticPr fontId="5"/>
  </si>
  <si>
    <t>一般世帯持ち家率</t>
    <phoneticPr fontId="5"/>
  </si>
  <si>
    <t>就職率（%）</t>
    <phoneticPr fontId="5"/>
  </si>
  <si>
    <t>労働力率（%）</t>
    <phoneticPr fontId="5"/>
  </si>
  <si>
    <t>完全失業率（%）</t>
    <phoneticPr fontId="5"/>
  </si>
  <si>
    <t>卸売業事業所総数／市民1千人</t>
    <phoneticPr fontId="5"/>
  </si>
  <si>
    <t>小売業事業所数／市民1千人</t>
    <phoneticPr fontId="5"/>
  </si>
  <si>
    <t>ほ場整備済面積／田，畑総面積  （％）</t>
    <phoneticPr fontId="5"/>
  </si>
  <si>
    <t>販売農家戸数／総農家戸数  （％）</t>
    <phoneticPr fontId="5"/>
  </si>
  <si>
    <t>観光客入れ込み客数／市民1人</t>
    <phoneticPr fontId="5"/>
  </si>
  <si>
    <t>ホテル、旅館客室数／市民1千人</t>
    <phoneticPr fontId="5"/>
  </si>
  <si>
    <t>市街地再開発進捗率（％）</t>
    <phoneticPr fontId="5"/>
  </si>
  <si>
    <t>土地区画整理事業進捗率（整備面積）</t>
    <phoneticPr fontId="5"/>
  </si>
  <si>
    <t>人口集中地区(DID)人口密度</t>
    <phoneticPr fontId="5"/>
  </si>
  <si>
    <t>人口集中地区(DID)面積／市域面積（％）</t>
    <phoneticPr fontId="5"/>
  </si>
  <si>
    <t>市民１人当たりの都市公園面積(㎡)</t>
    <phoneticPr fontId="5"/>
  </si>
  <si>
    <t>ノンステップバス の導入率（％）</t>
    <phoneticPr fontId="5"/>
  </si>
  <si>
    <t>路線バスに対する補助金額／市民1人あたり(円)</t>
    <phoneticPr fontId="5"/>
  </si>
  <si>
    <t>一世帯あたり自家用乗用車保有台数（台）</t>
    <rPh sb="0" eb="1">
      <t>ヒト</t>
    </rPh>
    <rPh sb="1" eb="3">
      <t>セタイ</t>
    </rPh>
    <rPh sb="17" eb="18">
      <t>ダイ</t>
    </rPh>
    <phoneticPr fontId="5"/>
  </si>
  <si>
    <t>道路面積／市域面積（％）</t>
    <phoneticPr fontId="5"/>
  </si>
  <si>
    <t>市道改良率（％）</t>
    <phoneticPr fontId="5"/>
  </si>
  <si>
    <t>市道舗装率（％）</t>
    <phoneticPr fontId="5"/>
  </si>
  <si>
    <t>歩道整備率（％）</t>
    <phoneticPr fontId="5"/>
  </si>
  <si>
    <t>都市計画道路整備率（％）</t>
    <phoneticPr fontId="5"/>
  </si>
  <si>
    <t>携帯電話普及率(PHSを含む）
スマートフォン除く</t>
    <rPh sb="23" eb="24">
      <t>ノゾ</t>
    </rPh>
    <phoneticPr fontId="37"/>
  </si>
  <si>
    <t>スマートフォン普及率</t>
    <rPh sb="7" eb="9">
      <t>フキュウ</t>
    </rPh>
    <rPh sb="9" eb="10">
      <t>リツ</t>
    </rPh>
    <phoneticPr fontId="37"/>
  </si>
  <si>
    <t>パソコン普及率（デスクトップ型）</t>
    <rPh sb="14" eb="15">
      <t>ガタ</t>
    </rPh>
    <phoneticPr fontId="37"/>
  </si>
  <si>
    <t>パソコン普及率（ノート型（モバイル・ネットブック含む））</t>
    <rPh sb="4" eb="6">
      <t>フキュウ</t>
    </rPh>
    <rPh sb="6" eb="7">
      <t>リツ</t>
    </rPh>
    <rPh sb="11" eb="12">
      <t>ガタ</t>
    </rPh>
    <rPh sb="24" eb="25">
      <t>フク</t>
    </rPh>
    <phoneticPr fontId="37"/>
  </si>
  <si>
    <t>タブレット端末普及率</t>
    <rPh sb="5" eb="7">
      <t>タンマツ</t>
    </rPh>
    <rPh sb="7" eb="9">
      <t>フキュウ</t>
    </rPh>
    <rPh sb="9" eb="10">
      <t>リツ</t>
    </rPh>
    <phoneticPr fontId="37"/>
  </si>
  <si>
    <t>自治会加入率  (％)</t>
    <phoneticPr fontId="5"/>
  </si>
  <si>
    <t>昼夜間人口比率</t>
    <phoneticPr fontId="5"/>
  </si>
  <si>
    <t>財政力指数</t>
    <phoneticPr fontId="5"/>
  </si>
  <si>
    <t>経常収支比率（％）</t>
    <phoneticPr fontId="5"/>
  </si>
  <si>
    <t>実質公債費比率（％）</t>
    <phoneticPr fontId="5"/>
  </si>
  <si>
    <t>実質収支比率（％）</t>
    <phoneticPr fontId="5"/>
  </si>
  <si>
    <t>自主財源比率（％）</t>
    <phoneticPr fontId="5"/>
  </si>
  <si>
    <t>義務的経費比率（％）</t>
    <phoneticPr fontId="5"/>
  </si>
  <si>
    <t>実質赤字比率（％）</t>
    <phoneticPr fontId="5"/>
  </si>
  <si>
    <t>連結実質赤字比率（％）</t>
    <phoneticPr fontId="5"/>
  </si>
  <si>
    <t>将来負担比率（％）</t>
    <phoneticPr fontId="5"/>
  </si>
  <si>
    <t>市職員数／市民1千人</t>
    <phoneticPr fontId="5"/>
  </si>
  <si>
    <t>各種審議会に占める女性の割合（％）</t>
    <phoneticPr fontId="5"/>
  </si>
  <si>
    <t>15～19歳女性の労働力率</t>
    <phoneticPr fontId="5"/>
  </si>
  <si>
    <t>20～24歳女性の労働力率</t>
    <phoneticPr fontId="5"/>
  </si>
  <si>
    <t>25～29歳女性の労働力率</t>
    <phoneticPr fontId="5"/>
  </si>
  <si>
    <t>30～34歳女性の労働力率</t>
    <phoneticPr fontId="5"/>
  </si>
  <si>
    <t>35～39歳女性の労働力率</t>
    <phoneticPr fontId="5"/>
  </si>
  <si>
    <t>40～44歳女性の労働力率</t>
    <phoneticPr fontId="5"/>
  </si>
  <si>
    <t>45～49歳女性の労働力率</t>
    <phoneticPr fontId="5"/>
  </si>
  <si>
    <t>50～54歳女性の労働力率</t>
    <phoneticPr fontId="5"/>
  </si>
  <si>
    <t>55～59歳女性の労働力率</t>
    <phoneticPr fontId="5"/>
  </si>
  <si>
    <t>60～64歳女性の労働力率</t>
    <phoneticPr fontId="5"/>
  </si>
  <si>
    <t>65～69歳女性の労働力率</t>
    <phoneticPr fontId="5"/>
  </si>
  <si>
    <t>70～74歳女性の労働力率</t>
    <phoneticPr fontId="5"/>
  </si>
  <si>
    <t>75～79歳女性の労働力率</t>
    <phoneticPr fontId="5"/>
  </si>
  <si>
    <t>80～84歳女性の労働力率</t>
    <phoneticPr fontId="5"/>
  </si>
  <si>
    <t>85歳以上女性の労働力率</t>
    <phoneticPr fontId="5"/>
  </si>
  <si>
    <t>合計特殊出生率</t>
    <phoneticPr fontId="5"/>
  </si>
  <si>
    <t>外国人登録者数／市民1千人</t>
    <phoneticPr fontId="5"/>
  </si>
  <si>
    <t>市立中学校帰国子女数／生徒1千人</t>
    <phoneticPr fontId="5"/>
  </si>
  <si>
    <t>中核市移行前</t>
    <rPh sb="0" eb="3">
      <t>チュウカクシ</t>
    </rPh>
    <rPh sb="3" eb="5">
      <t>イコウ</t>
    </rPh>
    <rPh sb="5" eb="6">
      <t>マエ</t>
    </rPh>
    <phoneticPr fontId="2"/>
  </si>
  <si>
    <t>１世帯あたり自家用乗用車保有台数（台）
（Ｈ26までは人口１千人あたり自家用乗用車保有台数）</t>
    <rPh sb="1" eb="3">
      <t>セタイ</t>
    </rPh>
    <rPh sb="6" eb="9">
      <t>ジカヨウ</t>
    </rPh>
    <rPh sb="9" eb="12">
      <t>ジョウヨウシャ</t>
    </rPh>
    <rPh sb="12" eb="14">
      <t>ホユウ</t>
    </rPh>
    <rPh sb="14" eb="16">
      <t>ダイスウ</t>
    </rPh>
    <rPh sb="17" eb="18">
      <t>ダイ</t>
    </rPh>
    <phoneticPr fontId="2"/>
  </si>
  <si>
    <t>スマートフォン普及率</t>
    <rPh sb="7" eb="9">
      <t>フキュウ</t>
    </rPh>
    <rPh sb="9" eb="10">
      <t>リツ</t>
    </rPh>
    <phoneticPr fontId="2"/>
  </si>
  <si>
    <t>パソコン普及率（ノートブック型，モバイルネットブック）</t>
    <rPh sb="14" eb="15">
      <t>ガタ</t>
    </rPh>
    <phoneticPr fontId="2"/>
  </si>
  <si>
    <t>タブレット端末普及率</t>
    <rPh sb="5" eb="7">
      <t>タンマツ</t>
    </rPh>
    <rPh sb="7" eb="9">
      <t>フキュウ</t>
    </rPh>
    <rPh sb="9" eb="10">
      <t>リツ</t>
    </rPh>
    <phoneticPr fontId="2"/>
  </si>
  <si>
    <t>※朱書きは追加された項目若しくは変更があった項目</t>
    <rPh sb="1" eb="3">
      <t>シュガ</t>
    </rPh>
    <rPh sb="5" eb="7">
      <t>ツイカ</t>
    </rPh>
    <rPh sb="10" eb="12">
      <t>コウモク</t>
    </rPh>
    <rPh sb="12" eb="13">
      <t>モ</t>
    </rPh>
    <rPh sb="16" eb="18">
      <t>ヘンコウ</t>
    </rPh>
    <rPh sb="22" eb="24">
      <t>コウモク</t>
    </rPh>
    <phoneticPr fontId="2"/>
  </si>
  <si>
    <t>H27</t>
  </si>
  <si>
    <t>グラフ表示</t>
    <phoneticPr fontId="2"/>
  </si>
  <si>
    <t>上下水道・住宅</t>
  </si>
  <si>
    <t>都市整備</t>
    <phoneticPr fontId="2"/>
  </si>
  <si>
    <t>財政等</t>
    <phoneticPr fontId="2"/>
  </si>
  <si>
    <t>集計編の定義等</t>
    <rPh sb="0" eb="2">
      <t>シュウケイ</t>
    </rPh>
    <rPh sb="2" eb="3">
      <t>ヘン</t>
    </rPh>
    <rPh sb="4" eb="7">
      <t>テイギトウ</t>
    </rPh>
    <phoneticPr fontId="5"/>
  </si>
  <si>
    <t>TOPへ戻る</t>
    <phoneticPr fontId="2"/>
  </si>
  <si>
    <t>那覇市</t>
    <rPh sb="0" eb="3">
      <t>ナハシ</t>
    </rPh>
    <phoneticPr fontId="43"/>
  </si>
  <si>
    <t>-</t>
    <phoneticPr fontId="5"/>
  </si>
  <si>
    <t>鹿児島市</t>
    <rPh sb="0" eb="3">
      <t>カゴシマ</t>
    </rPh>
    <rPh sb="3" eb="4">
      <t>シ</t>
    </rPh>
    <phoneticPr fontId="43"/>
  </si>
  <si>
    <t>宮崎市</t>
    <rPh sb="0" eb="2">
      <t>ミヤザキ</t>
    </rPh>
    <rPh sb="2" eb="3">
      <t>シ</t>
    </rPh>
    <phoneticPr fontId="43"/>
  </si>
  <si>
    <t>大分市</t>
    <rPh sb="0" eb="3">
      <t>オオイタシ</t>
    </rPh>
    <phoneticPr fontId="43"/>
  </si>
  <si>
    <t>佐世保市</t>
    <rPh sb="0" eb="4">
      <t>サセボシ</t>
    </rPh>
    <phoneticPr fontId="43"/>
  </si>
  <si>
    <t>長崎市</t>
    <rPh sb="0" eb="3">
      <t>ナガサキシ</t>
    </rPh>
    <phoneticPr fontId="43"/>
  </si>
  <si>
    <t>久留米市</t>
    <rPh sb="0" eb="4">
      <t>クルメシ</t>
    </rPh>
    <phoneticPr fontId="43"/>
  </si>
  <si>
    <t>高知市</t>
    <rPh sb="0" eb="3">
      <t>コウチシ</t>
    </rPh>
    <phoneticPr fontId="43"/>
  </si>
  <si>
    <t>松山市</t>
    <rPh sb="0" eb="3">
      <t>マツヤマシ</t>
    </rPh>
    <phoneticPr fontId="43"/>
  </si>
  <si>
    <t>高松市</t>
    <rPh sb="0" eb="3">
      <t>タカマツシ</t>
    </rPh>
    <phoneticPr fontId="43"/>
  </si>
  <si>
    <t>下関市</t>
    <rPh sb="0" eb="3">
      <t>シモノセキシ</t>
    </rPh>
    <phoneticPr fontId="43"/>
  </si>
  <si>
    <t>福山市</t>
    <rPh sb="0" eb="3">
      <t>フクヤマシ</t>
    </rPh>
    <phoneticPr fontId="43"/>
  </si>
  <si>
    <t>呉市</t>
    <rPh sb="0" eb="2">
      <t>クレシ</t>
    </rPh>
    <phoneticPr fontId="43"/>
  </si>
  <si>
    <t>-</t>
    <phoneticPr fontId="5"/>
  </si>
  <si>
    <t>倉敷市</t>
    <rPh sb="0" eb="3">
      <t>クラシキシ</t>
    </rPh>
    <phoneticPr fontId="43"/>
  </si>
  <si>
    <t>和歌山市</t>
    <rPh sb="0" eb="4">
      <t>ワカヤマシ</t>
    </rPh>
    <phoneticPr fontId="43"/>
  </si>
  <si>
    <t>奈良市</t>
    <rPh sb="0" eb="3">
      <t>ナラシ</t>
    </rPh>
    <phoneticPr fontId="43"/>
  </si>
  <si>
    <t>西宮市</t>
    <rPh sb="0" eb="3">
      <t>ニシノミヤシ</t>
    </rPh>
    <phoneticPr fontId="43"/>
  </si>
  <si>
    <t>尼崎市</t>
    <rPh sb="0" eb="3">
      <t>アマガサキシ</t>
    </rPh>
    <phoneticPr fontId="43"/>
  </si>
  <si>
    <t>姫路市</t>
    <rPh sb="0" eb="3">
      <t>ヒメジシ</t>
    </rPh>
    <phoneticPr fontId="43"/>
  </si>
  <si>
    <t>東大阪市</t>
    <rPh sb="0" eb="4">
      <t>ヒガシオオサカシ</t>
    </rPh>
    <phoneticPr fontId="43"/>
  </si>
  <si>
    <t>枚方市</t>
    <rPh sb="0" eb="2">
      <t>ヒラカタ</t>
    </rPh>
    <rPh sb="2" eb="3">
      <t>シ</t>
    </rPh>
    <phoneticPr fontId="43"/>
  </si>
  <si>
    <t>高槻市</t>
    <rPh sb="0" eb="3">
      <t>タカツキシ</t>
    </rPh>
    <phoneticPr fontId="43"/>
  </si>
  <si>
    <t>豊中市</t>
    <rPh sb="0" eb="3">
      <t>トヨナカシ</t>
    </rPh>
    <phoneticPr fontId="43"/>
  </si>
  <si>
    <t>大津市</t>
    <rPh sb="0" eb="3">
      <t>オオツシ</t>
    </rPh>
    <phoneticPr fontId="43"/>
  </si>
  <si>
    <t>豊田市</t>
    <rPh sb="0" eb="3">
      <t>トヨタシ</t>
    </rPh>
    <phoneticPr fontId="43"/>
  </si>
  <si>
    <t>岡崎市</t>
    <rPh sb="0" eb="3">
      <t>オカザキシ</t>
    </rPh>
    <phoneticPr fontId="43"/>
  </si>
  <si>
    <t>豊橋市</t>
    <rPh sb="0" eb="3">
      <t>トヨハシシ</t>
    </rPh>
    <phoneticPr fontId="43"/>
  </si>
  <si>
    <t>岐阜市</t>
    <rPh sb="0" eb="3">
      <t>ギフシ</t>
    </rPh>
    <phoneticPr fontId="43"/>
  </si>
  <si>
    <t>-</t>
    <phoneticPr fontId="5"/>
  </si>
  <si>
    <t>長野市</t>
    <rPh sb="0" eb="3">
      <t>ナガノシ</t>
    </rPh>
    <phoneticPr fontId="43"/>
  </si>
  <si>
    <t>金沢市</t>
    <rPh sb="0" eb="2">
      <t>カナザワ</t>
    </rPh>
    <rPh sb="2" eb="3">
      <t>シ</t>
    </rPh>
    <phoneticPr fontId="43"/>
  </si>
  <si>
    <t>富山市</t>
    <rPh sb="0" eb="3">
      <t>トヤマシ</t>
    </rPh>
    <phoneticPr fontId="43"/>
  </si>
  <si>
    <t>横須賀市</t>
    <rPh sb="0" eb="4">
      <t>ヨコスカシ</t>
    </rPh>
    <phoneticPr fontId="43"/>
  </si>
  <si>
    <t>八王子市</t>
    <rPh sb="0" eb="4">
      <t>ハチオウジシ</t>
    </rPh>
    <phoneticPr fontId="43"/>
  </si>
  <si>
    <t>柏市</t>
    <rPh sb="0" eb="2">
      <t>カシワシ</t>
    </rPh>
    <phoneticPr fontId="43"/>
  </si>
  <si>
    <t>船橋市</t>
    <rPh sb="0" eb="3">
      <t>フナバシシ</t>
    </rPh>
    <phoneticPr fontId="43"/>
  </si>
  <si>
    <t>越谷市</t>
    <rPh sb="0" eb="3">
      <t>コシガヤシ</t>
    </rPh>
    <phoneticPr fontId="43"/>
  </si>
  <si>
    <t>川越市</t>
    <rPh sb="0" eb="3">
      <t>カワゴエシ</t>
    </rPh>
    <phoneticPr fontId="43"/>
  </si>
  <si>
    <t>高崎市</t>
    <rPh sb="0" eb="3">
      <t>タカサキシ</t>
    </rPh>
    <phoneticPr fontId="43"/>
  </si>
  <si>
    <t>前橋市</t>
    <rPh sb="0" eb="3">
      <t>マエバシシ</t>
    </rPh>
    <phoneticPr fontId="43"/>
  </si>
  <si>
    <t>いわき市</t>
    <rPh sb="3" eb="4">
      <t>シ</t>
    </rPh>
    <phoneticPr fontId="43"/>
  </si>
  <si>
    <t>郡山市</t>
    <rPh sb="0" eb="3">
      <t>コオリヤマシ</t>
    </rPh>
    <phoneticPr fontId="43"/>
  </si>
  <si>
    <t>秋田市</t>
    <rPh sb="0" eb="3">
      <t>アキタシ</t>
    </rPh>
    <phoneticPr fontId="43"/>
  </si>
  <si>
    <t>盛岡市</t>
    <rPh sb="0" eb="3">
      <t>モリオカシ</t>
    </rPh>
    <phoneticPr fontId="43"/>
  </si>
  <si>
    <t>八戸市</t>
    <rPh sb="0" eb="3">
      <t>ハチノヘシ</t>
    </rPh>
    <phoneticPr fontId="43"/>
  </si>
  <si>
    <t>青森市</t>
    <rPh sb="0" eb="2">
      <t>アオモリ</t>
    </rPh>
    <rPh sb="2" eb="3">
      <t>シ</t>
    </rPh>
    <phoneticPr fontId="43"/>
  </si>
  <si>
    <t>旭川市</t>
    <rPh sb="0" eb="3">
      <t>アサヒカワシ</t>
    </rPh>
    <phoneticPr fontId="43"/>
  </si>
  <si>
    <t>函館市</t>
    <rPh sb="0" eb="3">
      <t>ハコダテシ</t>
    </rPh>
    <phoneticPr fontId="43"/>
  </si>
  <si>
    <t>外国人登録者数／市民1千人</t>
    <phoneticPr fontId="5"/>
  </si>
  <si>
    <t>合計特殊出生率</t>
    <phoneticPr fontId="5"/>
  </si>
  <si>
    <t>85歳以上女性の労働力率</t>
    <phoneticPr fontId="5"/>
  </si>
  <si>
    <t>80～84歳女性の労働力率</t>
    <phoneticPr fontId="5"/>
  </si>
  <si>
    <t>75～79歳女性の労働力率</t>
    <phoneticPr fontId="5"/>
  </si>
  <si>
    <t>70～74歳女性の労働力率</t>
    <phoneticPr fontId="5"/>
  </si>
  <si>
    <t>65～69歳女性の労働力率</t>
    <phoneticPr fontId="5"/>
  </si>
  <si>
    <t>60～64歳女性の労働力率</t>
    <phoneticPr fontId="5"/>
  </si>
  <si>
    <t>55～59歳女性の労働力率</t>
    <phoneticPr fontId="5"/>
  </si>
  <si>
    <t>50～54歳女性の労働力率</t>
    <phoneticPr fontId="5"/>
  </si>
  <si>
    <t>45～49歳女性の労働力率</t>
    <phoneticPr fontId="5"/>
  </si>
  <si>
    <t>40～44歳女性の労働力率</t>
    <phoneticPr fontId="5"/>
  </si>
  <si>
    <t>35～39歳女性の労働力率</t>
    <phoneticPr fontId="5"/>
  </si>
  <si>
    <t>30～34歳女性の労働力率</t>
    <phoneticPr fontId="5"/>
  </si>
  <si>
    <t>25～29歳女性の労働力率</t>
    <phoneticPr fontId="5"/>
  </si>
  <si>
    <t>20～24歳女性の労働力率</t>
    <phoneticPr fontId="5"/>
  </si>
  <si>
    <t>15～19歳女性の労働力率</t>
    <phoneticPr fontId="5"/>
  </si>
  <si>
    <t>各種審議会に占める女性の割合（％）</t>
    <phoneticPr fontId="5"/>
  </si>
  <si>
    <t>市職員数／市民1千人</t>
    <phoneticPr fontId="5"/>
  </si>
  <si>
    <t>将来負担比率（％）</t>
    <phoneticPr fontId="5"/>
  </si>
  <si>
    <t>連結実質赤字比率（％）</t>
    <phoneticPr fontId="5"/>
  </si>
  <si>
    <t>実質赤字比率（％）</t>
    <phoneticPr fontId="5"/>
  </si>
  <si>
    <t>義務的経費比率（％）</t>
    <phoneticPr fontId="5"/>
  </si>
  <si>
    <t>自主財源比率（％）</t>
    <phoneticPr fontId="5"/>
  </si>
  <si>
    <t>実質収支比率（％）</t>
    <phoneticPr fontId="5"/>
  </si>
  <si>
    <t>実質公債費比率（％）</t>
    <phoneticPr fontId="5"/>
  </si>
  <si>
    <t>経常収支比率（％）</t>
    <phoneticPr fontId="5"/>
  </si>
  <si>
    <t>財政力指数</t>
    <phoneticPr fontId="5"/>
  </si>
  <si>
    <t>昼夜間人口比率</t>
    <phoneticPr fontId="5"/>
  </si>
  <si>
    <t>自治会加入率  (％)</t>
    <phoneticPr fontId="5"/>
  </si>
  <si>
    <t>都市計画道路整備率（％）</t>
    <phoneticPr fontId="5"/>
  </si>
  <si>
    <t>歩道整備率（％）</t>
    <phoneticPr fontId="5"/>
  </si>
  <si>
    <t>市道舗装率（％）</t>
    <phoneticPr fontId="5"/>
  </si>
  <si>
    <t>市道改良率（％）</t>
    <phoneticPr fontId="5"/>
  </si>
  <si>
    <t>道路面積／市域面積（％）</t>
    <phoneticPr fontId="5"/>
  </si>
  <si>
    <t>路線バスに対する補助金額／市民1人あたり(円)</t>
    <phoneticPr fontId="5"/>
  </si>
  <si>
    <t>ノンステップバス の導入率（％）</t>
    <phoneticPr fontId="5"/>
  </si>
  <si>
    <t>市民１人当たりの都市公園面積(㎡)</t>
    <phoneticPr fontId="5"/>
  </si>
  <si>
    <t>人口集中地区(DID)面積／市域面積（％）</t>
    <phoneticPr fontId="5"/>
  </si>
  <si>
    <t>人口集中地区(DID)人口密度</t>
    <phoneticPr fontId="5"/>
  </si>
  <si>
    <t>土地区画整理事業進捗率（整備面積）</t>
    <phoneticPr fontId="5"/>
  </si>
  <si>
    <t>市街地再開発進捗率（％）</t>
    <phoneticPr fontId="5"/>
  </si>
  <si>
    <t>ホテル、旅館客室数／市民1千人</t>
    <phoneticPr fontId="5"/>
  </si>
  <si>
    <t>観光客入れ込み客数／市民1人</t>
    <phoneticPr fontId="5"/>
  </si>
  <si>
    <t>販売農家戸数／総農家戸数  （％）</t>
    <phoneticPr fontId="5"/>
  </si>
  <si>
    <t>ほ場整備済面積／田，畑総面積  （％）</t>
    <phoneticPr fontId="5"/>
  </si>
  <si>
    <t>小売業事業所数／市民1千人</t>
    <phoneticPr fontId="5"/>
  </si>
  <si>
    <t>卸売業事業所総数／市民1千人</t>
    <phoneticPr fontId="5"/>
  </si>
  <si>
    <t>完全失業率（%）</t>
    <phoneticPr fontId="5"/>
  </si>
  <si>
    <t>労働力率（%）</t>
    <phoneticPr fontId="5"/>
  </si>
  <si>
    <t>就職率（%）</t>
    <phoneticPr fontId="5"/>
  </si>
  <si>
    <t>一般世帯持ち家率</t>
    <phoneticPr fontId="5"/>
  </si>
  <si>
    <t>地域優良賃貸住宅供給戸数／１万世帯</t>
    <phoneticPr fontId="5"/>
  </si>
  <si>
    <t>市営住宅応募件数／公募件数</t>
    <phoneticPr fontId="5"/>
  </si>
  <si>
    <t>公共賃貸住宅戸数／100世帯</t>
    <phoneticPr fontId="5"/>
  </si>
  <si>
    <t>下水道雨水整備率（％）</t>
    <phoneticPr fontId="5"/>
  </si>
  <si>
    <t>下水道普及率（％）</t>
    <phoneticPr fontId="5"/>
  </si>
  <si>
    <t>上水道有収率（％）</t>
    <phoneticPr fontId="5"/>
  </si>
  <si>
    <t>上水道普及率（％）</t>
    <phoneticPr fontId="5"/>
  </si>
  <si>
    <t>河川BOD環境基準達成率（％）</t>
    <phoneticPr fontId="5"/>
  </si>
  <si>
    <t>リサイクル率（％）</t>
    <phoneticPr fontId="5"/>
  </si>
  <si>
    <t>No</t>
    <phoneticPr fontId="5"/>
  </si>
  <si>
    <t>基本施策</t>
    <phoneticPr fontId="5"/>
  </si>
  <si>
    <t>-</t>
    <phoneticPr fontId="5"/>
  </si>
  <si>
    <t xml:space="preserve">- </t>
  </si>
  <si>
    <t>ごみ収集量（t）／市民1千人</t>
    <phoneticPr fontId="5"/>
  </si>
  <si>
    <t>公害苦情件数／工場・事業所数(%)</t>
    <phoneticPr fontId="5"/>
  </si>
  <si>
    <t>低公害公用自動車／公用自動車  （％）</t>
    <phoneticPr fontId="5"/>
  </si>
  <si>
    <t>スポーツ実施率（％）</t>
    <phoneticPr fontId="5"/>
  </si>
  <si>
    <t>プール延面積（㎡）／市民1千人</t>
    <phoneticPr fontId="5"/>
  </si>
  <si>
    <t>プール数／市民10万人</t>
    <phoneticPr fontId="5"/>
  </si>
  <si>
    <t>陸上競技場敷地面積（㎡）／市民1人</t>
    <phoneticPr fontId="5"/>
  </si>
  <si>
    <t>陸上競技場数／市民10万人</t>
    <phoneticPr fontId="5"/>
  </si>
  <si>
    <t>野球場面積（㎡）／市民1人</t>
    <phoneticPr fontId="5"/>
  </si>
  <si>
    <t>野球場数／市民10万人</t>
    <phoneticPr fontId="5"/>
  </si>
  <si>
    <t>体育館延床面積（㎡）／市民1人</t>
    <phoneticPr fontId="5"/>
  </si>
  <si>
    <t>体育館数／市民10万人</t>
    <phoneticPr fontId="5"/>
  </si>
  <si>
    <t>市立美術館入場者数／市民100人</t>
    <phoneticPr fontId="5"/>
  </si>
  <si>
    <t>大学学生数／市民1千人</t>
    <phoneticPr fontId="5"/>
  </si>
  <si>
    <t>短大学生数／市民1千人</t>
    <phoneticPr fontId="5"/>
  </si>
  <si>
    <t>市立小中学校・給食センターにおける栄養教諭の配置人数</t>
    <phoneticPr fontId="5"/>
  </si>
  <si>
    <t>市立小中学校及び学校給食センターのうち栄養職員（県費・市費）を配置している割合</t>
    <phoneticPr fontId="5"/>
  </si>
  <si>
    <t>学校栄養職員数（県費・市費）／児童生徒１千人</t>
    <phoneticPr fontId="5"/>
  </si>
  <si>
    <t>市立中学校図書館図書の充足率</t>
    <phoneticPr fontId="5"/>
  </si>
  <si>
    <t>市立小学校図書館図書の充足率</t>
    <phoneticPr fontId="5"/>
  </si>
  <si>
    <t>日本語指導が必要な外国人児童生徒数／児童生徒１千人</t>
    <phoneticPr fontId="5"/>
  </si>
  <si>
    <t>市立中学校英語授業助手数／生徒1千あたり</t>
    <phoneticPr fontId="5"/>
  </si>
  <si>
    <t>市立小中学校の耐震化率（校舎・体育館）</t>
    <phoneticPr fontId="5"/>
  </si>
  <si>
    <t>学校と地域が連携して，学校を支援する協議会等を設置している小学校及び中学校の割合</t>
    <phoneticPr fontId="5"/>
  </si>
  <si>
    <t>不登校生徒数／生徒１千人</t>
    <phoneticPr fontId="5"/>
  </si>
  <si>
    <t>不登校児童数／児童１千人</t>
    <phoneticPr fontId="5"/>
  </si>
  <si>
    <t>放課後子ども教室実施ヵ所数／市立小学校児童１千人</t>
    <phoneticPr fontId="5"/>
  </si>
  <si>
    <t>市立図書館における児童書の貸出冊数／児童数</t>
    <phoneticPr fontId="5"/>
  </si>
  <si>
    <t>全生涯学習センター（公民館）利用者数／市民１人</t>
    <phoneticPr fontId="5"/>
  </si>
  <si>
    <t>消費生活相談件数／消費生活相談員数</t>
    <phoneticPr fontId="5"/>
  </si>
  <si>
    <t>食中毒発生件数／世帯10万</t>
    <phoneticPr fontId="5"/>
  </si>
  <si>
    <t>管轄内世帯数／消防車両保有数</t>
    <phoneticPr fontId="5"/>
  </si>
  <si>
    <t>管轄内世帯数／消防署，分署，出張所</t>
    <phoneticPr fontId="5"/>
  </si>
  <si>
    <t>交通事故死亡者数／市民10万人</t>
    <phoneticPr fontId="5"/>
  </si>
  <si>
    <t>刑法犯認知件数／市民1千人</t>
    <phoneticPr fontId="5"/>
  </si>
  <si>
    <t>生活保護率(‰)</t>
    <phoneticPr fontId="5"/>
  </si>
  <si>
    <t>小規模多機能型居宅介護定員／1号被保険者1千人</t>
    <phoneticPr fontId="5"/>
  </si>
  <si>
    <t>介護老人福祉施設（特別養護老人ホーム）定員／1号被保険者1千人</t>
    <phoneticPr fontId="5"/>
  </si>
  <si>
    <t>市社会福祉協議会ボランティアセンター登録団体数／市民１千人</t>
    <phoneticPr fontId="5"/>
  </si>
  <si>
    <t>地域包括支援センター箇所数／65歳以上1千人</t>
    <phoneticPr fontId="5"/>
  </si>
  <si>
    <t>老人福祉センター数／65歳以上1千人</t>
    <phoneticPr fontId="5"/>
  </si>
  <si>
    <t>保育費扶養者負担金（保育料）の軽減率（％）</t>
    <phoneticPr fontId="5"/>
  </si>
  <si>
    <t>児童虐待通告受理件数（件）</t>
    <phoneticPr fontId="5"/>
  </si>
  <si>
    <t>3歳児健康診査受診率（％）</t>
    <phoneticPr fontId="5"/>
  </si>
  <si>
    <t>1歳6ヶ月児健康診査受診率（％）</t>
    <phoneticPr fontId="5"/>
  </si>
  <si>
    <t>ファミリーサポートセンター　両方会員数／０～11歳（‰）</t>
    <phoneticPr fontId="5"/>
  </si>
  <si>
    <t>ファミリーサポートセンター　協力会員数／０～11歳（‰）</t>
    <phoneticPr fontId="5"/>
  </si>
  <si>
    <t>ファミリーサポートセンター　依頼会員数／０～11歳（‰）</t>
    <phoneticPr fontId="5"/>
  </si>
  <si>
    <t>延長保育実施率（％）</t>
    <phoneticPr fontId="5"/>
  </si>
  <si>
    <t>乳児保育実施率（％）</t>
    <phoneticPr fontId="5"/>
  </si>
  <si>
    <t>保育士数／保育所入所者100人</t>
    <phoneticPr fontId="5"/>
  </si>
  <si>
    <t>保育園入所待機児童数</t>
    <phoneticPr fontId="5"/>
  </si>
  <si>
    <t>保育園での障がい児の受入人数</t>
    <phoneticPr fontId="5"/>
  </si>
  <si>
    <t>障がい児保育を実施している保育園数／保育園数（％）</t>
    <phoneticPr fontId="5"/>
  </si>
  <si>
    <t>施設入所から地域生活への移行者数／施設入所者数</t>
    <phoneticPr fontId="5"/>
  </si>
  <si>
    <t>シルバー人材センター会員数／65歳以上1千人</t>
    <phoneticPr fontId="5"/>
  </si>
  <si>
    <t>老人クラブ会員数／65歳以上1千人</t>
    <phoneticPr fontId="5"/>
  </si>
  <si>
    <t>国民健康保険被保険者一人当たりの医療費の増加率(%)</t>
    <phoneticPr fontId="7"/>
  </si>
  <si>
    <t>国民健康保険被保険者の特定健康診査受診率(%)</t>
    <phoneticPr fontId="5"/>
  </si>
  <si>
    <t>心疾患死亡率（高血圧症を除く、‰）</t>
    <phoneticPr fontId="5"/>
  </si>
  <si>
    <t>脳血管疾患死亡率（‰）</t>
    <phoneticPr fontId="5"/>
  </si>
  <si>
    <t>悪性新生物死亡率（‰）</t>
    <phoneticPr fontId="5"/>
  </si>
  <si>
    <t>医師数／市民10万人</t>
    <phoneticPr fontId="5"/>
  </si>
  <si>
    <t>病院病床数／市民10万人</t>
    <phoneticPr fontId="5"/>
  </si>
  <si>
    <t>１3　脱温暖化・循環型の環境にやさしい社会を形成する</t>
    <phoneticPr fontId="5"/>
  </si>
  <si>
    <t>11　生涯にわたるスポーツ活動を促進する</t>
    <phoneticPr fontId="5"/>
  </si>
  <si>
    <t>10　個性的な市民文化・都市文化を創造する</t>
    <phoneticPr fontId="5"/>
  </si>
  <si>
    <t>9　信頼される学校教育を推進する</t>
    <phoneticPr fontId="5"/>
  </si>
  <si>
    <t>8　生涯にわたる学習活動を促進する</t>
    <phoneticPr fontId="5"/>
  </si>
  <si>
    <t>６　日常生活の安心感を高める</t>
    <phoneticPr fontId="5"/>
  </si>
  <si>
    <t>５　都市の福祉力を高める</t>
    <phoneticPr fontId="5"/>
  </si>
  <si>
    <t>４　愛情豊かに子どもたちを育む</t>
    <phoneticPr fontId="5"/>
  </si>
  <si>
    <t>３　障がいのある人の生活を充実する</t>
    <phoneticPr fontId="5"/>
  </si>
  <si>
    <t>２　高齢期の生活を充実する</t>
    <phoneticPr fontId="5"/>
  </si>
  <si>
    <t>１　保健・医療サービスの質を高める</t>
    <phoneticPr fontId="5"/>
  </si>
  <si>
    <t>Ⅲ　市民の快適な暮らしを支えるために</t>
    <phoneticPr fontId="5"/>
  </si>
  <si>
    <t>中核市移行前</t>
    <rPh sb="0" eb="3">
      <t>チュウカクシ</t>
    </rPh>
    <rPh sb="3" eb="5">
      <t>イコウ</t>
    </rPh>
    <rPh sb="5" eb="6">
      <t>マエ</t>
    </rPh>
    <phoneticPr fontId="2"/>
  </si>
  <si>
    <t>H28</t>
  </si>
  <si>
    <t>携帯電話普及率(PHSを含む）スマートフォンを除く
（Ｈ26まではスマートフォンを含む）</t>
    <rPh sb="23" eb="24">
      <t>ノゾ</t>
    </rPh>
    <rPh sb="41" eb="42">
      <t>フク</t>
    </rPh>
    <phoneticPr fontId="2"/>
  </si>
  <si>
    <t>パソコン普及率（デスクトップ型）（Ｈ26まではデスクトップ型以外も含む）</t>
    <rPh sb="14" eb="15">
      <t>ガタ</t>
    </rPh>
    <rPh sb="29" eb="30">
      <t>ガタ</t>
    </rPh>
    <rPh sb="30" eb="32">
      <t>イガイ</t>
    </rPh>
    <rPh sb="33" eb="34">
      <t>フク</t>
    </rPh>
    <phoneticPr fontId="2"/>
  </si>
  <si>
    <t>ファミリーサポートセンター　依頼会員数／０～11歳（‰）（Ｈ27までは0～12歳）</t>
    <rPh sb="39" eb="40">
      <t>サイ</t>
    </rPh>
    <phoneticPr fontId="2"/>
  </si>
  <si>
    <t>ファミリーサポートセンター　協力会員数／０～11歳（‰）（Ｈ27までは0～12歳）</t>
    <phoneticPr fontId="2"/>
  </si>
  <si>
    <t>ファミリーサポートセンター　両方会員数／０～11歳（‰）（Ｈ27までは0～12歳）</t>
    <phoneticPr fontId="2"/>
  </si>
  <si>
    <t>市立文化財展示施設等の延べ床面積（㎡）／市民10万人（Ｈ24までは施設数／市民10万人）</t>
    <rPh sb="33" eb="36">
      <t>シセツスウ</t>
    </rPh>
    <rPh sb="37" eb="39">
      <t>シミン</t>
    </rPh>
    <rPh sb="41" eb="43">
      <t>マンニン</t>
    </rPh>
    <phoneticPr fontId="2"/>
  </si>
  <si>
    <t>市立文化財収蔵施設等の延べ床面積（㎡）／市民10万人（Ｈ24までは施設数／市民10万人）</t>
    <phoneticPr fontId="2"/>
  </si>
  <si>
    <t>基本施策別</t>
    <rPh sb="0" eb="2">
      <t>キホン</t>
    </rPh>
    <rPh sb="2" eb="4">
      <t>シサク</t>
    </rPh>
    <rPh sb="4" eb="5">
      <t>ベツ</t>
    </rPh>
    <phoneticPr fontId="5"/>
  </si>
  <si>
    <t>福島市</t>
    <rPh sb="0" eb="3">
      <t>フクシマシ</t>
    </rPh>
    <phoneticPr fontId="5"/>
  </si>
  <si>
    <t>川口市</t>
    <rPh sb="0" eb="3">
      <t>カワグチシ</t>
    </rPh>
    <phoneticPr fontId="5"/>
  </si>
  <si>
    <t>八尾市</t>
    <rPh sb="0" eb="3">
      <t>ヤオシ</t>
    </rPh>
    <phoneticPr fontId="5"/>
  </si>
  <si>
    <t>明石市</t>
    <rPh sb="0" eb="3">
      <t>アカシシ</t>
    </rPh>
    <phoneticPr fontId="5"/>
  </si>
  <si>
    <t>鳥取市</t>
    <rPh sb="0" eb="3">
      <t>トットリシ</t>
    </rPh>
    <phoneticPr fontId="5"/>
  </si>
  <si>
    <t>松江市</t>
    <rPh sb="0" eb="3">
      <t>マツエシ</t>
    </rPh>
    <phoneticPr fontId="5"/>
  </si>
  <si>
    <t>施策の柱別</t>
    <rPh sb="0" eb="2">
      <t>シサク</t>
    </rPh>
    <rPh sb="3" eb="4">
      <t>ハシラ</t>
    </rPh>
    <rPh sb="4" eb="5">
      <t>ベツ</t>
    </rPh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</si>
  <si>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</si>
  <si>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</si>
  <si>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</si>
  <si>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</si>
  <si>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</si>
  <si>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</si>
  <si>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</si>
  <si>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</si>
  <si>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</si>
  <si>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市立中学校帰国子女数／生徒1千人</t>
    <phoneticPr fontId="5"/>
  </si>
  <si>
    <t>外国人登録者数／市民1千人</t>
    <phoneticPr fontId="5"/>
  </si>
  <si>
    <t>合計特殊出生率</t>
    <phoneticPr fontId="5"/>
  </si>
  <si>
    <t>80～84歳女性の労働力率</t>
    <phoneticPr fontId="5"/>
  </si>
  <si>
    <t>65～69歳女性の労働力率</t>
    <phoneticPr fontId="5"/>
  </si>
  <si>
    <t>60～64歳女性の労働力率</t>
    <phoneticPr fontId="5"/>
  </si>
  <si>
    <t>50～54歳女性の労働力率</t>
    <phoneticPr fontId="5"/>
  </si>
  <si>
    <t>45～49歳女性の労働力率</t>
    <phoneticPr fontId="5"/>
  </si>
  <si>
    <t>40～44歳女性の労働力率</t>
    <phoneticPr fontId="5"/>
  </si>
  <si>
    <t>25～29歳女性の労働力率</t>
    <phoneticPr fontId="5"/>
  </si>
  <si>
    <t>20～24歳女性の労働力率</t>
    <phoneticPr fontId="5"/>
  </si>
  <si>
    <t>15～19歳女性の労働力率</t>
    <phoneticPr fontId="5"/>
  </si>
  <si>
    <t>各種審議会に占める女性の割合（％）</t>
    <phoneticPr fontId="5"/>
  </si>
  <si>
    <t>市職員数／市民1千人</t>
    <phoneticPr fontId="5"/>
  </si>
  <si>
    <t>連結実質赤字比率（％）</t>
    <phoneticPr fontId="5"/>
  </si>
  <si>
    <t>義務的経費比率（％）</t>
    <phoneticPr fontId="5"/>
  </si>
  <si>
    <t>自主財源比率（％）</t>
    <phoneticPr fontId="5"/>
  </si>
  <si>
    <t>実質収支比率（％）</t>
    <phoneticPr fontId="5"/>
  </si>
  <si>
    <t>経常収支比率（％）</t>
    <phoneticPr fontId="5"/>
  </si>
  <si>
    <t>昼夜間人口比率</t>
    <phoneticPr fontId="5"/>
  </si>
  <si>
    <t>市道舗装率（％）</t>
    <phoneticPr fontId="5"/>
  </si>
  <si>
    <t>道路面積／市域面積（％）</t>
    <phoneticPr fontId="5"/>
  </si>
  <si>
    <t>路線バスに対する補助金額／市民1人あたり(円)</t>
    <phoneticPr fontId="5"/>
  </si>
  <si>
    <t>ノンステップバス の導入率（％）</t>
    <phoneticPr fontId="5"/>
  </si>
  <si>
    <t>市民１人当たりの都市公園面積(㎡)</t>
    <phoneticPr fontId="5"/>
  </si>
  <si>
    <t>人口集中地区(DID)面積／市域面積（％）</t>
    <phoneticPr fontId="5"/>
  </si>
  <si>
    <t>土地区画整理事業進捗率（整備面積）</t>
    <phoneticPr fontId="5"/>
  </si>
  <si>
    <t>市街地再開発進捗率（％）</t>
    <phoneticPr fontId="5"/>
  </si>
  <si>
    <t>ホテル、旅館客室数／市民1千人</t>
    <phoneticPr fontId="5"/>
  </si>
  <si>
    <t>小売業事業所数／市民1千人</t>
    <phoneticPr fontId="5"/>
  </si>
  <si>
    <t>卸売業事業所総数／市民1千人</t>
    <phoneticPr fontId="5"/>
  </si>
  <si>
    <t>完全失業率（%）</t>
    <phoneticPr fontId="5"/>
  </si>
  <si>
    <t>就職率（%）</t>
    <phoneticPr fontId="5"/>
  </si>
  <si>
    <t>一般世帯持ち家率</t>
    <phoneticPr fontId="5"/>
  </si>
  <si>
    <t>地域優良賃貸住宅供給戸数／１万世帯</t>
    <phoneticPr fontId="5"/>
  </si>
  <si>
    <t>市営住宅応募件数／公募件数</t>
    <phoneticPr fontId="5"/>
  </si>
  <si>
    <t>上水道有収率（％）</t>
    <phoneticPr fontId="5"/>
  </si>
  <si>
    <t>上水道普及率（％）</t>
    <phoneticPr fontId="5"/>
  </si>
  <si>
    <t>河川BOD環境基準達成率（％）</t>
    <phoneticPr fontId="5"/>
  </si>
  <si>
    <t>No</t>
    <phoneticPr fontId="5"/>
  </si>
  <si>
    <t>ごみ収集量（t）／市民1千人</t>
    <phoneticPr fontId="5"/>
  </si>
  <si>
    <t>公害苦情件数／工場・事業所数（％）</t>
    <phoneticPr fontId="5"/>
  </si>
  <si>
    <t>低公害公用自動車／公用自動車  （％）</t>
    <phoneticPr fontId="5"/>
  </si>
  <si>
    <t>スポーツ実施率（％）</t>
    <phoneticPr fontId="5"/>
  </si>
  <si>
    <t>プール延面積（㎡）／市民1千人</t>
    <phoneticPr fontId="5"/>
  </si>
  <si>
    <t>プール数／市民10万人</t>
    <phoneticPr fontId="5"/>
  </si>
  <si>
    <t>陸上競技場敷地面積（㎡）／市民1人</t>
    <phoneticPr fontId="5"/>
  </si>
  <si>
    <t>陸上競技場数／市民10万人</t>
    <phoneticPr fontId="5"/>
  </si>
  <si>
    <t>野球場面積（㎡）／市民1人</t>
    <phoneticPr fontId="5"/>
  </si>
  <si>
    <t>野球場数／市民10万人</t>
    <phoneticPr fontId="5"/>
  </si>
  <si>
    <t>体育館延床面積（㎡）／市民1人</t>
    <phoneticPr fontId="5"/>
  </si>
  <si>
    <t>体育館数／市民10万人</t>
    <phoneticPr fontId="5"/>
  </si>
  <si>
    <t>市立美術館入場者数／市民100人</t>
    <phoneticPr fontId="5"/>
  </si>
  <si>
    <t>大学学生数／市民1千人</t>
    <phoneticPr fontId="5"/>
  </si>
  <si>
    <t>短大学生数／市民1千人</t>
    <phoneticPr fontId="5"/>
  </si>
  <si>
    <t>市立小中学校・給食センターにおける栄養教諭の配置人数</t>
    <phoneticPr fontId="5"/>
  </si>
  <si>
    <t>市立小中学校及び学校給食センターのうち栄養職員（県費・市費）を配置している割合</t>
    <phoneticPr fontId="5"/>
  </si>
  <si>
    <t>学校栄養職員数（県費・市費）／児童生徒１千人</t>
    <phoneticPr fontId="5"/>
  </si>
  <si>
    <t>市立中学校図書館図書の充足率</t>
    <phoneticPr fontId="5"/>
  </si>
  <si>
    <t>市立小学校図書館図書の充足率</t>
    <phoneticPr fontId="5"/>
  </si>
  <si>
    <t>日本語指導が必要な外国人児童生徒数／児童生徒１千人</t>
    <phoneticPr fontId="5"/>
  </si>
  <si>
    <t>市立中学校英語授業助手数／生徒1千あたり</t>
    <phoneticPr fontId="5"/>
  </si>
  <si>
    <t>市立小中学校の耐震化率（校舎・体育館）</t>
    <phoneticPr fontId="5"/>
  </si>
  <si>
    <t>学校と地域が連携して，学校を支援する協議会等を設置している小学校及び中学校の割合</t>
    <phoneticPr fontId="5"/>
  </si>
  <si>
    <t>不登校生徒数／生徒１千人</t>
    <phoneticPr fontId="5"/>
  </si>
  <si>
    <t>不登校児童数／児童１千人</t>
    <phoneticPr fontId="5"/>
  </si>
  <si>
    <t>放課後子ども教室実施ヵ所数／市立小学校児童１千人</t>
    <phoneticPr fontId="5"/>
  </si>
  <si>
    <t>市立図書館における児童書の貸出冊数／児童数</t>
    <phoneticPr fontId="5"/>
  </si>
  <si>
    <t>全生涯学習センター（公民館）利用者数／市民１人</t>
    <phoneticPr fontId="5"/>
  </si>
  <si>
    <t>消費生活相談件数／消費生活相談員数</t>
    <phoneticPr fontId="5"/>
  </si>
  <si>
    <t>食中毒発生件数／世帯10万</t>
    <phoneticPr fontId="5"/>
  </si>
  <si>
    <t>管轄内世帯数／消防車両保有数</t>
    <phoneticPr fontId="5"/>
  </si>
  <si>
    <t>管轄内世帯数／消防署，分署，出張所</t>
    <phoneticPr fontId="5"/>
  </si>
  <si>
    <t>交通事故死亡者数／市民10万人</t>
    <phoneticPr fontId="5"/>
  </si>
  <si>
    <t>刑法犯認知件数／市民1千人</t>
    <phoneticPr fontId="5"/>
  </si>
  <si>
    <t>生活保護率(‰)</t>
    <phoneticPr fontId="5"/>
  </si>
  <si>
    <t>小規模多機能型居宅介護定員／1号被保険者1千人</t>
    <phoneticPr fontId="5"/>
  </si>
  <si>
    <t>介護老人福祉施設（特別養護老人ホーム）定員／1号被保険者1千人</t>
    <phoneticPr fontId="5"/>
  </si>
  <si>
    <t>市社会福祉協議会ボランティアセンター登録団体数／市民１千人</t>
    <phoneticPr fontId="5"/>
  </si>
  <si>
    <t>地域包括支援センター箇所数／65歳以上1千人</t>
    <phoneticPr fontId="5"/>
  </si>
  <si>
    <t>老人福祉センター数／65歳以上1千人</t>
    <phoneticPr fontId="5"/>
  </si>
  <si>
    <t>保育費扶養者負担金（保育料）の軽減率（％）</t>
    <phoneticPr fontId="5"/>
  </si>
  <si>
    <t>児童虐待通告受理件数（件）</t>
    <phoneticPr fontId="5"/>
  </si>
  <si>
    <t>1歳6ヶ月児健康診査受診率（％）</t>
    <phoneticPr fontId="5"/>
  </si>
  <si>
    <t>ファミリーサポートセンター　両方会員数／０～11歳（‰）</t>
    <phoneticPr fontId="5"/>
  </si>
  <si>
    <t>ファミリーサポートセンター　協力会員数／０～11歳（‰）</t>
    <phoneticPr fontId="5"/>
  </si>
  <si>
    <t>ファミリーサポートセンター　依頼会員数／０～11歳（‰）</t>
    <phoneticPr fontId="5"/>
  </si>
  <si>
    <t>延長保育実施率（％）</t>
    <phoneticPr fontId="5"/>
  </si>
  <si>
    <t>乳児保育実施率（％）</t>
    <phoneticPr fontId="5"/>
  </si>
  <si>
    <t>保育士数／保育所入所者100人</t>
    <phoneticPr fontId="5"/>
  </si>
  <si>
    <t>保育園入所待機児童数</t>
    <phoneticPr fontId="5"/>
  </si>
  <si>
    <t>保育園での障がい児の受入人数</t>
    <phoneticPr fontId="5"/>
  </si>
  <si>
    <t>障がい児保育を実施している保育園数／保育園数（％）</t>
    <phoneticPr fontId="5"/>
  </si>
  <si>
    <t>施設入所から地域生活への移行者数／施設入所者数</t>
    <phoneticPr fontId="5"/>
  </si>
  <si>
    <t>シルバー人材センター会員数／65歳以上1千人</t>
    <phoneticPr fontId="5"/>
  </si>
  <si>
    <t>老人クラブ会員数／65歳以上1千人</t>
    <phoneticPr fontId="5"/>
  </si>
  <si>
    <t>国民健康保険被保険者一人当たりの医療費の増加率(%)</t>
    <phoneticPr fontId="7"/>
  </si>
  <si>
    <t>国民健康保険被保険者の特定健康診査受診率(%)</t>
    <phoneticPr fontId="5"/>
  </si>
  <si>
    <t>心疾患死亡率（高血圧症を除く、‰）</t>
    <phoneticPr fontId="5"/>
  </si>
  <si>
    <t>脳血管疾患死亡率（‰）</t>
    <phoneticPr fontId="5"/>
  </si>
  <si>
    <t>悪性新生物死亡率（‰）</t>
    <phoneticPr fontId="5"/>
  </si>
  <si>
    <t>病院病床数／市民10万人</t>
    <phoneticPr fontId="5"/>
  </si>
  <si>
    <t>１3　脱温暖化・循環型の環境にやさしい社会を形成する</t>
    <phoneticPr fontId="5"/>
  </si>
  <si>
    <t>11　生涯にわたるスポーツ活動を促進する</t>
    <phoneticPr fontId="5"/>
  </si>
  <si>
    <t>10　個性的な市民文化・都市文化を創造する</t>
    <phoneticPr fontId="5"/>
  </si>
  <si>
    <t>9　信頼される学校教育を推進する</t>
    <phoneticPr fontId="5"/>
  </si>
  <si>
    <t>8　生涯にわたる学習活動を促進する</t>
    <phoneticPr fontId="5"/>
  </si>
  <si>
    <t>５　都市の福祉力を高める</t>
    <phoneticPr fontId="5"/>
  </si>
  <si>
    <t>４　愛情豊かに子どもたちを育む</t>
    <phoneticPr fontId="5"/>
  </si>
  <si>
    <t>３　障がいのある人の生活を充実する</t>
    <phoneticPr fontId="5"/>
  </si>
  <si>
    <t>２　高齢期の生活を充実する</t>
    <phoneticPr fontId="5"/>
  </si>
  <si>
    <t>１　保健・医療サービスの質を高める</t>
    <phoneticPr fontId="5"/>
  </si>
  <si>
    <t>基本施策</t>
    <phoneticPr fontId="5"/>
  </si>
  <si>
    <t>Ⅲ　市民の快適な暮らしを支えるために</t>
    <phoneticPr fontId="5"/>
  </si>
  <si>
    <t>H25</t>
    <phoneticPr fontId="2"/>
  </si>
  <si>
    <t>H29</t>
  </si>
  <si>
    <t>医師数／市民10万人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</si>
</sst>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¥&quot;#,##0;[Red]&quot;¥&quot;\-#,##0"/>
    <numFmt numFmtId="176" formatCode="#,##0_ "/>
    <numFmt numFmtId="177" formatCode="#,##0_);[Red]\(#,##0\)"/>
    <numFmt numFmtId="178" formatCode="#,##0.0_);[Red]\(#,##0.0\)"/>
    <numFmt numFmtId="179" formatCode="0.0_);[Red]\(0.0\)"/>
    <numFmt numFmtId="180" formatCode="#,##0.0"/>
    <numFmt numFmtId="181" formatCode="#,##0.0_ "/>
    <numFmt numFmtId="182" formatCode="0_);[Red]\(0\)"/>
    <numFmt numFmtId="183" formatCode="#,##0.00_ "/>
    <numFmt numFmtId="184" formatCode="#,##0.00_);[Red]\(#,##0.00\)"/>
    <numFmt numFmtId="185" formatCode="#,##0.00;&quot;△ &quot;#,##0.00"/>
    <numFmt numFmtId="186" formatCode="#,##0.0;[Red]\-#,##0.0"/>
    <numFmt numFmtId="187" formatCode="0.0"/>
    <numFmt numFmtId="188" formatCode="#,##0_ ;[Red]\-#,##0\ "/>
    <numFmt numFmtId="189" formatCode="#,##0.0000000;&quot;△ &quot;#,##0.0000000"/>
    <numFmt numFmtId="190" formatCode="#,##0.000;&quot;△ &quot;#,##0.000"/>
    <numFmt numFmtId="191" formatCode="0.00_);[Red]\(0.00\)"/>
    <numFmt numFmtId="192" formatCode="0_ "/>
    <numFmt numFmtId="193" formatCode="0.00;&quot;△ &quot;0.00"/>
    <numFmt numFmtId="194" formatCode="0.000_);[Red]\(0.000\)"/>
    <numFmt numFmtId="195" formatCode="#,##0.00_ ;[Red]\-#,##0.00\ "/>
    <numFmt numFmtId="196" formatCode="#,##0.0;[Red]&quot;¥&quot;\!\-#,##0.0"/>
    <numFmt numFmtId="197" formatCode="#,###.#0"/>
  </numFmts>
  <fonts count="4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2"/>
      <color theme="10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2"/>
      <scheme val="minor"/>
    </font>
    <font>
      <sz val="6"/>
      <color theme="0"/>
      <name val="ＭＳ Ｐゴシック"/>
      <family val="2"/>
      <scheme val="minor"/>
    </font>
    <font>
      <sz val="6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u/>
      <sz val="6"/>
      <color theme="10"/>
      <name val="ＭＳ Ｐゴシック"/>
      <family val="2"/>
      <scheme val="minor"/>
    </font>
    <font>
      <sz val="6"/>
      <name val="ＭＳ ゴシック"/>
      <family val="3"/>
      <charset val="128"/>
    </font>
    <font>
      <b/>
      <sz val="6"/>
      <name val="ＭＳ Ｐゴシック"/>
      <family val="3"/>
      <charset val="128"/>
    </font>
    <font>
      <b/>
      <sz val="6"/>
      <name val="ＭＳ Ｐゴシック"/>
      <family val="3"/>
      <charset val="128"/>
      <scheme val="minor"/>
    </font>
    <font>
      <b/>
      <sz val="8"/>
      <color theme="1"/>
      <name val="HG創英ﾌﾟﾚｾﾞﾝｽEB"/>
      <family val="1"/>
      <charset val="128"/>
    </font>
    <font>
      <b/>
      <sz val="8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6"/>
      <color rgb="FFFF0000"/>
      <name val="ＭＳ 明朝"/>
      <family val="1"/>
      <charset val="128"/>
    </font>
    <font>
      <sz val="6"/>
      <color rgb="FFFF0000"/>
      <name val="ＭＳ ゴシック"/>
      <family val="3"/>
      <charset val="128"/>
    </font>
    <font>
      <sz val="6"/>
      <name val="ＭＳ Ｐゴシック"/>
      <family val="2"/>
      <scheme val="minor"/>
    </font>
    <font>
      <sz val="9"/>
      <name val="ＭＳ 明朝"/>
      <family val="1"/>
      <charset val="128"/>
    </font>
    <font>
      <sz val="18"/>
      <color theme="3"/>
      <name val="ＭＳ Ｐゴシック"/>
      <family val="3"/>
      <charset val="128"/>
      <scheme val="maj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1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38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4" fillId="0" borderId="0"/>
    <xf numFmtId="38" fontId="4" fillId="0" borderId="0" applyFont="0" applyFill="0" applyBorder="0" applyAlignment="0" applyProtection="0"/>
    <xf numFmtId="38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38" fontId="8" fillId="0" borderId="0"/>
    <xf numFmtId="0" fontId="4" fillId="0" borderId="0"/>
    <xf numFmtId="38" fontId="8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" fillId="5" borderId="7" applyNumberFormat="0" applyFont="0" applyAlignment="0" applyProtection="0">
      <alignment vertical="center"/>
    </xf>
    <xf numFmtId="0" fontId="1" fillId="5" borderId="7" applyNumberFormat="0" applyFont="0" applyAlignment="0" applyProtection="0">
      <alignment vertical="center"/>
    </xf>
    <xf numFmtId="0" fontId="1" fillId="5" borderId="7" applyNumberFormat="0" applyFont="0" applyAlignment="0" applyProtection="0">
      <alignment vertical="center"/>
    </xf>
    <xf numFmtId="0" fontId="1" fillId="5" borderId="7" applyNumberFormat="0" applyFont="0" applyAlignment="0" applyProtection="0">
      <alignment vertical="center"/>
    </xf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5" borderId="7" applyNumberFormat="0" applyFont="0" applyAlignment="0" applyProtection="0">
      <alignment vertical="center"/>
    </xf>
    <xf numFmtId="0" fontId="15" fillId="5" borderId="7" applyNumberFormat="0" applyFont="0" applyAlignment="0" applyProtection="0">
      <alignment vertical="center"/>
    </xf>
    <xf numFmtId="0" fontId="15" fillId="5" borderId="7" applyNumberFormat="0" applyFont="0" applyAlignment="0" applyProtection="0">
      <alignment vertical="center"/>
    </xf>
    <xf numFmtId="0" fontId="15" fillId="5" borderId="7" applyNumberFormat="0" applyFont="0" applyAlignment="0" applyProtection="0">
      <alignment vertical="center"/>
    </xf>
    <xf numFmtId="0" fontId="15" fillId="5" borderId="7" applyNumberFormat="0" applyFont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</cellStyleXfs>
  <cellXfs count="442">
    <xf numFmtId="0" fontId="0" fillId="0" borderId="0" xfId="0"/>
    <xf numFmtId="0" fontId="0" fillId="0" borderId="0" xfId="0" applyAlignment="1">
      <alignment vertical="center"/>
    </xf>
    <xf numFmtId="3" fontId="10" fillId="0" borderId="0" xfId="7" applyNumberFormat="1" applyFont="1" applyFill="1" applyBorder="1" applyAlignment="1" applyProtection="1">
      <alignment horizontal="center" vertical="center" wrapText="1"/>
    </xf>
    <xf numFmtId="3" fontId="10" fillId="0" borderId="0" xfId="2" applyNumberFormat="1" applyFont="1" applyFill="1" applyBorder="1" applyAlignment="1" applyProtection="1">
      <alignment horizontal="center" vertical="center" wrapText="1"/>
    </xf>
    <xf numFmtId="3" fontId="10" fillId="0" borderId="0" xfId="9" applyNumberFormat="1" applyFont="1" applyFill="1" applyBorder="1" applyAlignment="1" applyProtection="1">
      <alignment horizontal="center" vertical="center" wrapText="1"/>
    </xf>
    <xf numFmtId="3" fontId="10" fillId="0" borderId="0" xfId="10" applyNumberFormat="1" applyFont="1" applyFill="1" applyBorder="1" applyAlignment="1" applyProtection="1">
      <alignment horizontal="center" vertical="center" wrapText="1"/>
    </xf>
    <xf numFmtId="4" fontId="10" fillId="0" borderId="0" xfId="2" applyNumberFormat="1" applyFont="1" applyFill="1" applyBorder="1" applyAlignment="1" applyProtection="1">
      <alignment horizontal="center" vertical="center" wrapText="1"/>
    </xf>
    <xf numFmtId="180" fontId="10" fillId="0" borderId="0" xfId="2" applyNumberFormat="1" applyFont="1" applyFill="1" applyBorder="1" applyAlignment="1" applyProtection="1">
      <alignment horizontal="center" vertical="center" wrapText="1"/>
    </xf>
    <xf numFmtId="3" fontId="10" fillId="0" borderId="0" xfId="11" applyNumberFormat="1" applyFont="1" applyFill="1" applyBorder="1" applyAlignment="1" applyProtection="1">
      <alignment horizontal="center" vertical="center" wrapText="1"/>
    </xf>
    <xf numFmtId="180" fontId="10" fillId="0" borderId="0" xfId="9" applyNumberFormat="1" applyFont="1" applyFill="1" applyBorder="1" applyAlignment="1" applyProtection="1">
      <alignment horizontal="center" vertical="center" wrapText="1"/>
    </xf>
    <xf numFmtId="3" fontId="10" fillId="0" borderId="0" xfId="9" applyNumberFormat="1" applyFont="1" applyFill="1" applyBorder="1" applyAlignment="1" applyProtection="1">
      <alignment horizontal="center" vertical="center"/>
    </xf>
    <xf numFmtId="3" fontId="10" fillId="0" borderId="0" xfId="4" applyNumberFormat="1" applyFont="1" applyFill="1" applyBorder="1" applyAlignment="1" applyProtection="1">
      <alignment horizontal="center" vertical="center" wrapText="1"/>
    </xf>
    <xf numFmtId="177" fontId="10" fillId="0" borderId="0" xfId="2" applyNumberFormat="1" applyFont="1" applyFill="1" applyBorder="1" applyAlignment="1" applyProtection="1">
      <alignment horizontal="center" vertical="center" wrapText="1"/>
    </xf>
    <xf numFmtId="4" fontId="10" fillId="0" borderId="0" xfId="4" applyNumberFormat="1" applyFont="1" applyFill="1" applyBorder="1" applyAlignment="1" applyProtection="1">
      <alignment horizontal="center" vertical="center" wrapText="1"/>
    </xf>
    <xf numFmtId="3" fontId="10" fillId="0" borderId="6" xfId="2" applyNumberFormat="1" applyFont="1" applyFill="1" applyBorder="1" applyAlignment="1" applyProtection="1">
      <alignment horizontal="center" vertical="center" wrapText="1"/>
    </xf>
    <xf numFmtId="3" fontId="10" fillId="0" borderId="0" xfId="15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18" fillId="19" borderId="4" xfId="0" applyFont="1" applyFill="1" applyBorder="1" applyAlignment="1">
      <alignment horizontal="distributed" vertical="center"/>
    </xf>
    <xf numFmtId="0" fontId="19" fillId="19" borderId="4" xfId="0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176" fontId="0" fillId="0" borderId="15" xfId="0" applyNumberFormat="1" applyBorder="1" applyAlignment="1">
      <alignment vertical="center" shrinkToFit="1"/>
    </xf>
    <xf numFmtId="192" fontId="12" fillId="0" borderId="15" xfId="0" applyNumberFormat="1" applyFont="1" applyBorder="1" applyAlignment="1">
      <alignment vertical="center"/>
    </xf>
    <xf numFmtId="0" fontId="9" fillId="0" borderId="16" xfId="0" applyFont="1" applyFill="1" applyBorder="1" applyAlignment="1">
      <alignment horizontal="distributed" vertical="center"/>
    </xf>
    <xf numFmtId="176" fontId="0" fillId="0" borderId="16" xfId="0" applyNumberFormat="1" applyBorder="1" applyAlignment="1">
      <alignment vertical="center" shrinkToFit="1"/>
    </xf>
    <xf numFmtId="192" fontId="12" fillId="0" borderId="16" xfId="0" applyNumberFormat="1" applyFont="1" applyBorder="1" applyAlignment="1">
      <alignment vertical="center"/>
    </xf>
    <xf numFmtId="0" fontId="9" fillId="20" borderId="16" xfId="0" applyFont="1" applyFill="1" applyBorder="1" applyAlignment="1">
      <alignment horizontal="distributed" vertical="center"/>
    </xf>
    <xf numFmtId="177" fontId="9" fillId="0" borderId="16" xfId="0" applyNumberFormat="1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176" fontId="0" fillId="0" borderId="17" xfId="0" applyNumberFormat="1" applyBorder="1" applyAlignment="1">
      <alignment vertical="center" shrinkToFit="1"/>
    </xf>
    <xf numFmtId="192" fontId="12" fillId="0" borderId="17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19" borderId="4" xfId="0" applyFill="1" applyBorder="1" applyAlignment="1">
      <alignment horizontal="center" vertical="center"/>
    </xf>
    <xf numFmtId="0" fontId="0" fillId="19" borderId="4" xfId="0" applyFill="1" applyBorder="1" applyAlignment="1">
      <alignment horizontal="distributed" vertical="center"/>
    </xf>
    <xf numFmtId="0" fontId="20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vertical="center"/>
      <protection locked="0"/>
    </xf>
    <xf numFmtId="0" fontId="20" fillId="0" borderId="0" xfId="1" applyFont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188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top" wrapText="1"/>
    </xf>
    <xf numFmtId="2" fontId="23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3" xfId="2" applyFont="1" applyFill="1" applyBorder="1" applyAlignment="1">
      <alignment horizontal="left" vertical="center" shrinkToFit="1"/>
    </xf>
    <xf numFmtId="38" fontId="29" fillId="0" borderId="4" xfId="3" applyFont="1" applyFill="1" applyBorder="1" applyAlignment="1">
      <alignment horizontal="left" vertical="center" shrinkToFit="1"/>
    </xf>
    <xf numFmtId="0" fontId="29" fillId="0" borderId="4" xfId="2" applyFont="1" applyFill="1" applyBorder="1" applyAlignment="1">
      <alignment horizontal="left" vertical="center" shrinkToFit="1"/>
    </xf>
    <xf numFmtId="0" fontId="29" fillId="0" borderId="4" xfId="5" applyFont="1" applyFill="1" applyBorder="1" applyAlignment="1">
      <alignment horizontal="left" vertical="center" shrinkToFit="1"/>
    </xf>
    <xf numFmtId="0" fontId="30" fillId="0" borderId="0" xfId="0" applyFont="1" applyAlignment="1">
      <alignment vertical="center"/>
    </xf>
    <xf numFmtId="0" fontId="26" fillId="21" borderId="4" xfId="0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0" fontId="31" fillId="0" borderId="0" xfId="1" applyFont="1" applyAlignment="1" applyProtection="1">
      <alignment vertical="center"/>
      <protection locked="0"/>
    </xf>
    <xf numFmtId="0" fontId="7" fillId="0" borderId="1" xfId="2" applyFont="1" applyFill="1" applyBorder="1" applyAlignment="1">
      <alignment vertical="center"/>
    </xf>
    <xf numFmtId="0" fontId="32" fillId="0" borderId="1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center" vertical="center"/>
    </xf>
    <xf numFmtId="0" fontId="33" fillId="19" borderId="2" xfId="2" applyFont="1" applyFill="1" applyBorder="1" applyAlignment="1">
      <alignment horizontal="center" vertical="center"/>
    </xf>
    <xf numFmtId="0" fontId="34" fillId="19" borderId="2" xfId="2" applyFont="1" applyFill="1" applyBorder="1" applyAlignment="1">
      <alignment horizontal="center" vertical="center"/>
    </xf>
    <xf numFmtId="0" fontId="34" fillId="19" borderId="2" xfId="2" applyFont="1" applyFill="1" applyBorder="1" applyAlignment="1">
      <alignment horizontal="center" vertical="center" shrinkToFit="1"/>
    </xf>
    <xf numFmtId="0" fontId="27" fillId="0" borderId="8" xfId="0" applyFont="1" applyBorder="1" applyAlignment="1">
      <alignment vertical="center"/>
    </xf>
    <xf numFmtId="0" fontId="29" fillId="0" borderId="3" xfId="2" applyFont="1" applyFill="1" applyBorder="1" applyAlignment="1">
      <alignment horizontal="center" vertical="center"/>
    </xf>
    <xf numFmtId="0" fontId="29" fillId="0" borderId="4" xfId="2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left" vertical="center" shrinkToFit="1"/>
    </xf>
    <xf numFmtId="0" fontId="29" fillId="0" borderId="4" xfId="4" applyFont="1" applyFill="1" applyBorder="1" applyAlignment="1">
      <alignment horizontal="left" vertical="center" shrinkToFit="1"/>
    </xf>
    <xf numFmtId="0" fontId="27" fillId="0" borderId="0" xfId="0" applyFont="1" applyAlignment="1">
      <alignment vertical="center" shrinkToFi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97" fontId="0" fillId="0" borderId="4" xfId="0" applyNumberFormat="1" applyBorder="1" applyAlignment="1">
      <alignment vertical="center" shrinkToFit="1"/>
    </xf>
    <xf numFmtId="40" fontId="23" fillId="0" borderId="0" xfId="7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right" vertical="center"/>
    </xf>
    <xf numFmtId="186" fontId="23" fillId="0" borderId="0" xfId="7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194" fontId="23" fillId="0" borderId="0" xfId="0" applyNumberFormat="1" applyFont="1" applyFill="1" applyBorder="1" applyAlignment="1">
      <alignment horizontal="right" vertical="center"/>
    </xf>
    <xf numFmtId="40" fontId="23" fillId="0" borderId="0" xfId="0" applyNumberFormat="1" applyFont="1" applyFill="1" applyBorder="1" applyAlignment="1">
      <alignment horizontal="right" vertical="center"/>
    </xf>
    <xf numFmtId="195" fontId="23" fillId="0" borderId="0" xfId="7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191" fontId="23" fillId="0" borderId="0" xfId="0" applyNumberFormat="1" applyFont="1" applyFill="1" applyBorder="1" applyAlignment="1">
      <alignment horizontal="right" vertical="center"/>
    </xf>
    <xf numFmtId="193" fontId="2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77" fontId="23" fillId="0" borderId="0" xfId="7" applyNumberFormat="1" applyFont="1" applyFill="1" applyBorder="1" applyAlignment="1">
      <alignment horizontal="right" vertical="center"/>
    </xf>
    <xf numFmtId="183" fontId="23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187" fontId="2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182" fontId="2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23" fillId="0" borderId="0" xfId="2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192" fontId="23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 shrinkToFit="1"/>
    </xf>
    <xf numFmtId="196" fontId="23" fillId="0" borderId="0" xfId="7" applyNumberFormat="1" applyFont="1" applyFill="1" applyBorder="1" applyAlignment="1">
      <alignment horizontal="left" vertical="top" wrapText="1"/>
    </xf>
    <xf numFmtId="196" fontId="23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9" fillId="0" borderId="4" xfId="5" applyFont="1" applyFill="1" applyBorder="1" applyAlignment="1">
      <alignment horizontal="left" vertical="center" wrapText="1" shrinkToFit="1"/>
    </xf>
    <xf numFmtId="0" fontId="29" fillId="0" borderId="4" xfId="2" applyFont="1" applyFill="1" applyBorder="1" applyAlignment="1">
      <alignment horizontal="left" vertical="center" wrapText="1" shrinkToFit="1"/>
    </xf>
    <xf numFmtId="0" fontId="40" fillId="0" borderId="4" xfId="2" applyFont="1" applyFill="1" applyBorder="1" applyAlignment="1">
      <alignment horizontal="left" vertical="center" shrinkToFit="1"/>
    </xf>
    <xf numFmtId="0" fontId="41" fillId="0" borderId="1" xfId="2" applyFont="1" applyFill="1" applyBorder="1" applyAlignment="1">
      <alignment vertical="center"/>
    </xf>
    <xf numFmtId="0" fontId="26" fillId="3" borderId="4" xfId="0" applyFont="1" applyFill="1" applyBorder="1" applyAlignment="1" applyProtection="1">
      <alignment vertical="center" wrapText="1"/>
      <protection locked="0"/>
    </xf>
    <xf numFmtId="0" fontId="32" fillId="19" borderId="4" xfId="0" applyFont="1" applyFill="1" applyBorder="1" applyAlignment="1">
      <alignment vertical="center"/>
    </xf>
    <xf numFmtId="0" fontId="32" fillId="19" borderId="4" xfId="0" applyFont="1" applyFill="1" applyBorder="1" applyAlignment="1">
      <alignment vertical="center" shrinkToFit="1"/>
    </xf>
    <xf numFmtId="0" fontId="42" fillId="0" borderId="4" xfId="0" applyFont="1" applyBorder="1" applyAlignment="1">
      <alignment vertical="center"/>
    </xf>
    <xf numFmtId="0" fontId="42" fillId="0" borderId="0" xfId="0" applyFont="1" applyAlignment="1">
      <alignment vertical="center"/>
    </xf>
    <xf numFmtId="38" fontId="29" fillId="0" borderId="4" xfId="3" applyFont="1" applyFill="1" applyBorder="1" applyAlignment="1">
      <alignment horizontal="left" vertical="center" wrapText="1" shrinkToFit="1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0" xfId="6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0" xfId="6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3" fillId="0" borderId="8" xfId="6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top" wrapText="1"/>
    </xf>
    <xf numFmtId="178" fontId="23" fillId="0" borderId="0" xfId="0" applyNumberFormat="1" applyFont="1" applyFill="1" applyAlignment="1" applyProtection="1">
      <alignment horizontal="right" vertical="center"/>
    </xf>
    <xf numFmtId="0" fontId="13" fillId="0" borderId="0" xfId="6" applyFont="1" applyFill="1" applyBorder="1" applyAlignment="1" applyProtection="1"/>
    <xf numFmtId="0" fontId="13" fillId="0" borderId="0" xfId="6" applyFont="1" applyFill="1" applyBorder="1" applyAlignment="1" applyProtection="1">
      <alignment vertical="center"/>
    </xf>
    <xf numFmtId="0" fontId="0" fillId="0" borderId="0" xfId="0" applyFill="1" applyProtection="1"/>
    <xf numFmtId="4" fontId="10" fillId="0" borderId="0" xfId="6" applyNumberFormat="1" applyFont="1" applyFill="1" applyBorder="1" applyAlignment="1" applyProtection="1">
      <alignment horizontal="center" vertical="center"/>
    </xf>
    <xf numFmtId="177" fontId="13" fillId="0" borderId="0" xfId="6" applyNumberFormat="1" applyFont="1" applyFill="1" applyBorder="1" applyAlignment="1" applyProtection="1"/>
    <xf numFmtId="38" fontId="13" fillId="0" borderId="0" xfId="7" applyFont="1" applyFill="1" applyBorder="1" applyAlignment="1" applyProtection="1"/>
    <xf numFmtId="0" fontId="13" fillId="0" borderId="0" xfId="6" applyFont="1" applyFill="1" applyBorder="1" applyAlignment="1" applyProtection="1">
      <alignment wrapText="1"/>
    </xf>
    <xf numFmtId="38" fontId="13" fillId="0" borderId="0" xfId="7" applyFont="1" applyFill="1" applyBorder="1" applyAlignment="1" applyProtection="1">
      <alignment wrapText="1"/>
    </xf>
    <xf numFmtId="0" fontId="13" fillId="0" borderId="0" xfId="6" applyNumberFormat="1" applyFont="1" applyFill="1" applyBorder="1" applyAlignment="1" applyProtection="1">
      <alignment wrapText="1"/>
    </xf>
    <xf numFmtId="178" fontId="13" fillId="0" borderId="0" xfId="6" applyNumberFormat="1" applyFont="1" applyFill="1" applyBorder="1" applyAlignment="1" applyProtection="1">
      <alignment wrapText="1"/>
    </xf>
    <xf numFmtId="0" fontId="13" fillId="0" borderId="0" xfId="6" applyFont="1" applyFill="1" applyBorder="1" applyAlignment="1" applyProtection="1">
      <alignment horizontal="right" vertical="center" wrapText="1"/>
    </xf>
    <xf numFmtId="38" fontId="13" fillId="0" borderId="0" xfId="7" applyFont="1" applyFill="1" applyBorder="1" applyAlignment="1" applyProtection="1">
      <alignment horizontal="right" vertical="center" wrapText="1"/>
    </xf>
    <xf numFmtId="0" fontId="13" fillId="0" borderId="0" xfId="7" applyNumberFormat="1" applyFont="1" applyFill="1" applyBorder="1" applyAlignment="1" applyProtection="1">
      <alignment horizontal="right" vertical="center" wrapText="1"/>
    </xf>
    <xf numFmtId="179" fontId="13" fillId="0" borderId="0" xfId="6" applyNumberFormat="1" applyFont="1" applyFill="1" applyBorder="1" applyAlignment="1" applyProtection="1">
      <alignment horizontal="right" vertical="center" wrapText="1"/>
    </xf>
    <xf numFmtId="177" fontId="13" fillId="0" borderId="0" xfId="6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left" vertical="top" wrapText="1"/>
    </xf>
    <xf numFmtId="0" fontId="13" fillId="0" borderId="10" xfId="0" applyFont="1" applyFill="1" applyBorder="1" applyAlignment="1" applyProtection="1">
      <alignment horizontal="left" vertical="top" wrapText="1"/>
    </xf>
    <xf numFmtId="0" fontId="14" fillId="4" borderId="10" xfId="0" applyFont="1" applyFill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left" vertical="top" wrapText="1" shrinkToFit="1"/>
    </xf>
    <xf numFmtId="192" fontId="13" fillId="0" borderId="10" xfId="0" applyNumberFormat="1" applyFont="1" applyFill="1" applyBorder="1" applyAlignment="1" applyProtection="1">
      <alignment horizontal="left" vertical="top" wrapText="1"/>
    </xf>
    <xf numFmtId="196" fontId="13" fillId="0" borderId="10" xfId="7" applyNumberFormat="1" applyFont="1" applyFill="1" applyBorder="1" applyAlignment="1" applyProtection="1">
      <alignment horizontal="left" vertical="top" wrapText="1"/>
    </xf>
    <xf numFmtId="196" fontId="13" fillId="0" borderId="10" xfId="0" applyNumberFormat="1" applyFont="1" applyFill="1" applyBorder="1" applyAlignment="1" applyProtection="1">
      <alignment horizontal="left" vertical="top" wrapText="1"/>
    </xf>
    <xf numFmtId="0" fontId="13" fillId="2" borderId="10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</xf>
    <xf numFmtId="2" fontId="13" fillId="0" borderId="18" xfId="0" applyNumberFormat="1" applyFont="1" applyFill="1" applyBorder="1" applyAlignment="1" applyProtection="1">
      <alignment horizontal="right" vertical="center"/>
    </xf>
    <xf numFmtId="40" fontId="13" fillId="0" borderId="18" xfId="7" applyNumberFormat="1" applyFont="1" applyFill="1" applyBorder="1" applyAlignment="1" applyProtection="1">
      <alignment horizontal="right" vertical="center"/>
    </xf>
    <xf numFmtId="3" fontId="13" fillId="0" borderId="18" xfId="0" applyNumberFormat="1" applyFont="1" applyFill="1" applyBorder="1" applyAlignment="1" applyProtection="1">
      <alignment horizontal="right" vertical="center"/>
    </xf>
    <xf numFmtId="191" fontId="13" fillId="0" borderId="18" xfId="0" applyNumberFormat="1" applyFont="1" applyFill="1" applyBorder="1" applyAlignment="1" applyProtection="1">
      <alignment horizontal="right" vertical="center"/>
    </xf>
    <xf numFmtId="178" fontId="13" fillId="0" borderId="18" xfId="0" applyNumberFormat="1" applyFont="1" applyFill="1" applyBorder="1" applyAlignment="1" applyProtection="1">
      <alignment horizontal="right" vertical="center"/>
    </xf>
    <xf numFmtId="193" fontId="13" fillId="0" borderId="18" xfId="0" applyNumberFormat="1" applyFont="1" applyFill="1" applyBorder="1" applyAlignment="1" applyProtection="1">
      <alignment horizontal="right" vertical="center"/>
    </xf>
    <xf numFmtId="184" fontId="13" fillId="0" borderId="0" xfId="0" applyNumberFormat="1" applyFont="1" applyFill="1" applyAlignment="1" applyProtection="1">
      <alignment horizontal="right" vertical="center"/>
    </xf>
    <xf numFmtId="40" fontId="13" fillId="4" borderId="0" xfId="0" applyNumberFormat="1" applyFont="1" applyFill="1" applyAlignment="1" applyProtection="1">
      <alignment horizontal="right" vertical="center"/>
    </xf>
    <xf numFmtId="40" fontId="13" fillId="0" borderId="0" xfId="0" applyNumberFormat="1" applyFont="1" applyFill="1" applyAlignment="1" applyProtection="1">
      <alignment horizontal="right" vertical="center"/>
    </xf>
    <xf numFmtId="3" fontId="13" fillId="0" borderId="0" xfId="0" applyNumberFormat="1" applyFont="1" applyFill="1" applyAlignment="1" applyProtection="1">
      <alignment horizontal="right" vertical="center"/>
    </xf>
    <xf numFmtId="178" fontId="13" fillId="0" borderId="0" xfId="0" applyNumberFormat="1" applyFont="1" applyFill="1" applyAlignment="1" applyProtection="1">
      <alignment horizontal="right" vertical="center"/>
    </xf>
    <xf numFmtId="177" fontId="13" fillId="0" borderId="0" xfId="0" applyNumberFormat="1" applyFont="1" applyFill="1" applyAlignment="1" applyProtection="1">
      <alignment horizontal="right" vertical="center"/>
    </xf>
    <xf numFmtId="2" fontId="13" fillId="0" borderId="0" xfId="0" applyNumberFormat="1" applyFont="1" applyFill="1" applyAlignment="1" applyProtection="1">
      <alignment horizontal="right" vertical="center"/>
    </xf>
    <xf numFmtId="183" fontId="13" fillId="0" borderId="0" xfId="0" applyNumberFormat="1" applyFont="1" applyFill="1" applyAlignment="1" applyProtection="1">
      <alignment horizontal="right" vertical="center"/>
    </xf>
    <xf numFmtId="38" fontId="13" fillId="0" borderId="0" xfId="0" applyNumberFormat="1" applyFont="1" applyFill="1" applyAlignment="1" applyProtection="1">
      <alignment horizontal="right" vertical="center"/>
    </xf>
    <xf numFmtId="194" fontId="13" fillId="0" borderId="0" xfId="0" applyNumberFormat="1" applyFont="1" applyFill="1" applyAlignment="1" applyProtection="1">
      <alignment horizontal="right" vertical="center"/>
    </xf>
    <xf numFmtId="188" fontId="13" fillId="0" borderId="0" xfId="0" applyNumberFormat="1" applyFont="1" applyFill="1" applyBorder="1" applyAlignment="1" applyProtection="1">
      <alignment horizontal="right" vertical="center"/>
    </xf>
    <xf numFmtId="179" fontId="13" fillId="0" borderId="0" xfId="0" applyNumberFormat="1" applyFont="1" applyFill="1" applyAlignment="1" applyProtection="1">
      <alignment horizontal="right" vertical="center"/>
    </xf>
    <xf numFmtId="186" fontId="13" fillId="0" borderId="0" xfId="7" applyNumberFormat="1" applyFont="1" applyFill="1" applyAlignment="1" applyProtection="1">
      <alignment horizontal="right" vertical="center"/>
    </xf>
    <xf numFmtId="195" fontId="13" fillId="0" borderId="0" xfId="7" applyNumberFormat="1" applyFont="1" applyFill="1" applyAlignment="1" applyProtection="1">
      <alignment horizontal="right" vertical="center"/>
    </xf>
    <xf numFmtId="180" fontId="13" fillId="0" borderId="0" xfId="0" applyNumberFormat="1" applyFont="1" applyFill="1" applyAlignment="1" applyProtection="1">
      <alignment horizontal="right" vertical="center"/>
    </xf>
    <xf numFmtId="4" fontId="13" fillId="0" borderId="0" xfId="0" applyNumberFormat="1" applyFont="1" applyFill="1" applyAlignment="1" applyProtection="1">
      <alignment horizontal="right" vertical="center"/>
    </xf>
    <xf numFmtId="182" fontId="13" fillId="0" borderId="0" xfId="0" applyNumberFormat="1" applyFont="1" applyFill="1" applyAlignment="1" applyProtection="1">
      <alignment horizontal="right" vertical="center"/>
    </xf>
    <xf numFmtId="40" fontId="13" fillId="0" borderId="0" xfId="7" applyNumberFormat="1" applyFont="1" applyFill="1" applyAlignment="1" applyProtection="1">
      <alignment horizontal="right" vertical="center"/>
    </xf>
    <xf numFmtId="178" fontId="13" fillId="0" borderId="0" xfId="7" applyNumberFormat="1" applyFont="1" applyFill="1" applyAlignment="1" applyProtection="1">
      <alignment horizontal="right" vertical="center"/>
    </xf>
    <xf numFmtId="2" fontId="13" fillId="0" borderId="0" xfId="0" applyNumberFormat="1" applyFont="1" applyFill="1" applyBorder="1" applyAlignment="1" applyProtection="1">
      <alignment horizontal="right" vertical="center"/>
    </xf>
    <xf numFmtId="187" fontId="13" fillId="0" borderId="0" xfId="0" applyNumberFormat="1" applyFont="1" applyFill="1" applyBorder="1" applyAlignment="1" applyProtection="1">
      <alignment horizontal="right" vertical="center"/>
    </xf>
    <xf numFmtId="40" fontId="13" fillId="0" borderId="0" xfId="7" applyNumberFormat="1" applyFont="1" applyFill="1" applyBorder="1" applyAlignment="1" applyProtection="1">
      <alignment horizontal="right" vertical="center"/>
    </xf>
    <xf numFmtId="3" fontId="13" fillId="0" borderId="0" xfId="0" applyNumberFormat="1" applyFont="1" applyFill="1" applyBorder="1" applyAlignment="1" applyProtection="1">
      <alignment horizontal="right" vertical="center"/>
    </xf>
    <xf numFmtId="191" fontId="13" fillId="0" borderId="0" xfId="0" applyNumberFormat="1" applyFont="1" applyFill="1" applyBorder="1" applyAlignment="1" applyProtection="1">
      <alignment horizontal="right" vertical="center"/>
    </xf>
    <xf numFmtId="178" fontId="13" fillId="0" borderId="0" xfId="0" applyNumberFormat="1" applyFont="1" applyFill="1" applyBorder="1" applyAlignment="1" applyProtection="1">
      <alignment horizontal="right" vertical="center"/>
    </xf>
    <xf numFmtId="193" fontId="13" fillId="0" borderId="0" xfId="0" applyNumberFormat="1" applyFont="1" applyFill="1" applyBorder="1" applyAlignment="1" applyProtection="1">
      <alignment horizontal="right" vertical="center"/>
    </xf>
    <xf numFmtId="2" fontId="13" fillId="2" borderId="0" xfId="0" applyNumberFormat="1" applyFont="1" applyFill="1" applyBorder="1" applyAlignment="1" applyProtection="1">
      <alignment horizontal="right" vertical="center"/>
    </xf>
    <xf numFmtId="40" fontId="13" fillId="2" borderId="0" xfId="7" applyNumberFormat="1" applyFont="1" applyFill="1" applyBorder="1" applyAlignment="1" applyProtection="1">
      <alignment horizontal="right" vertical="center"/>
    </xf>
    <xf numFmtId="3" fontId="13" fillId="2" borderId="0" xfId="0" applyNumberFormat="1" applyFont="1" applyFill="1" applyBorder="1" applyAlignment="1" applyProtection="1">
      <alignment horizontal="right" vertical="center"/>
    </xf>
    <xf numFmtId="191" fontId="13" fillId="2" borderId="0" xfId="0" applyNumberFormat="1" applyFont="1" applyFill="1" applyBorder="1" applyAlignment="1" applyProtection="1">
      <alignment horizontal="right" vertical="center"/>
    </xf>
    <xf numFmtId="178" fontId="13" fillId="2" borderId="0" xfId="0" applyNumberFormat="1" applyFont="1" applyFill="1" applyBorder="1" applyAlignment="1" applyProtection="1">
      <alignment horizontal="right" vertical="center"/>
    </xf>
    <xf numFmtId="193" fontId="13" fillId="2" borderId="0" xfId="0" applyNumberFormat="1" applyFont="1" applyFill="1" applyBorder="1" applyAlignment="1" applyProtection="1">
      <alignment horizontal="right" vertical="center"/>
    </xf>
    <xf numFmtId="184" fontId="13" fillId="2" borderId="0" xfId="0" applyNumberFormat="1" applyFont="1" applyFill="1" applyAlignment="1" applyProtection="1">
      <alignment horizontal="right" vertical="center"/>
    </xf>
    <xf numFmtId="40" fontId="13" fillId="2" borderId="0" xfId="0" applyNumberFormat="1" applyFont="1" applyFill="1" applyAlignment="1" applyProtection="1">
      <alignment horizontal="right" vertical="center"/>
    </xf>
    <xf numFmtId="3" fontId="13" fillId="2" borderId="0" xfId="0" applyNumberFormat="1" applyFont="1" applyFill="1" applyAlignment="1" applyProtection="1">
      <alignment horizontal="right" vertical="center"/>
    </xf>
    <xf numFmtId="178" fontId="13" fillId="2" borderId="0" xfId="0" applyNumberFormat="1" applyFont="1" applyFill="1" applyAlignment="1" applyProtection="1">
      <alignment horizontal="right" vertical="center"/>
    </xf>
    <xf numFmtId="177" fontId="13" fillId="2" borderId="0" xfId="0" applyNumberFormat="1" applyFont="1" applyFill="1" applyAlignment="1" applyProtection="1">
      <alignment horizontal="right" vertical="center"/>
    </xf>
    <xf numFmtId="2" fontId="13" fillId="2" borderId="0" xfId="0" applyNumberFormat="1" applyFont="1" applyFill="1" applyAlignment="1" applyProtection="1">
      <alignment horizontal="right" vertical="center"/>
    </xf>
    <xf numFmtId="183" fontId="13" fillId="2" borderId="0" xfId="0" applyNumberFormat="1" applyFont="1" applyFill="1" applyAlignment="1" applyProtection="1">
      <alignment horizontal="right" vertical="center"/>
    </xf>
    <xf numFmtId="38" fontId="13" fillId="2" borderId="0" xfId="0" applyNumberFormat="1" applyFont="1" applyFill="1" applyAlignment="1" applyProtection="1">
      <alignment horizontal="right" vertical="center"/>
    </xf>
    <xf numFmtId="194" fontId="13" fillId="2" borderId="0" xfId="0" applyNumberFormat="1" applyFont="1" applyFill="1" applyAlignment="1" applyProtection="1">
      <alignment horizontal="right" vertical="center"/>
    </xf>
    <xf numFmtId="188" fontId="13" fillId="2" borderId="0" xfId="0" applyNumberFormat="1" applyFont="1" applyFill="1" applyBorder="1" applyAlignment="1" applyProtection="1">
      <alignment horizontal="right" vertical="center"/>
    </xf>
    <xf numFmtId="179" fontId="13" fillId="2" borderId="0" xfId="0" applyNumberFormat="1" applyFont="1" applyFill="1" applyAlignment="1" applyProtection="1">
      <alignment horizontal="right" vertical="center"/>
    </xf>
    <xf numFmtId="186" fontId="13" fillId="2" borderId="0" xfId="7" applyNumberFormat="1" applyFont="1" applyFill="1" applyAlignment="1" applyProtection="1">
      <alignment horizontal="right" vertical="center"/>
    </xf>
    <xf numFmtId="195" fontId="13" fillId="2" borderId="0" xfId="7" applyNumberFormat="1" applyFont="1" applyFill="1" applyAlignment="1" applyProtection="1">
      <alignment horizontal="right" vertical="center"/>
    </xf>
    <xf numFmtId="180" fontId="13" fillId="2" borderId="0" xfId="0" applyNumberFormat="1" applyFont="1" applyFill="1" applyAlignment="1" applyProtection="1">
      <alignment horizontal="right" vertical="center"/>
    </xf>
    <xf numFmtId="4" fontId="13" fillId="2" borderId="0" xfId="0" applyNumberFormat="1" applyFont="1" applyFill="1" applyAlignment="1" applyProtection="1">
      <alignment horizontal="right" vertical="center"/>
    </xf>
    <xf numFmtId="182" fontId="13" fillId="2" borderId="0" xfId="0" applyNumberFormat="1" applyFont="1" applyFill="1" applyAlignment="1" applyProtection="1">
      <alignment horizontal="right" vertical="center"/>
    </xf>
    <xf numFmtId="40" fontId="13" fillId="2" borderId="0" xfId="7" applyNumberFormat="1" applyFont="1" applyFill="1" applyAlignment="1" applyProtection="1">
      <alignment horizontal="right" vertical="center"/>
    </xf>
    <xf numFmtId="177" fontId="16" fillId="2" borderId="0" xfId="0" applyNumberFormat="1" applyFont="1" applyFill="1" applyAlignment="1" applyProtection="1">
      <alignment horizontal="right" vertical="center"/>
    </xf>
    <xf numFmtId="178" fontId="13" fillId="2" borderId="0" xfId="7" applyNumberFormat="1" applyFont="1" applyFill="1" applyAlignment="1" applyProtection="1">
      <alignment horizontal="right" vertical="center"/>
    </xf>
    <xf numFmtId="187" fontId="13" fillId="2" borderId="0" xfId="0" applyNumberFormat="1" applyFont="1" applyFill="1" applyBorder="1" applyAlignment="1" applyProtection="1">
      <alignment horizontal="right" vertical="center"/>
    </xf>
    <xf numFmtId="184" fontId="13" fillId="0" borderId="0" xfId="0" applyNumberFormat="1" applyFont="1" applyFill="1" applyBorder="1" applyAlignment="1" applyProtection="1">
      <alignment horizontal="right" vertical="center"/>
    </xf>
    <xf numFmtId="40" fontId="13" fillId="4" borderId="0" xfId="0" applyNumberFormat="1" applyFont="1" applyFill="1" applyBorder="1" applyAlignment="1" applyProtection="1">
      <alignment horizontal="right" vertical="center"/>
    </xf>
    <xf numFmtId="40" fontId="13" fillId="0" borderId="0" xfId="0" applyNumberFormat="1" applyFont="1" applyFill="1" applyBorder="1" applyAlignment="1" applyProtection="1">
      <alignment horizontal="right" vertical="center"/>
    </xf>
    <xf numFmtId="177" fontId="13" fillId="0" borderId="0" xfId="0" applyNumberFormat="1" applyFont="1" applyFill="1" applyBorder="1" applyAlignment="1" applyProtection="1">
      <alignment horizontal="right" vertical="center"/>
    </xf>
    <xf numFmtId="183" fontId="13" fillId="0" borderId="0" xfId="0" applyNumberFormat="1" applyFont="1" applyFill="1" applyBorder="1" applyAlignment="1" applyProtection="1">
      <alignment horizontal="right" vertical="center"/>
    </xf>
    <xf numFmtId="38" fontId="13" fillId="0" borderId="0" xfId="0" applyNumberFormat="1" applyFont="1" applyFill="1" applyBorder="1" applyAlignment="1" applyProtection="1">
      <alignment horizontal="right" vertical="center"/>
    </xf>
    <xf numFmtId="194" fontId="13" fillId="0" borderId="0" xfId="0" applyNumberFormat="1" applyFont="1" applyFill="1" applyBorder="1" applyAlignment="1" applyProtection="1">
      <alignment horizontal="right" vertical="center"/>
    </xf>
    <xf numFmtId="179" fontId="13" fillId="0" borderId="0" xfId="0" applyNumberFormat="1" applyFont="1" applyFill="1" applyBorder="1" applyAlignment="1" applyProtection="1">
      <alignment horizontal="right" vertical="center"/>
    </xf>
    <xf numFmtId="186" fontId="13" fillId="0" borderId="0" xfId="7" applyNumberFormat="1" applyFont="1" applyFill="1" applyBorder="1" applyAlignment="1" applyProtection="1">
      <alignment horizontal="right" vertical="center"/>
    </xf>
    <xf numFmtId="195" fontId="13" fillId="0" borderId="0" xfId="7" applyNumberFormat="1" applyFont="1" applyFill="1" applyBorder="1" applyAlignment="1" applyProtection="1">
      <alignment horizontal="right" vertical="center"/>
    </xf>
    <xf numFmtId="180" fontId="13" fillId="0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182" fontId="13" fillId="0" borderId="0" xfId="0" applyNumberFormat="1" applyFont="1" applyFill="1" applyBorder="1" applyAlignment="1" applyProtection="1">
      <alignment horizontal="right" vertical="center"/>
    </xf>
    <xf numFmtId="178" fontId="13" fillId="0" borderId="0" xfId="7" applyNumberFormat="1" applyFont="1" applyFill="1" applyBorder="1" applyAlignment="1" applyProtection="1">
      <alignment horizontal="right" vertical="center"/>
    </xf>
    <xf numFmtId="2" fontId="13" fillId="22" borderId="0" xfId="0" applyNumberFormat="1" applyFont="1" applyFill="1" applyBorder="1" applyAlignment="1" applyProtection="1">
      <alignment horizontal="right" vertical="center"/>
    </xf>
    <xf numFmtId="2" fontId="13" fillId="0" borderId="0" xfId="0" applyNumberFormat="1" applyFont="1" applyFill="1" applyBorder="1" applyAlignment="1" applyProtection="1">
      <alignment horizontal="center" vertical="center"/>
    </xf>
    <xf numFmtId="184" fontId="13" fillId="0" borderId="19" xfId="0" applyNumberFormat="1" applyFont="1" applyFill="1" applyBorder="1" applyAlignment="1" applyProtection="1">
      <alignment horizontal="right" vertical="center"/>
    </xf>
    <xf numFmtId="181" fontId="10" fillId="0" borderId="0" xfId="7" applyNumberFormat="1" applyFont="1" applyFill="1" applyBorder="1" applyAlignment="1" applyProtection="1">
      <alignment horizontal="center" vertical="center"/>
    </xf>
    <xf numFmtId="3" fontId="10" fillId="0" borderId="0" xfId="3" applyNumberFormat="1" applyFont="1" applyFill="1" applyBorder="1" applyAlignment="1" applyProtection="1">
      <alignment horizontal="center" vertical="center" wrapText="1"/>
    </xf>
    <xf numFmtId="3" fontId="10" fillId="4" borderId="0" xfId="2" applyNumberFormat="1" applyFont="1" applyFill="1" applyBorder="1" applyAlignment="1" applyProtection="1">
      <alignment horizontal="center" vertical="center" wrapText="1"/>
    </xf>
    <xf numFmtId="3" fontId="10" fillId="0" borderId="0" xfId="2" applyNumberFormat="1" applyFont="1" applyFill="1" applyBorder="1" applyAlignment="1" applyProtection="1">
      <alignment horizontal="center" vertical="center"/>
    </xf>
    <xf numFmtId="185" fontId="10" fillId="0" borderId="0" xfId="2" applyNumberFormat="1" applyFont="1" applyFill="1" applyBorder="1" applyAlignment="1" applyProtection="1">
      <alignment horizontal="center" vertical="center" wrapText="1"/>
    </xf>
    <xf numFmtId="180" fontId="10" fillId="0" borderId="0" xfId="6" applyNumberFormat="1" applyFont="1" applyFill="1" applyBorder="1" applyAlignment="1" applyProtection="1">
      <alignment horizontal="center" vertical="center" wrapText="1"/>
    </xf>
    <xf numFmtId="3" fontId="10" fillId="0" borderId="0" xfId="6" applyNumberFormat="1" applyFont="1" applyFill="1" applyBorder="1" applyAlignment="1" applyProtection="1">
      <alignment horizontal="center" vertical="center" wrapText="1"/>
    </xf>
    <xf numFmtId="3" fontId="10" fillId="0" borderId="0" xfId="6" applyNumberFormat="1" applyFont="1" applyFill="1" applyAlignment="1" applyProtection="1">
      <alignment horizontal="center" vertical="center" wrapText="1"/>
    </xf>
    <xf numFmtId="0" fontId="13" fillId="4" borderId="0" xfId="6" applyFont="1" applyFill="1" applyBorder="1" applyAlignment="1" applyProtection="1">
      <alignment wrapText="1"/>
    </xf>
    <xf numFmtId="0" fontId="13" fillId="0" borderId="8" xfId="6" applyFont="1" applyFill="1" applyBorder="1" applyAlignment="1" applyProtection="1">
      <alignment horizontal="center" vertical="center"/>
    </xf>
    <xf numFmtId="38" fontId="13" fillId="0" borderId="0" xfId="7" applyFont="1" applyFill="1" applyBorder="1" applyAlignment="1" applyProtection="1">
      <alignment horizontal="left" vertical="top" wrapText="1"/>
    </xf>
    <xf numFmtId="0" fontId="13" fillId="0" borderId="9" xfId="6" applyFont="1" applyFill="1" applyBorder="1" applyAlignment="1" applyProtection="1">
      <alignment horizontal="center" vertical="center" wrapText="1"/>
    </xf>
    <xf numFmtId="0" fontId="13" fillId="0" borderId="10" xfId="6" applyFont="1" applyFill="1" applyBorder="1" applyAlignment="1" applyProtection="1">
      <alignment horizontal="center" vertical="center" wrapText="1"/>
    </xf>
    <xf numFmtId="38" fontId="13" fillId="0" borderId="10" xfId="7" applyFont="1" applyFill="1" applyBorder="1" applyAlignment="1" applyProtection="1">
      <alignment horizontal="center" vertical="center" wrapText="1"/>
    </xf>
    <xf numFmtId="0" fontId="13" fillId="0" borderId="10" xfId="6" applyNumberFormat="1" applyFont="1" applyFill="1" applyBorder="1" applyAlignment="1" applyProtection="1">
      <alignment horizontal="center" vertical="center" wrapText="1"/>
    </xf>
    <xf numFmtId="177" fontId="13" fillId="0" borderId="10" xfId="7" applyNumberFormat="1" applyFont="1" applyFill="1" applyBorder="1" applyAlignment="1" applyProtection="1">
      <alignment horizontal="center" vertical="center" wrapText="1"/>
    </xf>
    <xf numFmtId="0" fontId="13" fillId="0" borderId="11" xfId="6" applyFont="1" applyFill="1" applyBorder="1" applyAlignment="1" applyProtection="1">
      <alignment horizontal="center" vertical="center" wrapText="1"/>
    </xf>
    <xf numFmtId="49" fontId="13" fillId="0" borderId="10" xfId="6" applyNumberFormat="1" applyFont="1" applyFill="1" applyBorder="1" applyAlignment="1" applyProtection="1">
      <alignment horizontal="center" vertical="center" wrapText="1"/>
    </xf>
    <xf numFmtId="49" fontId="13" fillId="0" borderId="10" xfId="7" applyNumberFormat="1" applyFont="1" applyFill="1" applyBorder="1" applyAlignment="1" applyProtection="1">
      <alignment horizontal="center" vertical="center" wrapText="1"/>
    </xf>
    <xf numFmtId="180" fontId="10" fillId="0" borderId="0" xfId="6" applyNumberFormat="1" applyFont="1" applyFill="1" applyBorder="1" applyAlignment="1" applyProtection="1">
      <alignment horizontal="center" vertical="center"/>
    </xf>
    <xf numFmtId="3" fontId="10" fillId="0" borderId="0" xfId="6" applyNumberFormat="1" applyFont="1" applyFill="1" applyBorder="1" applyAlignment="1" applyProtection="1">
      <alignment horizontal="center" vertical="center"/>
    </xf>
    <xf numFmtId="180" fontId="10" fillId="0" borderId="0" xfId="7" applyNumberFormat="1" applyFont="1" applyFill="1" applyBorder="1" applyAlignment="1" applyProtection="1">
      <alignment horizontal="center" vertical="center"/>
    </xf>
    <xf numFmtId="180" fontId="10" fillId="0" borderId="0" xfId="7" applyNumberFormat="1" applyFont="1" applyFill="1" applyBorder="1" applyAlignment="1" applyProtection="1">
      <alignment horizontal="center" vertical="center" wrapText="1"/>
    </xf>
    <xf numFmtId="177" fontId="10" fillId="0" borderId="0" xfId="3" applyNumberFormat="1" applyFont="1" applyFill="1" applyBorder="1" applyAlignment="1" applyProtection="1">
      <alignment horizontal="center" vertical="center" wrapText="1"/>
    </xf>
    <xf numFmtId="182" fontId="10" fillId="0" borderId="0" xfId="2" applyNumberFormat="1" applyFont="1" applyFill="1" applyBorder="1" applyAlignment="1" applyProtection="1">
      <alignment horizontal="center" vertical="center" wrapText="1"/>
    </xf>
    <xf numFmtId="179" fontId="10" fillId="0" borderId="0" xfId="2" applyNumberFormat="1" applyFont="1" applyFill="1" applyBorder="1" applyAlignment="1" applyProtection="1">
      <alignment horizontal="center" vertical="center" wrapText="1"/>
    </xf>
    <xf numFmtId="176" fontId="10" fillId="0" borderId="0" xfId="2" applyNumberFormat="1" applyFont="1" applyFill="1" applyBorder="1" applyAlignment="1" applyProtection="1">
      <alignment horizontal="center" vertical="center" wrapText="1"/>
    </xf>
    <xf numFmtId="178" fontId="10" fillId="0" borderId="0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/>
    </xf>
    <xf numFmtId="177" fontId="10" fillId="0" borderId="0" xfId="4" applyNumberFormat="1" applyFont="1" applyFill="1" applyBorder="1" applyAlignment="1" applyProtection="1">
      <alignment horizontal="center" vertical="center" wrapText="1"/>
    </xf>
    <xf numFmtId="184" fontId="10" fillId="0" borderId="0" xfId="4" applyNumberFormat="1" applyFont="1" applyFill="1" applyBorder="1" applyAlignment="1" applyProtection="1">
      <alignment horizontal="center" vertical="center" wrapText="1"/>
    </xf>
    <xf numFmtId="176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49" fontId="10" fillId="0" borderId="0" xfId="4" applyNumberFormat="1" applyFont="1" applyFill="1" applyBorder="1" applyAlignment="1" applyProtection="1">
      <alignment horizontal="center" vertical="center" wrapText="1"/>
    </xf>
    <xf numFmtId="176" fontId="10" fillId="0" borderId="0" xfId="2" applyNumberFormat="1" applyFont="1" applyFill="1" applyBorder="1" applyAlignment="1" applyProtection="1">
      <alignment horizontal="center" vertical="center"/>
    </xf>
    <xf numFmtId="184" fontId="10" fillId="0" borderId="0" xfId="2" applyNumberFormat="1" applyFont="1" applyFill="1" applyBorder="1" applyAlignment="1" applyProtection="1">
      <alignment horizontal="center" vertical="center" wrapText="1"/>
    </xf>
    <xf numFmtId="185" fontId="10" fillId="0" borderId="0" xfId="4" applyNumberFormat="1" applyFont="1" applyFill="1" applyBorder="1" applyAlignment="1" applyProtection="1">
      <alignment horizontal="center" vertical="center" wrapText="1"/>
    </xf>
    <xf numFmtId="178" fontId="10" fillId="0" borderId="0" xfId="3" applyNumberFormat="1" applyFont="1" applyFill="1" applyBorder="1" applyAlignment="1" applyProtection="1">
      <alignment horizontal="center" vertical="center" wrapText="1"/>
    </xf>
    <xf numFmtId="0" fontId="10" fillId="0" borderId="13" xfId="2" applyFont="1" applyFill="1" applyBorder="1" applyAlignment="1" applyProtection="1">
      <alignment horizontal="center" vertical="center" wrapText="1"/>
    </xf>
    <xf numFmtId="180" fontId="10" fillId="0" borderId="13" xfId="3" applyNumberFormat="1" applyFont="1" applyFill="1" applyBorder="1" applyAlignment="1" applyProtection="1">
      <alignment horizontal="center" vertical="center"/>
    </xf>
    <xf numFmtId="186" fontId="10" fillId="0" borderId="13" xfId="3" applyNumberFormat="1" applyFont="1" applyFill="1" applyBorder="1" applyAlignment="1" applyProtection="1">
      <alignment horizontal="center" vertical="center" wrapText="1"/>
    </xf>
    <xf numFmtId="38" fontId="10" fillId="0" borderId="13" xfId="3" applyFont="1" applyFill="1" applyBorder="1" applyAlignment="1" applyProtection="1">
      <alignment horizontal="center" vertical="center" wrapText="1"/>
    </xf>
    <xf numFmtId="3" fontId="10" fillId="0" borderId="13" xfId="3" applyNumberFormat="1" applyFont="1" applyFill="1" applyBorder="1" applyAlignment="1" applyProtection="1">
      <alignment horizontal="center" vertical="center" wrapText="1"/>
    </xf>
    <xf numFmtId="4" fontId="10" fillId="0" borderId="13" xfId="6" applyNumberFormat="1" applyFont="1" applyFill="1" applyBorder="1" applyAlignment="1" applyProtection="1">
      <alignment horizontal="center" vertical="center"/>
    </xf>
    <xf numFmtId="180" fontId="10" fillId="0" borderId="13" xfId="4" applyNumberFormat="1" applyFont="1" applyFill="1" applyBorder="1" applyAlignment="1" applyProtection="1">
      <alignment horizontal="center" vertical="center" wrapText="1"/>
    </xf>
    <xf numFmtId="3" fontId="10" fillId="0" borderId="13" xfId="2" applyNumberFormat="1" applyFont="1" applyFill="1" applyBorder="1" applyAlignment="1" applyProtection="1">
      <alignment horizontal="center" vertical="center" wrapText="1"/>
    </xf>
    <xf numFmtId="3" fontId="10" fillId="0" borderId="13" xfId="3" applyNumberFormat="1" applyFont="1" applyFill="1" applyBorder="1" applyAlignment="1" applyProtection="1">
      <alignment horizontal="center" vertical="center"/>
    </xf>
    <xf numFmtId="180" fontId="10" fillId="0" borderId="13" xfId="2" applyNumberFormat="1" applyFont="1" applyFill="1" applyBorder="1" applyAlignment="1" applyProtection="1">
      <alignment horizontal="center" vertical="center" wrapText="1"/>
    </xf>
    <xf numFmtId="3" fontId="10" fillId="0" borderId="13" xfId="4" applyNumberFormat="1" applyFont="1" applyFill="1" applyBorder="1" applyAlignment="1" applyProtection="1">
      <alignment horizontal="center" vertical="center" wrapText="1"/>
    </xf>
    <xf numFmtId="3" fontId="10" fillId="0" borderId="13" xfId="2" applyNumberFormat="1" applyFont="1" applyFill="1" applyBorder="1" applyAlignment="1" applyProtection="1">
      <alignment horizontal="center" vertical="center"/>
    </xf>
    <xf numFmtId="177" fontId="10" fillId="0" borderId="13" xfId="4" applyNumberFormat="1" applyFont="1" applyFill="1" applyBorder="1" applyAlignment="1" applyProtection="1">
      <alignment horizontal="center" vertical="center" wrapText="1"/>
    </xf>
    <xf numFmtId="4" fontId="10" fillId="0" borderId="13" xfId="4" applyNumberFormat="1" applyFont="1" applyFill="1" applyBorder="1" applyAlignment="1" applyProtection="1">
      <alignment horizontal="center" vertical="center" wrapText="1"/>
    </xf>
    <xf numFmtId="3" fontId="10" fillId="0" borderId="14" xfId="2" applyNumberFormat="1" applyFont="1" applyFill="1" applyBorder="1" applyAlignment="1" applyProtection="1">
      <alignment horizontal="center" vertical="center" wrapText="1"/>
    </xf>
    <xf numFmtId="4" fontId="10" fillId="0" borderId="13" xfId="2" applyNumberFormat="1" applyFont="1" applyFill="1" applyBorder="1" applyAlignment="1" applyProtection="1">
      <alignment horizontal="center" vertical="center" wrapText="1"/>
    </xf>
    <xf numFmtId="0" fontId="10" fillId="0" borderId="0" xfId="6" applyFont="1" applyFill="1" applyBorder="1" applyAlignment="1" applyProtection="1"/>
    <xf numFmtId="3" fontId="10" fillId="0" borderId="0" xfId="3" applyNumberFormat="1" applyFont="1" applyFill="1" applyBorder="1" applyAlignment="1" applyProtection="1">
      <alignment horizontal="center" vertical="center"/>
    </xf>
    <xf numFmtId="4" fontId="10" fillId="0" borderId="0" xfId="3" applyNumberFormat="1" applyFont="1" applyFill="1" applyBorder="1" applyAlignment="1" applyProtection="1">
      <alignment horizontal="center" vertical="center" wrapText="1"/>
    </xf>
    <xf numFmtId="3" fontId="10" fillId="0" borderId="0" xfId="2" quotePrefix="1" applyNumberFormat="1" applyFont="1" applyFill="1" applyBorder="1" applyAlignment="1" applyProtection="1">
      <alignment horizontal="center" vertical="center" wrapText="1"/>
    </xf>
    <xf numFmtId="180" fontId="10" fillId="0" borderId="0" xfId="3" applyNumberFormat="1" applyFont="1" applyFill="1" applyBorder="1" applyAlignment="1" applyProtection="1">
      <alignment horizontal="center" vertical="center"/>
    </xf>
    <xf numFmtId="180" fontId="10" fillId="0" borderId="0" xfId="4" applyNumberFormat="1" applyFont="1" applyFill="1" applyBorder="1" applyAlignment="1" applyProtection="1">
      <alignment horizontal="center" vertical="center" wrapText="1"/>
    </xf>
    <xf numFmtId="3" fontId="10" fillId="0" borderId="0" xfId="4" applyNumberFormat="1" applyFont="1" applyFill="1" applyBorder="1" applyAlignment="1" applyProtection="1">
      <alignment horizontal="center" vertical="center"/>
    </xf>
    <xf numFmtId="180" fontId="10" fillId="0" borderId="0" xfId="3" applyNumberFormat="1" applyFont="1" applyFill="1" applyBorder="1" applyAlignment="1" applyProtection="1">
      <alignment horizontal="center" vertical="center" wrapText="1"/>
    </xf>
    <xf numFmtId="3" fontId="10" fillId="0" borderId="6" xfId="4" applyNumberFormat="1" applyFont="1" applyFill="1" applyBorder="1" applyAlignment="1" applyProtection="1">
      <alignment horizontal="center" vertical="center" wrapText="1"/>
    </xf>
    <xf numFmtId="3" fontId="6" fillId="0" borderId="0" xfId="2" applyNumberFormat="1" applyFont="1" applyFill="1" applyBorder="1" applyAlignment="1" applyProtection="1">
      <alignment horizontal="center" vertical="center" wrapText="1"/>
    </xf>
    <xf numFmtId="38" fontId="10" fillId="0" borderId="0" xfId="3" applyFont="1" applyFill="1" applyBorder="1" applyAlignment="1" applyProtection="1">
      <alignment horizontal="center" vertical="center" wrapText="1"/>
    </xf>
    <xf numFmtId="187" fontId="10" fillId="0" borderId="0" xfId="2" applyNumberFormat="1" applyFont="1" applyFill="1" applyBorder="1" applyAlignment="1" applyProtection="1">
      <alignment horizontal="center" vertical="center" wrapText="1"/>
    </xf>
    <xf numFmtId="189" fontId="10" fillId="0" borderId="0" xfId="2" applyNumberFormat="1" applyFont="1" applyFill="1" applyBorder="1" applyAlignment="1" applyProtection="1">
      <alignment horizontal="center" vertical="center" wrapText="1"/>
    </xf>
    <xf numFmtId="181" fontId="10" fillId="0" borderId="0" xfId="6" applyNumberFormat="1" applyFont="1" applyFill="1" applyBorder="1" applyAlignment="1" applyProtection="1">
      <alignment horizontal="center" vertical="center"/>
    </xf>
    <xf numFmtId="3" fontId="10" fillId="0" borderId="0" xfId="7" applyNumberFormat="1" applyFont="1" applyFill="1" applyBorder="1" applyAlignment="1" applyProtection="1">
      <alignment horizontal="center" vertical="center"/>
    </xf>
    <xf numFmtId="4" fontId="10" fillId="0" borderId="0" xfId="12" applyNumberFormat="1" applyFont="1" applyFill="1" applyBorder="1" applyAlignment="1" applyProtection="1">
      <alignment horizontal="center" vertical="center"/>
    </xf>
    <xf numFmtId="183" fontId="10" fillId="0" borderId="0" xfId="2" applyNumberFormat="1" applyFont="1" applyFill="1" applyBorder="1" applyAlignment="1" applyProtection="1">
      <alignment horizontal="center" vertical="center" wrapText="1"/>
    </xf>
    <xf numFmtId="38" fontId="10" fillId="0" borderId="0" xfId="3" applyFont="1" applyFill="1" applyBorder="1" applyAlignment="1" applyProtection="1">
      <alignment horizontal="center" vertical="center"/>
    </xf>
    <xf numFmtId="3" fontId="10" fillId="0" borderId="0" xfId="13" applyNumberFormat="1" applyFont="1" applyFill="1" applyBorder="1" applyAlignment="1" applyProtection="1">
      <alignment horizontal="center" vertical="center" wrapText="1"/>
    </xf>
    <xf numFmtId="3" fontId="10" fillId="0" borderId="0" xfId="13" applyNumberFormat="1" applyFont="1" applyFill="1" applyBorder="1" applyAlignment="1" applyProtection="1">
      <alignment horizontal="center" vertical="center"/>
    </xf>
    <xf numFmtId="4" fontId="10" fillId="0" borderId="0" xfId="13" applyNumberFormat="1" applyFont="1" applyFill="1" applyBorder="1" applyAlignment="1" applyProtection="1">
      <alignment horizontal="center" vertical="center" wrapText="1"/>
    </xf>
    <xf numFmtId="190" fontId="10" fillId="0" borderId="0" xfId="2" applyNumberFormat="1" applyFont="1" applyFill="1" applyBorder="1" applyAlignment="1" applyProtection="1">
      <alignment horizontal="center" vertical="center" wrapText="1"/>
    </xf>
    <xf numFmtId="0" fontId="10" fillId="0" borderId="0" xfId="6" applyFont="1" applyAlignment="1">
      <alignment vertical="center"/>
    </xf>
    <xf numFmtId="0" fontId="10" fillId="0" borderId="0" xfId="6" applyFont="1" applyFill="1" applyAlignment="1">
      <alignment vertical="center"/>
    </xf>
    <xf numFmtId="0" fontId="13" fillId="0" borderId="0" xfId="6" applyFont="1" applyFill="1" applyAlignment="1">
      <alignment vertical="center"/>
    </xf>
    <xf numFmtId="2" fontId="13" fillId="0" borderId="0" xfId="6" applyNumberFormat="1" applyFont="1" applyFill="1" applyAlignment="1">
      <alignment vertical="center"/>
    </xf>
    <xf numFmtId="0" fontId="13" fillId="0" borderId="0" xfId="6" applyFont="1" applyFill="1" applyBorder="1" applyAlignment="1">
      <alignment vertical="center"/>
    </xf>
    <xf numFmtId="2" fontId="23" fillId="0" borderId="0" xfId="6" applyNumberFormat="1" applyFont="1" applyFill="1" applyBorder="1" applyAlignment="1">
      <alignment horizontal="right" vertical="center"/>
    </xf>
    <xf numFmtId="0" fontId="10" fillId="0" borderId="0" xfId="6" applyFont="1" applyFill="1" applyAlignment="1">
      <alignment horizontal="right" vertical="center"/>
    </xf>
    <xf numFmtId="187" fontId="23" fillId="0" borderId="0" xfId="6" applyNumberFormat="1" applyFont="1" applyFill="1" applyBorder="1" applyAlignment="1">
      <alignment horizontal="right" vertical="center"/>
    </xf>
    <xf numFmtId="4" fontId="23" fillId="0" borderId="0" xfId="6" applyNumberFormat="1" applyFont="1" applyFill="1" applyBorder="1" applyAlignment="1">
      <alignment horizontal="right" vertical="center"/>
    </xf>
    <xf numFmtId="183" fontId="23" fillId="0" borderId="0" xfId="6" applyNumberFormat="1" applyFont="1" applyFill="1" applyBorder="1" applyAlignment="1">
      <alignment horizontal="right" vertical="center"/>
    </xf>
    <xf numFmtId="178" fontId="23" fillId="0" borderId="0" xfId="7" applyNumberFormat="1" applyFont="1" applyFill="1" applyBorder="1" applyAlignment="1">
      <alignment horizontal="right" vertical="center"/>
    </xf>
    <xf numFmtId="2" fontId="23" fillId="0" borderId="0" xfId="6" applyNumberFormat="1" applyFont="1" applyFill="1" applyAlignment="1">
      <alignment horizontal="right" vertical="center"/>
    </xf>
    <xf numFmtId="40" fontId="23" fillId="0" borderId="0" xfId="7" applyNumberFormat="1" applyFont="1" applyFill="1" applyAlignment="1">
      <alignment horizontal="right" vertical="center"/>
    </xf>
    <xf numFmtId="177" fontId="23" fillId="0" borderId="0" xfId="6" applyNumberFormat="1" applyFont="1" applyFill="1" applyAlignment="1">
      <alignment horizontal="right" vertical="center"/>
    </xf>
    <xf numFmtId="178" fontId="23" fillId="0" borderId="0" xfId="6" applyNumberFormat="1" applyFont="1" applyFill="1" applyAlignment="1">
      <alignment horizontal="right" vertical="center"/>
    </xf>
    <xf numFmtId="194" fontId="23" fillId="0" borderId="0" xfId="6" applyNumberFormat="1" applyFont="1" applyFill="1" applyAlignment="1">
      <alignment horizontal="right" vertical="center"/>
    </xf>
    <xf numFmtId="182" fontId="23" fillId="0" borderId="0" xfId="6" applyNumberFormat="1" applyFont="1" applyFill="1" applyAlignment="1">
      <alignment horizontal="right" vertical="center"/>
    </xf>
    <xf numFmtId="4" fontId="23" fillId="0" borderId="0" xfId="6" applyNumberFormat="1" applyFont="1" applyFill="1" applyAlignment="1">
      <alignment horizontal="right" vertical="center"/>
    </xf>
    <xf numFmtId="180" fontId="23" fillId="0" borderId="0" xfId="6" applyNumberFormat="1" applyFont="1" applyFill="1" applyAlignment="1">
      <alignment horizontal="right" vertical="center"/>
    </xf>
    <xf numFmtId="195" fontId="23" fillId="0" borderId="0" xfId="7" applyNumberFormat="1" applyFont="1" applyFill="1" applyAlignment="1">
      <alignment horizontal="right" vertical="center"/>
    </xf>
    <xf numFmtId="179" fontId="23" fillId="0" borderId="0" xfId="6" applyNumberFormat="1" applyFont="1" applyFill="1" applyAlignment="1">
      <alignment horizontal="right" vertical="center"/>
    </xf>
    <xf numFmtId="0" fontId="39" fillId="0" borderId="0" xfId="6" applyFont="1" applyFill="1" applyAlignment="1">
      <alignment horizontal="right" vertical="center"/>
    </xf>
    <xf numFmtId="0" fontId="39" fillId="23" borderId="0" xfId="6" applyFont="1" applyFill="1" applyAlignment="1">
      <alignment horizontal="right" vertical="center"/>
    </xf>
    <xf numFmtId="2" fontId="23" fillId="24" borderId="22" xfId="6" applyNumberFormat="1" applyFont="1" applyFill="1" applyBorder="1" applyAlignment="1">
      <alignment horizontal="right" vertical="center"/>
    </xf>
    <xf numFmtId="187" fontId="23" fillId="24" borderId="22" xfId="6" applyNumberFormat="1" applyFont="1" applyFill="1" applyBorder="1" applyAlignment="1">
      <alignment horizontal="right" vertical="center"/>
    </xf>
    <xf numFmtId="4" fontId="23" fillId="24" borderId="22" xfId="6" applyNumberFormat="1" applyFont="1" applyFill="1" applyBorder="1" applyAlignment="1">
      <alignment horizontal="right" vertical="center"/>
    </xf>
    <xf numFmtId="40" fontId="23" fillId="24" borderId="22" xfId="7" applyNumberFormat="1" applyFont="1" applyFill="1" applyBorder="1" applyAlignment="1">
      <alignment horizontal="right" vertical="center"/>
    </xf>
    <xf numFmtId="183" fontId="23" fillId="24" borderId="22" xfId="6" applyNumberFormat="1" applyFont="1" applyFill="1" applyBorder="1" applyAlignment="1">
      <alignment horizontal="right" vertical="center"/>
    </xf>
    <xf numFmtId="178" fontId="23" fillId="24" borderId="22" xfId="7" applyNumberFormat="1" applyFont="1" applyFill="1" applyBorder="1" applyAlignment="1">
      <alignment horizontal="right" vertical="center"/>
    </xf>
    <xf numFmtId="177" fontId="23" fillId="24" borderId="22" xfId="6" applyNumberFormat="1" applyFont="1" applyFill="1" applyBorder="1" applyAlignment="1">
      <alignment horizontal="right" vertical="center"/>
    </xf>
    <xf numFmtId="178" fontId="23" fillId="24" borderId="22" xfId="6" applyNumberFormat="1" applyFont="1" applyFill="1" applyBorder="1" applyAlignment="1">
      <alignment horizontal="right" vertical="center"/>
    </xf>
    <xf numFmtId="194" fontId="23" fillId="24" borderId="22" xfId="6" applyNumberFormat="1" applyFont="1" applyFill="1" applyBorder="1" applyAlignment="1">
      <alignment horizontal="right" vertical="center"/>
    </xf>
    <xf numFmtId="182" fontId="23" fillId="24" borderId="22" xfId="6" applyNumberFormat="1" applyFont="1" applyFill="1" applyBorder="1" applyAlignment="1">
      <alignment horizontal="right" vertical="center"/>
    </xf>
    <xf numFmtId="180" fontId="23" fillId="24" borderId="22" xfId="6" applyNumberFormat="1" applyFont="1" applyFill="1" applyBorder="1" applyAlignment="1">
      <alignment horizontal="right" vertical="center"/>
    </xf>
    <xf numFmtId="195" fontId="23" fillId="24" borderId="22" xfId="7" applyNumberFormat="1" applyFont="1" applyFill="1" applyBorder="1" applyAlignment="1">
      <alignment horizontal="right" vertical="center"/>
    </xf>
    <xf numFmtId="179" fontId="23" fillId="24" borderId="22" xfId="6" applyNumberFormat="1" applyFont="1" applyFill="1" applyBorder="1" applyAlignment="1">
      <alignment horizontal="right" vertical="center"/>
    </xf>
    <xf numFmtId="0" fontId="10" fillId="0" borderId="0" xfId="6" applyFont="1" applyFill="1" applyAlignment="1">
      <alignment horizontal="left" vertical="center" wrapText="1"/>
    </xf>
    <xf numFmtId="40" fontId="23" fillId="0" borderId="0" xfId="6" applyNumberFormat="1" applyFont="1" applyFill="1" applyBorder="1" applyAlignment="1">
      <alignment horizontal="right" vertical="center"/>
    </xf>
    <xf numFmtId="178" fontId="23" fillId="0" borderId="0" xfId="6" applyNumberFormat="1" applyFont="1" applyFill="1" applyBorder="1" applyAlignment="1">
      <alignment horizontal="right" vertical="center"/>
    </xf>
    <xf numFmtId="194" fontId="23" fillId="0" borderId="0" xfId="6" applyNumberFormat="1" applyFont="1" applyFill="1" applyBorder="1" applyAlignment="1">
      <alignment horizontal="right" vertical="center"/>
    </xf>
    <xf numFmtId="184" fontId="23" fillId="0" borderId="0" xfId="6" applyNumberFormat="1" applyFont="1" applyFill="1" applyBorder="1" applyAlignment="1">
      <alignment horizontal="right" vertical="center"/>
    </xf>
    <xf numFmtId="177" fontId="23" fillId="0" borderId="0" xfId="6" applyNumberFormat="1" applyFont="1" applyFill="1" applyBorder="1" applyAlignment="1">
      <alignment horizontal="right" vertical="center"/>
    </xf>
    <xf numFmtId="179" fontId="23" fillId="0" borderId="0" xfId="6" applyNumberFormat="1" applyFont="1" applyFill="1" applyBorder="1" applyAlignment="1">
      <alignment horizontal="right" vertical="center"/>
    </xf>
    <xf numFmtId="184" fontId="23" fillId="0" borderId="0" xfId="6" applyNumberFormat="1" applyFont="1" applyFill="1" applyAlignment="1">
      <alignment horizontal="right" vertical="center"/>
    </xf>
    <xf numFmtId="3" fontId="23" fillId="0" borderId="0" xfId="6" applyNumberFormat="1" applyFont="1" applyFill="1" applyAlignment="1">
      <alignment horizontal="right" vertical="center"/>
    </xf>
    <xf numFmtId="188" fontId="23" fillId="0" borderId="0" xfId="6" applyNumberFormat="1" applyFont="1" applyFill="1" applyBorder="1" applyAlignment="1">
      <alignment horizontal="right" vertical="center"/>
    </xf>
    <xf numFmtId="38" fontId="23" fillId="0" borderId="0" xfId="6" applyNumberFormat="1" applyFont="1" applyFill="1" applyAlignment="1">
      <alignment horizontal="right" vertical="center"/>
    </xf>
    <xf numFmtId="183" fontId="23" fillId="0" borderId="0" xfId="6" applyNumberFormat="1" applyFont="1" applyFill="1" applyAlignment="1">
      <alignment horizontal="right" vertical="center"/>
    </xf>
    <xf numFmtId="40" fontId="23" fillId="0" borderId="0" xfId="6" applyNumberFormat="1" applyFont="1" applyFill="1" applyAlignment="1">
      <alignment horizontal="right" vertical="center"/>
    </xf>
    <xf numFmtId="193" fontId="23" fillId="0" borderId="0" xfId="6" applyNumberFormat="1" applyFont="1" applyFill="1" applyBorder="1" applyAlignment="1">
      <alignment horizontal="right" vertical="center"/>
    </xf>
    <xf numFmtId="191" fontId="23" fillId="0" borderId="0" xfId="6" applyNumberFormat="1" applyFont="1" applyFill="1" applyBorder="1" applyAlignment="1">
      <alignment horizontal="right" vertical="center"/>
    </xf>
    <xf numFmtId="3" fontId="23" fillId="0" borderId="0" xfId="6" applyNumberFormat="1" applyFont="1" applyFill="1" applyBorder="1" applyAlignment="1">
      <alignment horizontal="right" vertical="center"/>
    </xf>
    <xf numFmtId="40" fontId="23" fillId="24" borderId="22" xfId="6" applyNumberFormat="1" applyFont="1" applyFill="1" applyBorder="1" applyAlignment="1">
      <alignment horizontal="right" vertical="center"/>
    </xf>
    <xf numFmtId="184" fontId="23" fillId="24" borderId="22" xfId="6" applyNumberFormat="1" applyFont="1" applyFill="1" applyBorder="1" applyAlignment="1">
      <alignment horizontal="right" vertical="center"/>
    </xf>
    <xf numFmtId="3" fontId="23" fillId="24" borderId="22" xfId="6" applyNumberFormat="1" applyFont="1" applyFill="1" applyBorder="1" applyAlignment="1">
      <alignment horizontal="right" vertical="center"/>
    </xf>
    <xf numFmtId="188" fontId="23" fillId="24" borderId="22" xfId="6" applyNumberFormat="1" applyFont="1" applyFill="1" applyBorder="1" applyAlignment="1">
      <alignment horizontal="right" vertical="center"/>
    </xf>
    <xf numFmtId="38" fontId="23" fillId="24" borderId="22" xfId="6" applyNumberFormat="1" applyFont="1" applyFill="1" applyBorder="1" applyAlignment="1">
      <alignment horizontal="right" vertical="center"/>
    </xf>
    <xf numFmtId="193" fontId="23" fillId="24" borderId="22" xfId="6" applyNumberFormat="1" applyFont="1" applyFill="1" applyBorder="1" applyAlignment="1">
      <alignment horizontal="right" vertical="center"/>
    </xf>
    <xf numFmtId="191" fontId="23" fillId="24" borderId="22" xfId="6" applyNumberFormat="1" applyFont="1" applyFill="1" applyBorder="1" applyAlignment="1">
      <alignment horizontal="right" vertical="center"/>
    </xf>
    <xf numFmtId="2" fontId="23" fillId="0" borderId="18" xfId="6" applyNumberFormat="1" applyFont="1" applyFill="1" applyBorder="1" applyAlignment="1">
      <alignment horizontal="right" vertical="center"/>
    </xf>
    <xf numFmtId="193" fontId="23" fillId="0" borderId="18" xfId="6" applyNumberFormat="1" applyFont="1" applyFill="1" applyBorder="1" applyAlignment="1">
      <alignment horizontal="right" vertical="center"/>
    </xf>
    <xf numFmtId="178" fontId="23" fillId="0" borderId="18" xfId="6" applyNumberFormat="1" applyFont="1" applyFill="1" applyBorder="1" applyAlignment="1">
      <alignment horizontal="right" vertical="center"/>
    </xf>
    <xf numFmtId="191" fontId="23" fillId="0" borderId="18" xfId="6" applyNumberFormat="1" applyFont="1" applyFill="1" applyBorder="1" applyAlignment="1">
      <alignment horizontal="right" vertical="center"/>
    </xf>
    <xf numFmtId="3" fontId="23" fillId="0" borderId="18" xfId="6" applyNumberFormat="1" applyFont="1" applyFill="1" applyBorder="1" applyAlignment="1">
      <alignment horizontal="right" vertical="center"/>
    </xf>
    <xf numFmtId="40" fontId="23" fillId="0" borderId="18" xfId="7" applyNumberFormat="1" applyFont="1" applyFill="1" applyBorder="1" applyAlignment="1">
      <alignment horizontal="right" vertical="center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Border="1" applyAlignment="1">
      <alignment horizontal="left" vertical="top" wrapText="1"/>
    </xf>
    <xf numFmtId="0" fontId="23" fillId="0" borderId="10" xfId="6" applyFont="1" applyFill="1" applyBorder="1" applyAlignment="1">
      <alignment horizontal="left" vertical="top" wrapText="1"/>
    </xf>
    <xf numFmtId="196" fontId="23" fillId="0" borderId="10" xfId="7" applyNumberFormat="1" applyFont="1" applyFill="1" applyBorder="1" applyAlignment="1">
      <alignment horizontal="left" vertical="top" wrapText="1"/>
    </xf>
    <xf numFmtId="0" fontId="23" fillId="0" borderId="0" xfId="6" applyFont="1" applyFill="1" applyBorder="1" applyAlignment="1">
      <alignment horizontal="center" vertical="center"/>
    </xf>
    <xf numFmtId="0" fontId="24" fillId="0" borderId="10" xfId="6" applyFont="1" applyFill="1" applyBorder="1" applyAlignment="1">
      <alignment horizontal="left" vertical="top" wrapText="1"/>
    </xf>
    <xf numFmtId="196" fontId="23" fillId="0" borderId="10" xfId="6" applyNumberFormat="1" applyFont="1" applyFill="1" applyBorder="1" applyAlignment="1">
      <alignment horizontal="left" vertical="top" wrapText="1"/>
    </xf>
    <xf numFmtId="0" fontId="23" fillId="0" borderId="10" xfId="6" applyFont="1" applyFill="1" applyBorder="1" applyAlignment="1">
      <alignment horizontal="center" vertical="top" wrapText="1"/>
    </xf>
    <xf numFmtId="192" fontId="23" fillId="0" borderId="10" xfId="6" applyNumberFormat="1" applyFont="1" applyFill="1" applyBorder="1" applyAlignment="1">
      <alignment horizontal="left" vertical="top" wrapText="1"/>
    </xf>
    <xf numFmtId="0" fontId="24" fillId="0" borderId="10" xfId="6" applyFont="1" applyFill="1" applyBorder="1" applyAlignment="1">
      <alignment horizontal="left" vertical="top" wrapText="1" shrinkToFit="1"/>
    </xf>
    <xf numFmtId="0" fontId="25" fillId="0" borderId="10" xfId="6" applyFont="1" applyFill="1" applyBorder="1" applyAlignment="1">
      <alignment horizontal="left" vertical="top" wrapText="1"/>
    </xf>
    <xf numFmtId="0" fontId="13" fillId="0" borderId="0" xfId="6" applyFont="1" applyBorder="1" applyAlignment="1">
      <alignment horizontal="center" vertical="center"/>
    </xf>
    <xf numFmtId="0" fontId="23" fillId="0" borderId="0" xfId="6" applyFont="1" applyFill="1" applyBorder="1" applyAlignment="1">
      <alignment horizontal="center" vertical="center" wrapText="1"/>
    </xf>
    <xf numFmtId="0" fontId="16" fillId="0" borderId="10" xfId="6" applyFont="1" applyFill="1" applyBorder="1" applyAlignment="1">
      <alignment horizontal="left" vertical="top" wrapText="1"/>
    </xf>
    <xf numFmtId="0" fontId="40" fillId="0" borderId="4" xfId="2" applyFont="1" applyFill="1" applyBorder="1" applyAlignment="1">
      <alignment horizontal="left" vertical="center" wrapText="1" shrinkToFit="1"/>
    </xf>
    <xf numFmtId="2" fontId="13" fillId="25" borderId="23" xfId="6" applyNumberFormat="1" applyFont="1" applyFill="1" applyBorder="1" applyAlignment="1">
      <alignment vertical="center"/>
    </xf>
    <xf numFmtId="0" fontId="13" fillId="0" borderId="0" xfId="6" applyFont="1" applyFill="1" applyAlignment="1">
      <alignment horizontal="left" vertical="center" indent="1"/>
    </xf>
    <xf numFmtId="0" fontId="13" fillId="0" borderId="0" xfId="6" applyFont="1" applyBorder="1" applyAlignment="1">
      <alignment horizontal="center" vertical="center"/>
    </xf>
    <xf numFmtId="0" fontId="23" fillId="0" borderId="8" xfId="6" applyFont="1" applyFill="1" applyBorder="1" applyAlignment="1">
      <alignment horizontal="distributed" vertical="center"/>
    </xf>
    <xf numFmtId="0" fontId="13" fillId="0" borderId="8" xfId="6" applyFont="1" applyFill="1" applyBorder="1" applyAlignment="1">
      <alignment horizontal="distributed" vertical="center"/>
    </xf>
    <xf numFmtId="0" fontId="13" fillId="2" borderId="8" xfId="6" applyFont="1" applyFill="1" applyBorder="1" applyAlignment="1">
      <alignment horizontal="distributed" vertical="center"/>
    </xf>
    <xf numFmtId="0" fontId="10" fillId="25" borderId="12" xfId="6" applyFont="1" applyFill="1" applyBorder="1" applyAlignment="1">
      <alignment horizontal="distributed" vertical="center"/>
    </xf>
    <xf numFmtId="0" fontId="25" fillId="25" borderId="12" xfId="6" applyFont="1" applyFill="1" applyBorder="1" applyAlignment="1">
      <alignment horizontal="distributed" vertical="center"/>
    </xf>
    <xf numFmtId="177" fontId="13" fillId="0" borderId="8" xfId="6" applyNumberFormat="1" applyFont="1" applyFill="1" applyBorder="1" applyAlignment="1">
      <alignment horizontal="distributed" vertical="center"/>
    </xf>
    <xf numFmtId="177" fontId="23" fillId="0" borderId="8" xfId="6" applyNumberFormat="1" applyFont="1" applyFill="1" applyBorder="1" applyAlignment="1">
      <alignment horizontal="distributed" vertical="center"/>
    </xf>
    <xf numFmtId="0" fontId="10" fillId="0" borderId="0" xfId="6" applyFont="1" applyBorder="1" applyAlignment="1">
      <alignment vertical="center"/>
    </xf>
    <xf numFmtId="0" fontId="23" fillId="0" borderId="0" xfId="6" applyNumberFormat="1" applyFont="1" applyFill="1" applyBorder="1" applyAlignment="1">
      <alignment horizontal="right" vertical="center"/>
    </xf>
    <xf numFmtId="38" fontId="23" fillId="0" borderId="0" xfId="6" applyNumberFormat="1" applyFont="1" applyFill="1" applyBorder="1" applyAlignment="1">
      <alignment horizontal="right" vertical="center"/>
    </xf>
    <xf numFmtId="0" fontId="23" fillId="0" borderId="23" xfId="6" applyFont="1" applyFill="1" applyBorder="1" applyAlignment="1">
      <alignment horizontal="distributed" vertical="center"/>
    </xf>
    <xf numFmtId="0" fontId="23" fillId="0" borderId="25" xfId="6" applyFont="1" applyFill="1" applyBorder="1" applyAlignment="1">
      <alignment horizontal="distributed" vertical="center"/>
    </xf>
    <xf numFmtId="182" fontId="23" fillId="24" borderId="12" xfId="6" applyNumberFormat="1" applyFont="1" applyFill="1" applyBorder="1" applyAlignment="1">
      <alignment horizontal="distributed" vertical="center"/>
    </xf>
    <xf numFmtId="0" fontId="23" fillId="0" borderId="24" xfId="6" applyFont="1" applyFill="1" applyBorder="1" applyAlignment="1">
      <alignment horizontal="distributed" vertical="center"/>
    </xf>
    <xf numFmtId="0" fontId="23" fillId="0" borderId="23" xfId="6" applyFont="1" applyFill="1" applyBorder="1" applyAlignment="1">
      <alignment horizontal="distributed" vertical="center" wrapText="1"/>
    </xf>
    <xf numFmtId="40" fontId="23" fillId="0" borderId="18" xfId="6" applyNumberFormat="1" applyFont="1" applyFill="1" applyBorder="1" applyAlignment="1">
      <alignment horizontal="right" vertical="center"/>
    </xf>
    <xf numFmtId="194" fontId="23" fillId="0" borderId="18" xfId="6" applyNumberFormat="1" applyFont="1" applyFill="1" applyBorder="1" applyAlignment="1">
      <alignment horizontal="right" vertical="center"/>
    </xf>
    <xf numFmtId="177" fontId="23" fillId="0" borderId="18" xfId="6" applyNumberFormat="1" applyFont="1" applyFill="1" applyBorder="1" applyAlignment="1">
      <alignment horizontal="right" vertical="center"/>
    </xf>
    <xf numFmtId="184" fontId="23" fillId="0" borderId="18" xfId="6" applyNumberFormat="1" applyFont="1" applyFill="1" applyBorder="1" applyAlignment="1">
      <alignment horizontal="right" vertical="center"/>
    </xf>
    <xf numFmtId="179" fontId="23" fillId="0" borderId="18" xfId="6" applyNumberFormat="1" applyFont="1" applyFill="1" applyBorder="1" applyAlignment="1">
      <alignment horizontal="right" vertical="center"/>
    </xf>
    <xf numFmtId="188" fontId="23" fillId="0" borderId="18" xfId="6" applyNumberFormat="1" applyFont="1" applyFill="1" applyBorder="1" applyAlignment="1">
      <alignment horizontal="right" vertical="center"/>
    </xf>
    <xf numFmtId="38" fontId="23" fillId="0" borderId="18" xfId="6" applyNumberFormat="1" applyFont="1" applyFill="1" applyBorder="1" applyAlignment="1">
      <alignment horizontal="right" vertical="center"/>
    </xf>
    <xf numFmtId="183" fontId="23" fillId="0" borderId="18" xfId="6" applyNumberFormat="1" applyFont="1" applyFill="1" applyBorder="1" applyAlignment="1">
      <alignment horizontal="right" vertical="center"/>
    </xf>
    <xf numFmtId="0" fontId="23" fillId="0" borderId="26" xfId="6" applyFont="1" applyFill="1" applyBorder="1" applyAlignment="1">
      <alignment horizontal="distributed" vertical="center"/>
    </xf>
    <xf numFmtId="0" fontId="27" fillId="0" borderId="5" xfId="0" applyFont="1" applyFill="1" applyBorder="1" applyAlignment="1">
      <alignment horizontal="center" vertical="center" textRotation="255"/>
    </xf>
    <xf numFmtId="0" fontId="27" fillId="0" borderId="4" xfId="0" applyFont="1" applyFill="1" applyBorder="1" applyAlignment="1">
      <alignment horizontal="center" vertical="center" textRotation="255"/>
    </xf>
    <xf numFmtId="0" fontId="29" fillId="0" borderId="4" xfId="2" applyFont="1" applyFill="1" applyBorder="1" applyAlignment="1">
      <alignment horizontal="center" vertical="center" textRotation="255"/>
    </xf>
    <xf numFmtId="0" fontId="29" fillId="0" borderId="4" xfId="4" applyFont="1" applyFill="1" applyBorder="1" applyAlignment="1">
      <alignment horizontal="center" vertical="center" textRotation="255"/>
    </xf>
    <xf numFmtId="0" fontId="27" fillId="0" borderId="20" xfId="0" applyFont="1" applyFill="1" applyBorder="1" applyAlignment="1">
      <alignment horizontal="center" vertical="center" textRotation="255"/>
    </xf>
    <xf numFmtId="0" fontId="27" fillId="0" borderId="21" xfId="0" applyFont="1" applyFill="1" applyBorder="1" applyAlignment="1">
      <alignment horizontal="center" vertical="center" textRotation="255"/>
    </xf>
    <xf numFmtId="0" fontId="29" fillId="0" borderId="20" xfId="2" applyFont="1" applyFill="1" applyBorder="1" applyAlignment="1">
      <alignment horizontal="center" vertical="center" textRotation="255"/>
    </xf>
    <xf numFmtId="0" fontId="29" fillId="0" borderId="21" xfId="2" applyFont="1" applyFill="1" applyBorder="1" applyAlignment="1">
      <alignment horizontal="center" vertical="center" textRotation="255"/>
    </xf>
    <xf numFmtId="0" fontId="29" fillId="0" borderId="5" xfId="2" applyFont="1" applyFill="1" applyBorder="1" applyAlignment="1">
      <alignment horizontal="center" vertical="center" textRotation="255"/>
    </xf>
    <xf numFmtId="0" fontId="29" fillId="0" borderId="20" xfId="4" applyFont="1" applyFill="1" applyBorder="1" applyAlignment="1">
      <alignment horizontal="center" vertical="center" textRotation="255" shrinkToFit="1"/>
    </xf>
    <xf numFmtId="0" fontId="29" fillId="0" borderId="21" xfId="4" applyFont="1" applyFill="1" applyBorder="1" applyAlignment="1">
      <alignment horizontal="center" vertical="center" textRotation="255" shrinkToFit="1"/>
    </xf>
    <xf numFmtId="0" fontId="29" fillId="0" borderId="5" xfId="4" applyFont="1" applyFill="1" applyBorder="1" applyAlignment="1">
      <alignment horizontal="center" vertical="center" textRotation="255" shrinkToFit="1"/>
    </xf>
    <xf numFmtId="0" fontId="29" fillId="0" borderId="20" xfId="2" applyFont="1" applyFill="1" applyBorder="1" applyAlignment="1">
      <alignment horizontal="center" vertical="center"/>
    </xf>
    <xf numFmtId="0" fontId="29" fillId="0" borderId="21" xfId="2" applyFont="1" applyFill="1" applyBorder="1" applyAlignment="1">
      <alignment horizontal="center" vertical="center"/>
    </xf>
    <xf numFmtId="0" fontId="29" fillId="0" borderId="20" xfId="4" applyFont="1" applyFill="1" applyBorder="1" applyAlignment="1">
      <alignment horizontal="center" vertical="center" textRotation="255"/>
    </xf>
    <xf numFmtId="0" fontId="29" fillId="0" borderId="21" xfId="4" applyFont="1" applyFill="1" applyBorder="1" applyAlignment="1">
      <alignment horizontal="center" vertical="center" textRotation="255"/>
    </xf>
    <xf numFmtId="0" fontId="29" fillId="0" borderId="5" xfId="4" applyFont="1" applyFill="1" applyBorder="1" applyAlignment="1">
      <alignment horizontal="center" vertical="center" textRotation="255"/>
    </xf>
    <xf numFmtId="0" fontId="11" fillId="0" borderId="1" xfId="0" applyFont="1" applyBorder="1" applyAlignment="1">
      <alignment vertical="center" shrinkToFi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6" fontId="13" fillId="0" borderId="0" xfId="46" applyFont="1" applyFill="1" applyBorder="1" applyAlignment="1">
      <alignment horizontal="left" vertical="center"/>
    </xf>
    <xf numFmtId="0" fontId="13" fillId="0" borderId="0" xfId="6" applyFont="1" applyFill="1" applyAlignment="1">
      <alignment horizontal="left" vertical="center"/>
    </xf>
    <xf numFmtId="0" fontId="4" fillId="0" borderId="0" xfId="6" applyFont="1" applyAlignment="1">
      <alignment horizontal="left" vertical="center"/>
    </xf>
    <xf numFmtId="0" fontId="10" fillId="0" borderId="0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13" fillId="0" borderId="0" xfId="6" applyFont="1" applyFill="1" applyBorder="1" applyAlignment="1">
      <alignment horizontal="left" vertical="center"/>
    </xf>
    <xf numFmtId="6" fontId="13" fillId="0" borderId="0" xfId="46" applyFont="1" applyFill="1" applyAlignment="1">
      <alignment horizontal="left" vertical="center"/>
    </xf>
    <xf numFmtId="0" fontId="13" fillId="0" borderId="0" xfId="6" applyFont="1" applyFill="1" applyAlignment="1">
      <alignment horizontal="center" vertical="center"/>
    </xf>
    <xf numFmtId="2" fontId="13" fillId="0" borderId="0" xfId="6" applyNumberFormat="1" applyFont="1" applyFill="1" applyAlignment="1">
      <alignment horizontal="center" vertical="center"/>
    </xf>
    <xf numFmtId="0" fontId="13" fillId="0" borderId="0" xfId="6" applyFont="1" applyFill="1" applyBorder="1" applyAlignment="1">
      <alignment horizontal="center" vertical="center"/>
    </xf>
    <xf numFmtId="2" fontId="13" fillId="0" borderId="0" xfId="6" applyNumberFormat="1" applyFont="1" applyFill="1" applyBorder="1" applyAlignment="1">
      <alignment horizontal="center" vertical="center"/>
    </xf>
  </cellXfs>
  <cellStyles count="114">
    <cellStyle name="20% - アクセント 1 2" xfId="16"/>
    <cellStyle name="20% - アクセント 1 2 2" xfId="17"/>
    <cellStyle name="20% - アクセント 1 2 2 2" xfId="63"/>
    <cellStyle name="20% - アクセント 1 2 3" xfId="64"/>
    <cellStyle name="20% - アクセント 2 2" xfId="18"/>
    <cellStyle name="20% - アクセント 2 2 2" xfId="19"/>
    <cellStyle name="20% - アクセント 2 2 2 2" xfId="65"/>
    <cellStyle name="20% - アクセント 2 2 3" xfId="66"/>
    <cellStyle name="20% - アクセント 3 2" xfId="20"/>
    <cellStyle name="20% - アクセント 3 2 2" xfId="21"/>
    <cellStyle name="20% - アクセント 3 2 2 2" xfId="67"/>
    <cellStyle name="20% - アクセント 3 2 3" xfId="68"/>
    <cellStyle name="20% - アクセント 4 2" xfId="22"/>
    <cellStyle name="20% - アクセント 4 2 2" xfId="23"/>
    <cellStyle name="20% - アクセント 4 2 2 2" xfId="69"/>
    <cellStyle name="20% - アクセント 4 2 3" xfId="70"/>
    <cellStyle name="20% - アクセント 5 2" xfId="24"/>
    <cellStyle name="20% - アクセント 5 2 2" xfId="25"/>
    <cellStyle name="20% - アクセント 5 2 2 2" xfId="71"/>
    <cellStyle name="20% - アクセント 5 2 3" xfId="72"/>
    <cellStyle name="20% - アクセント 6 2" xfId="26"/>
    <cellStyle name="20% - アクセント 6 2 2" xfId="27"/>
    <cellStyle name="20% - アクセント 6 2 2 2" xfId="73"/>
    <cellStyle name="20% - アクセント 6 2 3" xfId="74"/>
    <cellStyle name="40% - アクセント 1 2" xfId="28"/>
    <cellStyle name="40% - アクセント 1 2 2" xfId="29"/>
    <cellStyle name="40% - アクセント 1 2 2 2" xfId="75"/>
    <cellStyle name="40% - アクセント 1 2 3" xfId="76"/>
    <cellStyle name="40% - アクセント 2 2" xfId="30"/>
    <cellStyle name="40% - アクセント 2 2 2" xfId="31"/>
    <cellStyle name="40% - アクセント 2 2 2 2" xfId="77"/>
    <cellStyle name="40% - アクセント 2 2 3" xfId="78"/>
    <cellStyle name="40% - アクセント 3 2" xfId="32"/>
    <cellStyle name="40% - アクセント 3 2 2" xfId="33"/>
    <cellStyle name="40% - アクセント 3 2 2 2" xfId="79"/>
    <cellStyle name="40% - アクセント 3 2 3" xfId="80"/>
    <cellStyle name="40% - アクセント 4 2" xfId="34"/>
    <cellStyle name="40% - アクセント 4 2 2" xfId="35"/>
    <cellStyle name="40% - アクセント 4 2 2 2" xfId="81"/>
    <cellStyle name="40% - アクセント 4 2 3" xfId="82"/>
    <cellStyle name="40% - アクセント 5 2" xfId="36"/>
    <cellStyle name="40% - アクセント 5 2 2" xfId="37"/>
    <cellStyle name="40% - アクセント 5 2 2 2" xfId="83"/>
    <cellStyle name="40% - アクセント 5 2 3" xfId="84"/>
    <cellStyle name="40% - アクセント 6 2" xfId="38"/>
    <cellStyle name="40% - アクセント 6 2 2" xfId="39"/>
    <cellStyle name="40% - アクセント 6 2 2 2" xfId="85"/>
    <cellStyle name="40% - アクセント 6 2 3" xfId="86"/>
    <cellStyle name="Excel Built-in 標準_行政水準調査票の傾向　庁内調査Ｈ１６" xfId="14"/>
    <cellStyle name="TableStyleLight1" xfId="13"/>
    <cellStyle name="タイトル 2" xfId="87"/>
    <cellStyle name="パーセント 2" xfId="40"/>
    <cellStyle name="パーセント 3" xfId="88"/>
    <cellStyle name="ハイパーリンク" xfId="1" builtinId="8"/>
    <cellStyle name="メモ 2" xfId="41"/>
    <cellStyle name="メモ 2 2" xfId="42"/>
    <cellStyle name="メモ 2 2 2" xfId="43"/>
    <cellStyle name="メモ 2 2 2 2" xfId="89"/>
    <cellStyle name="メモ 2 2 3" xfId="90"/>
    <cellStyle name="メモ 2 3" xfId="44"/>
    <cellStyle name="メモ 2 3 2" xfId="91"/>
    <cellStyle name="メモ 2 4" xfId="92"/>
    <cellStyle name="メモ 3" xfId="93"/>
    <cellStyle name="桁区切り 2" xfId="7"/>
    <cellStyle name="桁区切り 2 2" xfId="94"/>
    <cellStyle name="桁区切り 3" xfId="3"/>
    <cellStyle name="桁区切り 4" xfId="45"/>
    <cellStyle name="桁区切り 5" xfId="95"/>
    <cellStyle name="桁区切り 6" xfId="96"/>
    <cellStyle name="桁区切り 7" xfId="97"/>
    <cellStyle name="桁区切り[0]_比較項目一覧表" xfId="8"/>
    <cellStyle name="桁区切り[0]_比較項目一覧表_5" xfId="15"/>
    <cellStyle name="通貨 2" xfId="46"/>
    <cellStyle name="通貨 3" xfId="98"/>
    <cellStyle name="標準" xfId="0" builtinId="0"/>
    <cellStyle name="標準 2" xfId="6"/>
    <cellStyle name="標準 2 2" xfId="5"/>
    <cellStyle name="標準 2 2 2" xfId="47"/>
    <cellStyle name="標準 2 2 3" xfId="99"/>
    <cellStyle name="標準 2 3" xfId="48"/>
    <cellStyle name="標準 2 3 2" xfId="49"/>
    <cellStyle name="標準 2 3 2 2" xfId="100"/>
    <cellStyle name="標準 2 3 3" xfId="101"/>
    <cellStyle name="標準 3" xfId="50"/>
    <cellStyle name="標準 3 2" xfId="51"/>
    <cellStyle name="標準 3 3" xfId="52"/>
    <cellStyle name="標準 3 3 2" xfId="53"/>
    <cellStyle name="標準 3 3 2 2" xfId="102"/>
    <cellStyle name="標準 3 3 3" xfId="103"/>
    <cellStyle name="標準 3 4" xfId="104"/>
    <cellStyle name="標準 3 5" xfId="105"/>
    <cellStyle name="標準 4" xfId="54"/>
    <cellStyle name="標準 4 2" xfId="55"/>
    <cellStyle name="標準 4 3" xfId="106"/>
    <cellStyle name="標準 5" xfId="56"/>
    <cellStyle name="標準 5 2" xfId="57"/>
    <cellStyle name="標準 6" xfId="58"/>
    <cellStyle name="標準 6 2" xfId="59"/>
    <cellStyle name="標準 6 2 2" xfId="60"/>
    <cellStyle name="標準 6 2 2 2" xfId="107"/>
    <cellStyle name="標準 6 2 3" xfId="108"/>
    <cellStyle name="標準 6 3" xfId="61"/>
    <cellStyle name="標準 6 4" xfId="62"/>
    <cellStyle name="標準 6 4 2" xfId="109"/>
    <cellStyle name="標準 6 5" xfId="110"/>
    <cellStyle name="標準 7" xfId="111"/>
    <cellStyle name="標準 8" xfId="112"/>
    <cellStyle name="標準 9" xfId="113"/>
    <cellStyle name="標準_H21調査票（案）" xfId="4"/>
    <cellStyle name="標準_行政水準調査票の傾向　庁内調査Ｈ１６" xfId="2"/>
    <cellStyle name="標準_行政水準調査票の傾向　庁内調査Ｈ１６_比較項目一覧表" xfId="9"/>
    <cellStyle name="標準_行政水準調査票の傾向　庁内調査Ｈ１６_比較項目一覧表_1" xfId="10"/>
    <cellStyle name="標準_行政水準調査票の傾向　庁内調査Ｈ１６_比較項目一覧表_3" xfId="11"/>
    <cellStyle name="標準_調査票 (1)" xfId="12"/>
  </cellStyles>
  <dxfs count="8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35" formatCode="_ * #,##0.00_ ;_ * \-#,##0.00_ ;_ * &quot;-&quot;??_ ;_ @_ "/>
    </dxf>
    <dxf>
      <font>
        <b/>
        <i val="0"/>
      </font>
      <fill>
        <patternFill patternType="gray125">
          <fgColor rgb="FFFF0000"/>
          <bgColor auto="1"/>
        </patternFill>
      </fill>
    </dxf>
    <dxf>
      <numFmt numFmtId="35" formatCode="_ * #,##0.00_ ;_ * \-#,##0.00_ ;_ * &quot;-&quot;??_ ;_ @_ 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グラフ!$C$3</c:f>
          <c:strCache>
            <c:ptCount val="1"/>
            <c:pt idx="0">
              <c:v>○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グラフ!$D$6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グラフ!$E$5:$I$5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グラフ!$E$6:$I$6</c:f>
              <c:numCache>
                <c:formatCode>#,###.#0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3B-41A4-A6ED-7EE9BB57C157}"/>
            </c:ext>
          </c:extLst>
        </c:ser>
        <c:ser>
          <c:idx val="1"/>
          <c:order val="1"/>
          <c:tx>
            <c:strRef>
              <c:f>グラフ!$D$7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グラフ!$E$5:$I$5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グラフ!$E$7:$I$7</c:f>
              <c:numCache>
                <c:formatCode>#,###.#0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3B-41A4-A6ED-7EE9BB57C157}"/>
            </c:ext>
          </c:extLst>
        </c:ser>
        <c:ser>
          <c:idx val="2"/>
          <c:order val="2"/>
          <c:tx>
            <c:strRef>
              <c:f>グラフ!$D$8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グラフ!$E$5:$I$5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グラフ!$E$8:$I$8</c:f>
              <c:numCache>
                <c:formatCode>#,###.#0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3B-41A4-A6ED-7EE9BB57C157}"/>
            </c:ext>
          </c:extLst>
        </c:ser>
        <c:ser>
          <c:idx val="3"/>
          <c:order val="3"/>
          <c:tx>
            <c:strRef>
              <c:f>グラフ!$D$9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グラフ!$E$5:$I$5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グラフ!$E$9:$I$9</c:f>
              <c:numCache>
                <c:formatCode>#,###.#0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03B-41A4-A6ED-7EE9BB57C157}"/>
            </c:ext>
          </c:extLst>
        </c:ser>
        <c:ser>
          <c:idx val="4"/>
          <c:order val="4"/>
          <c:tx>
            <c:strRef>
              <c:f>グラフ!$D$10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グラフ!$E$5:$I$5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グラフ!$E$10:$I$10</c:f>
              <c:numCache>
                <c:formatCode>#,###.#0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03B-41A4-A6ED-7EE9BB57C157}"/>
            </c:ext>
          </c:extLst>
        </c:ser>
        <c:ser>
          <c:idx val="5"/>
          <c:order val="5"/>
          <c:tx>
            <c:strRef>
              <c:f>グラフ!$D$11</c:f>
              <c:strCache>
                <c:ptCount val="1"/>
                <c:pt idx="0">
                  <c:v>盛岡市</c:v>
                </c:pt>
              </c:strCache>
            </c:strRef>
          </c:tx>
          <c:cat>
            <c:strRef>
              <c:f>グラフ!$E$5:$I$5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グラフ!$E$11:$I$11</c:f>
              <c:numCache>
                <c:formatCode>#,###.#0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03B-41A4-A6ED-7EE9BB57C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495680"/>
        <c:axId val="331497472"/>
      </c:lineChart>
      <c:catAx>
        <c:axId val="33149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1497472"/>
        <c:crosses val="autoZero"/>
        <c:auto val="1"/>
        <c:lblAlgn val="ctr"/>
        <c:lblOffset val="100"/>
        <c:noMultiLvlLbl val="0"/>
      </c:catAx>
      <c:valAx>
        <c:axId val="331497472"/>
        <c:scaling>
          <c:orientation val="minMax"/>
        </c:scaling>
        <c:delete val="0"/>
        <c:axPos val="l"/>
        <c:majorGridlines/>
        <c:numFmt formatCode="#,###.#0" sourceLinked="1"/>
        <c:majorTickMark val="out"/>
        <c:minorTickMark val="none"/>
        <c:tickLblPos val="nextTo"/>
        <c:crossAx val="331495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180975</xdr:rowOff>
    </xdr:from>
    <xdr:to>
      <xdr:col>9</xdr:col>
      <xdr:colOff>209550</xdr:colOff>
      <xdr:row>27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4;&#34892;&#25919;&#27700;&#28310;&#35519;&#26619;&#12395;&#12424;&#12427;&#20013;&#26680;&#24066;&#27604;&#36611;&#65288;&#23455;&#25968;&#322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ＴＯＰ"/>
      <sheetName val="集計表"/>
      <sheetName val="グラフ"/>
      <sheetName val="H25"/>
      <sheetName val="H26"/>
      <sheetName val="H27"/>
      <sheetName val="H28"/>
      <sheetName val="H29"/>
      <sheetName val="Sheet1"/>
    </sheetNames>
    <sheetDataSet>
      <sheetData sheetId="0">
        <row r="1">
          <cell r="H1" t="str">
            <v>都市概要</v>
          </cell>
          <cell r="I1" t="str">
            <v>教育</v>
          </cell>
          <cell r="J1" t="str">
            <v>医療</v>
          </cell>
          <cell r="K1" t="str">
            <v>介護・高齢</v>
          </cell>
          <cell r="L1" t="str">
            <v>障がい福祉</v>
          </cell>
          <cell r="M1" t="str">
            <v>児童福祉</v>
          </cell>
          <cell r="N1" t="str">
            <v>社会保障</v>
          </cell>
          <cell r="O1" t="str">
            <v>環境</v>
          </cell>
          <cell r="P1" t="str">
            <v>雇用</v>
          </cell>
          <cell r="Q1" t="str">
            <v>観光・商業</v>
          </cell>
          <cell r="R1" t="str">
            <v>工業・農業</v>
          </cell>
          <cell r="S1" t="str">
            <v>公園・住宅・上下水道</v>
          </cell>
          <cell r="T1" t="str">
            <v>都市整備</v>
          </cell>
          <cell r="U1" t="str">
            <v>生活安全</v>
          </cell>
          <cell r="V1" t="str">
            <v>財政等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tabSelected="1" zoomScale="200" zoomScaleNormal="200" workbookViewId="0">
      <selection activeCell="C4" sqref="C4"/>
    </sheetView>
  </sheetViews>
  <sheetFormatPr defaultColWidth="3.125" defaultRowHeight="11.25" customHeight="1"/>
  <cols>
    <col min="1" max="1" width="13.125" style="55" customWidth="1"/>
    <col min="2" max="2" width="3.625" style="47" customWidth="1"/>
    <col min="3" max="3" width="27.5" style="68" customWidth="1"/>
    <col min="4" max="4" width="7.875" style="47" bestFit="1" customWidth="1"/>
    <col min="5" max="6" width="3" style="47" customWidth="1"/>
    <col min="7" max="7" width="27.5" style="116" hidden="1" customWidth="1"/>
    <col min="8" max="8" width="51.875" style="116" hidden="1" customWidth="1"/>
    <col min="9" max="9" width="19.125" style="116" hidden="1" customWidth="1"/>
    <col min="10" max="10" width="44.75" style="116" hidden="1" customWidth="1"/>
    <col min="11" max="11" width="29.75" style="116" hidden="1" customWidth="1"/>
    <col min="12" max="12" width="19.125" style="116" hidden="1" customWidth="1"/>
    <col min="13" max="13" width="14.125" style="116" hidden="1" customWidth="1"/>
    <col min="14" max="14" width="40.25" style="116" hidden="1" customWidth="1"/>
    <col min="15" max="15" width="28" style="116" hidden="1" customWidth="1"/>
    <col min="16" max="16" width="39.125" style="116" hidden="1" customWidth="1"/>
    <col min="17" max="16384" width="3.125" style="47"/>
  </cols>
  <sheetData>
    <row r="1" spans="1:16" ht="11.25" customHeight="1" thickBot="1">
      <c r="A1" s="69" t="s">
        <v>28</v>
      </c>
      <c r="B1" s="45"/>
      <c r="C1" s="46"/>
      <c r="G1" s="113" t="s">
        <v>368</v>
      </c>
      <c r="H1" s="113" t="s">
        <v>328</v>
      </c>
      <c r="I1" s="114" t="s">
        <v>369</v>
      </c>
      <c r="J1" s="114" t="s">
        <v>370</v>
      </c>
      <c r="K1" s="114" t="s">
        <v>371</v>
      </c>
      <c r="L1" s="114" t="s">
        <v>327</v>
      </c>
      <c r="M1" s="114" t="s">
        <v>324</v>
      </c>
      <c r="N1" s="113" t="s">
        <v>372</v>
      </c>
      <c r="O1" s="114" t="s">
        <v>373</v>
      </c>
      <c r="P1" s="114" t="s">
        <v>374</v>
      </c>
    </row>
    <row r="2" spans="1:16" ht="11.25" customHeight="1" thickTop="1">
      <c r="A2" s="70" t="s">
        <v>375</v>
      </c>
      <c r="B2" s="45"/>
      <c r="C2" s="46"/>
      <c r="D2" s="48" t="e">
        <f>MATCH(C4,C8:C180,0)</f>
        <v>#N/A</v>
      </c>
      <c r="G2" s="49" t="s">
        <v>329</v>
      </c>
      <c r="H2" s="50" t="s">
        <v>123</v>
      </c>
      <c r="I2" s="51" t="s">
        <v>144</v>
      </c>
      <c r="J2" s="51" t="s">
        <v>150</v>
      </c>
      <c r="K2" s="51" t="s">
        <v>176</v>
      </c>
      <c r="L2" s="51" t="s">
        <v>182</v>
      </c>
      <c r="M2" s="51" t="s">
        <v>351</v>
      </c>
      <c r="N2" s="51" t="s">
        <v>353</v>
      </c>
      <c r="O2" s="51" t="s">
        <v>209</v>
      </c>
      <c r="P2" s="52" t="s">
        <v>365</v>
      </c>
    </row>
    <row r="3" spans="1:16" ht="11.25" customHeight="1">
      <c r="A3" s="47" t="s">
        <v>21</v>
      </c>
      <c r="B3" s="53"/>
      <c r="C3" s="53" t="s">
        <v>22</v>
      </c>
      <c r="G3" s="50" t="s">
        <v>116</v>
      </c>
      <c r="H3" s="50" t="s">
        <v>124</v>
      </c>
      <c r="I3" s="51" t="s">
        <v>342</v>
      </c>
      <c r="J3" s="51" t="s">
        <v>151</v>
      </c>
      <c r="K3" s="51" t="s">
        <v>348</v>
      </c>
      <c r="L3" s="51" t="s">
        <v>183</v>
      </c>
      <c r="M3" s="51" t="s">
        <v>352</v>
      </c>
      <c r="N3" s="51" t="s">
        <v>354</v>
      </c>
      <c r="O3" s="51" t="s">
        <v>210</v>
      </c>
      <c r="P3" s="109" t="s">
        <v>751</v>
      </c>
    </row>
    <row r="4" spans="1:16" ht="22.5" customHeight="1">
      <c r="A4" s="54"/>
      <c r="B4" s="47" t="s">
        <v>23</v>
      </c>
      <c r="C4" s="112"/>
      <c r="G4" s="50" t="s">
        <v>117</v>
      </c>
      <c r="H4" s="51" t="s">
        <v>331</v>
      </c>
      <c r="I4" s="51" t="s">
        <v>145</v>
      </c>
      <c r="J4" s="51" t="s">
        <v>344</v>
      </c>
      <c r="K4" s="51" t="s">
        <v>177</v>
      </c>
      <c r="L4" s="51" t="s">
        <v>184</v>
      </c>
      <c r="M4" s="51" t="s">
        <v>192</v>
      </c>
      <c r="N4" s="51" t="s">
        <v>197</v>
      </c>
      <c r="O4" s="51" t="s">
        <v>211</v>
      </c>
      <c r="P4" s="51" t="s">
        <v>547</v>
      </c>
    </row>
    <row r="5" spans="1:16" ht="11.25" customHeight="1">
      <c r="C5" s="56" t="s">
        <v>27</v>
      </c>
      <c r="G5" s="50" t="s">
        <v>330</v>
      </c>
      <c r="H5" s="51" t="s">
        <v>332</v>
      </c>
      <c r="I5" s="51" t="s">
        <v>343</v>
      </c>
      <c r="J5" s="51" t="s">
        <v>345</v>
      </c>
      <c r="K5" s="51" t="s">
        <v>178</v>
      </c>
      <c r="L5" s="51" t="s">
        <v>185</v>
      </c>
      <c r="M5" s="51" t="s">
        <v>193</v>
      </c>
      <c r="N5" s="51" t="s">
        <v>198</v>
      </c>
      <c r="O5" s="51" t="s">
        <v>212</v>
      </c>
      <c r="P5" s="109" t="s">
        <v>752</v>
      </c>
    </row>
    <row r="6" spans="1:16" ht="11.25" customHeight="1">
      <c r="A6" s="57" t="s">
        <v>556</v>
      </c>
      <c r="B6" s="111" t="s">
        <v>550</v>
      </c>
      <c r="C6" s="58"/>
      <c r="D6" s="59"/>
      <c r="G6" s="50" t="s">
        <v>118</v>
      </c>
      <c r="H6" s="50" t="s">
        <v>333</v>
      </c>
      <c r="I6" s="51" t="s">
        <v>146</v>
      </c>
      <c r="J6" s="51" t="s">
        <v>152</v>
      </c>
      <c r="K6" s="51" t="s">
        <v>349</v>
      </c>
      <c r="L6" s="51" t="s">
        <v>186</v>
      </c>
      <c r="M6" s="51" t="s">
        <v>194</v>
      </c>
      <c r="N6" s="51" t="s">
        <v>355</v>
      </c>
      <c r="O6" s="51" t="s">
        <v>213</v>
      </c>
      <c r="P6" s="51" t="s">
        <v>548</v>
      </c>
    </row>
    <row r="7" spans="1:16" ht="11.25" customHeight="1" thickBot="1">
      <c r="A7" s="60" t="s">
        <v>0</v>
      </c>
      <c r="B7" s="61" t="s">
        <v>5</v>
      </c>
      <c r="C7" s="62" t="s">
        <v>1</v>
      </c>
      <c r="D7" s="63"/>
      <c r="G7" s="50" t="s">
        <v>119</v>
      </c>
      <c r="H7" s="50" t="s">
        <v>125</v>
      </c>
      <c r="I7" s="51" t="s">
        <v>147</v>
      </c>
      <c r="J7" s="51" t="s">
        <v>153</v>
      </c>
      <c r="K7" s="51" t="s">
        <v>179</v>
      </c>
      <c r="L7" s="51" t="s">
        <v>187</v>
      </c>
      <c r="M7" s="51"/>
      <c r="N7" s="51" t="s">
        <v>356</v>
      </c>
      <c r="O7" s="51" t="s">
        <v>361</v>
      </c>
      <c r="P7" s="51" t="s">
        <v>549</v>
      </c>
    </row>
    <row r="8" spans="1:16" ht="11.25" customHeight="1" thickTop="1">
      <c r="A8" s="410" t="s">
        <v>24</v>
      </c>
      <c r="B8" s="64">
        <v>1</v>
      </c>
      <c r="C8" s="49" t="s">
        <v>329</v>
      </c>
      <c r="G8" s="50" t="s">
        <v>120</v>
      </c>
      <c r="H8" s="50" t="s">
        <v>334</v>
      </c>
      <c r="I8" s="51" t="s">
        <v>148</v>
      </c>
      <c r="J8" s="51" t="s">
        <v>154</v>
      </c>
      <c r="K8" s="51" t="s">
        <v>350</v>
      </c>
      <c r="L8" s="51" t="s">
        <v>188</v>
      </c>
      <c r="M8" s="51"/>
      <c r="N8" s="51" t="s">
        <v>357</v>
      </c>
      <c r="O8" s="51" t="s">
        <v>362</v>
      </c>
      <c r="P8" s="51" t="s">
        <v>227</v>
      </c>
    </row>
    <row r="9" spans="1:16" ht="11.25" customHeight="1">
      <c r="A9" s="411"/>
      <c r="B9" s="65">
        <v>2</v>
      </c>
      <c r="C9" s="50" t="s">
        <v>116</v>
      </c>
      <c r="G9" s="50" t="s">
        <v>121</v>
      </c>
      <c r="H9" s="51" t="s">
        <v>335</v>
      </c>
      <c r="I9" s="51" t="s">
        <v>149</v>
      </c>
      <c r="J9" s="51" t="s">
        <v>155</v>
      </c>
      <c r="K9" s="51" t="s">
        <v>181</v>
      </c>
      <c r="L9" s="51" t="s">
        <v>189</v>
      </c>
      <c r="M9" s="51"/>
      <c r="N9" s="51" t="s">
        <v>358</v>
      </c>
      <c r="O9" s="52" t="s">
        <v>216</v>
      </c>
      <c r="P9" s="51" t="s">
        <v>366</v>
      </c>
    </row>
    <row r="10" spans="1:16" ht="11.25" customHeight="1">
      <c r="A10" s="411"/>
      <c r="B10" s="65">
        <v>3</v>
      </c>
      <c r="C10" s="50" t="s">
        <v>891</v>
      </c>
      <c r="G10" s="51" t="s">
        <v>122</v>
      </c>
      <c r="H10" s="51" t="s">
        <v>126</v>
      </c>
      <c r="I10" s="51"/>
      <c r="J10" s="51" t="s">
        <v>156</v>
      </c>
      <c r="K10" s="52"/>
      <c r="L10" s="115"/>
      <c r="M10" s="51"/>
      <c r="N10" s="51" t="s">
        <v>203</v>
      </c>
      <c r="O10" s="52" t="s">
        <v>217</v>
      </c>
      <c r="P10" s="51" t="s">
        <v>229</v>
      </c>
    </row>
    <row r="11" spans="1:16" ht="11.25" customHeight="1">
      <c r="A11" s="411"/>
      <c r="B11" s="65">
        <v>4</v>
      </c>
      <c r="C11" s="50" t="s">
        <v>330</v>
      </c>
      <c r="G11" s="51"/>
      <c r="H11" s="51" t="s">
        <v>7</v>
      </c>
      <c r="I11" s="51"/>
      <c r="J11" s="51" t="s">
        <v>157</v>
      </c>
      <c r="K11" s="52"/>
      <c r="L11" s="115"/>
      <c r="M11" s="51"/>
      <c r="N11" s="51" t="s">
        <v>204</v>
      </c>
      <c r="O11" s="108" t="s">
        <v>546</v>
      </c>
      <c r="P11" s="51" t="s">
        <v>230</v>
      </c>
    </row>
    <row r="12" spans="1:16" ht="11.25" customHeight="1">
      <c r="A12" s="411"/>
      <c r="B12" s="65">
        <v>5</v>
      </c>
      <c r="C12" s="50" t="s">
        <v>118</v>
      </c>
      <c r="G12" s="51"/>
      <c r="H12" s="51" t="s">
        <v>127</v>
      </c>
      <c r="I12" s="51"/>
      <c r="J12" s="51" t="s">
        <v>158</v>
      </c>
      <c r="K12" s="52"/>
      <c r="L12" s="115"/>
      <c r="M12" s="51"/>
      <c r="N12" s="51" t="s">
        <v>359</v>
      </c>
      <c r="O12" s="52" t="s">
        <v>363</v>
      </c>
      <c r="P12" s="51" t="s">
        <v>231</v>
      </c>
    </row>
    <row r="13" spans="1:16" ht="11.25" customHeight="1">
      <c r="A13" s="411"/>
      <c r="B13" s="65">
        <v>6</v>
      </c>
      <c r="C13" s="50" t="s">
        <v>119</v>
      </c>
      <c r="G13" s="51"/>
      <c r="H13" s="51" t="s">
        <v>128</v>
      </c>
      <c r="I13" s="51"/>
      <c r="J13" s="51" t="s">
        <v>159</v>
      </c>
      <c r="K13" s="52"/>
      <c r="L13" s="115"/>
      <c r="M13" s="51"/>
      <c r="N13" s="51" t="s">
        <v>360</v>
      </c>
      <c r="O13" s="52" t="s">
        <v>364</v>
      </c>
      <c r="P13" s="51" t="s">
        <v>232</v>
      </c>
    </row>
    <row r="14" spans="1:16" ht="11.25" customHeight="1">
      <c r="A14" s="411"/>
      <c r="B14" s="65">
        <v>7</v>
      </c>
      <c r="C14" s="50" t="s">
        <v>120</v>
      </c>
      <c r="G14" s="51"/>
      <c r="H14" s="51" t="s">
        <v>336</v>
      </c>
      <c r="I14" s="51"/>
      <c r="J14" s="51" t="s">
        <v>160</v>
      </c>
      <c r="K14" s="52"/>
      <c r="L14" s="115"/>
      <c r="M14" s="51"/>
      <c r="N14" s="51" t="s">
        <v>207</v>
      </c>
      <c r="O14" s="52" t="s">
        <v>221</v>
      </c>
      <c r="P14" s="51" t="s">
        <v>233</v>
      </c>
    </row>
    <row r="15" spans="1:16" ht="11.25" customHeight="1">
      <c r="A15" s="411"/>
      <c r="B15" s="65">
        <v>8</v>
      </c>
      <c r="C15" s="50" t="s">
        <v>121</v>
      </c>
      <c r="G15" s="51"/>
      <c r="H15" s="51" t="s">
        <v>129</v>
      </c>
      <c r="I15" s="51"/>
      <c r="J15" s="51" t="s">
        <v>161</v>
      </c>
      <c r="K15" s="52"/>
      <c r="L15" s="115"/>
      <c r="M15" s="51"/>
      <c r="N15" s="51" t="s">
        <v>208</v>
      </c>
      <c r="O15" s="52" t="s">
        <v>222</v>
      </c>
      <c r="P15" s="51" t="s">
        <v>367</v>
      </c>
    </row>
    <row r="16" spans="1:16" ht="11.25" customHeight="1">
      <c r="A16" s="411"/>
      <c r="B16" s="65">
        <v>9</v>
      </c>
      <c r="C16" s="51" t="s">
        <v>122</v>
      </c>
      <c r="G16" s="51"/>
      <c r="H16" s="51" t="s">
        <v>130</v>
      </c>
      <c r="I16" s="51"/>
      <c r="J16" s="51" t="s">
        <v>162</v>
      </c>
      <c r="K16" s="52"/>
      <c r="L16" s="115"/>
      <c r="M16" s="51"/>
      <c r="N16" s="115"/>
      <c r="O16" s="52" t="s">
        <v>223</v>
      </c>
      <c r="P16" s="51" t="s">
        <v>235</v>
      </c>
    </row>
    <row r="17" spans="1:16" ht="11.25" customHeight="1">
      <c r="A17" s="414" t="s">
        <v>328</v>
      </c>
      <c r="B17" s="65">
        <v>10</v>
      </c>
      <c r="C17" s="50" t="s">
        <v>123</v>
      </c>
      <c r="G17" s="51"/>
      <c r="H17" s="51" t="s">
        <v>337</v>
      </c>
      <c r="I17" s="51"/>
      <c r="J17" s="51" t="s">
        <v>163</v>
      </c>
      <c r="K17" s="52"/>
      <c r="L17" s="115"/>
      <c r="M17" s="115"/>
      <c r="N17" s="115"/>
      <c r="O17" s="52" t="s">
        <v>224</v>
      </c>
      <c r="P17" s="66" t="s">
        <v>236</v>
      </c>
    </row>
    <row r="18" spans="1:16" ht="11.25" customHeight="1">
      <c r="A18" s="415"/>
      <c r="B18" s="65">
        <v>11</v>
      </c>
      <c r="C18" s="50" t="s">
        <v>124</v>
      </c>
      <c r="G18" s="51"/>
      <c r="H18" s="110" t="s">
        <v>753</v>
      </c>
      <c r="I18" s="51"/>
      <c r="J18" s="51" t="s">
        <v>164</v>
      </c>
      <c r="K18" s="52"/>
      <c r="L18" s="115"/>
      <c r="M18" s="115"/>
      <c r="N18" s="115"/>
      <c r="O18" s="52" t="s">
        <v>225</v>
      </c>
      <c r="P18" s="51" t="s">
        <v>237</v>
      </c>
    </row>
    <row r="19" spans="1:16" ht="11.25" customHeight="1">
      <c r="A19" s="415"/>
      <c r="B19" s="65">
        <v>12</v>
      </c>
      <c r="C19" s="51" t="s">
        <v>331</v>
      </c>
      <c r="G19" s="51"/>
      <c r="H19" s="110" t="s">
        <v>754</v>
      </c>
      <c r="I19" s="51"/>
      <c r="J19" s="51" t="s">
        <v>165</v>
      </c>
      <c r="K19" s="52"/>
      <c r="L19" s="115"/>
      <c r="M19" s="115"/>
      <c r="N19" s="115"/>
      <c r="O19" s="51"/>
      <c r="P19" s="51" t="s">
        <v>238</v>
      </c>
    </row>
    <row r="20" spans="1:16" ht="11.25" customHeight="1">
      <c r="A20" s="415"/>
      <c r="B20" s="65">
        <v>13</v>
      </c>
      <c r="C20" s="51" t="s">
        <v>332</v>
      </c>
      <c r="G20" s="51"/>
      <c r="H20" s="110" t="s">
        <v>755</v>
      </c>
      <c r="I20" s="51"/>
      <c r="J20" s="51" t="s">
        <v>346</v>
      </c>
      <c r="K20" s="115"/>
      <c r="L20" s="115"/>
      <c r="M20" s="115"/>
      <c r="N20" s="115"/>
      <c r="O20" s="115"/>
      <c r="P20" s="51" t="s">
        <v>239</v>
      </c>
    </row>
    <row r="21" spans="1:16" ht="22.5" customHeight="1">
      <c r="A21" s="415"/>
      <c r="B21" s="65">
        <v>14</v>
      </c>
      <c r="C21" s="117" t="s">
        <v>333</v>
      </c>
      <c r="G21" s="51"/>
      <c r="H21" s="51" t="s">
        <v>338</v>
      </c>
      <c r="I21" s="51"/>
      <c r="J21" s="51" t="s">
        <v>347</v>
      </c>
      <c r="K21" s="115"/>
      <c r="L21" s="115"/>
      <c r="M21" s="115"/>
      <c r="N21" s="115"/>
      <c r="O21" s="115"/>
      <c r="P21" s="51" t="s">
        <v>240</v>
      </c>
    </row>
    <row r="22" spans="1:16" ht="11.25" customHeight="1">
      <c r="A22" s="415"/>
      <c r="B22" s="65">
        <v>15</v>
      </c>
      <c r="C22" s="50" t="s">
        <v>125</v>
      </c>
      <c r="G22" s="51"/>
      <c r="H22" s="51" t="s">
        <v>134</v>
      </c>
      <c r="I22" s="51"/>
      <c r="J22" s="51" t="s">
        <v>166</v>
      </c>
      <c r="K22" s="115"/>
      <c r="L22" s="115"/>
      <c r="M22" s="115"/>
      <c r="N22" s="115"/>
      <c r="O22" s="115"/>
      <c r="P22" s="51" t="s">
        <v>241</v>
      </c>
    </row>
    <row r="23" spans="1:16" ht="22.5" customHeight="1">
      <c r="A23" s="415"/>
      <c r="B23" s="65">
        <v>16</v>
      </c>
      <c r="C23" s="117" t="s">
        <v>334</v>
      </c>
      <c r="G23" s="51"/>
      <c r="H23" s="51" t="s">
        <v>135</v>
      </c>
      <c r="I23" s="51"/>
      <c r="J23" s="109" t="s">
        <v>756</v>
      </c>
      <c r="K23" s="115"/>
      <c r="L23" s="115"/>
      <c r="M23" s="115"/>
      <c r="N23" s="115"/>
      <c r="O23" s="115"/>
      <c r="P23" s="51" t="s">
        <v>242</v>
      </c>
    </row>
    <row r="24" spans="1:16" ht="11.25" customHeight="1">
      <c r="A24" s="415"/>
      <c r="B24" s="65">
        <v>17</v>
      </c>
      <c r="C24" s="51" t="s">
        <v>335</v>
      </c>
      <c r="G24" s="51"/>
      <c r="H24" s="51" t="s">
        <v>136</v>
      </c>
      <c r="I24" s="51"/>
      <c r="J24" s="109" t="s">
        <v>757</v>
      </c>
      <c r="K24" s="115"/>
      <c r="L24" s="115"/>
      <c r="M24" s="115"/>
      <c r="N24" s="115"/>
      <c r="O24" s="115"/>
      <c r="P24" s="51" t="s">
        <v>243</v>
      </c>
    </row>
    <row r="25" spans="1:16" ht="11.25" customHeight="1">
      <c r="A25" s="415"/>
      <c r="B25" s="65">
        <v>18</v>
      </c>
      <c r="C25" s="51" t="s">
        <v>126</v>
      </c>
      <c r="G25" s="51"/>
      <c r="H25" s="51" t="s">
        <v>137</v>
      </c>
      <c r="I25" s="51"/>
      <c r="J25" s="51" t="s">
        <v>167</v>
      </c>
      <c r="K25" s="115"/>
      <c r="L25" s="115"/>
      <c r="M25" s="115"/>
      <c r="N25" s="115"/>
      <c r="O25" s="115"/>
      <c r="P25" s="51" t="s">
        <v>244</v>
      </c>
    </row>
    <row r="26" spans="1:16" ht="11.25" customHeight="1">
      <c r="A26" s="415"/>
      <c r="B26" s="65">
        <v>19</v>
      </c>
      <c r="C26" s="51" t="s">
        <v>7</v>
      </c>
      <c r="G26" s="51"/>
      <c r="H26" s="51" t="s">
        <v>138</v>
      </c>
      <c r="I26" s="51"/>
      <c r="J26" s="51" t="s">
        <v>168</v>
      </c>
      <c r="K26" s="115"/>
      <c r="L26" s="115"/>
      <c r="M26" s="115"/>
      <c r="N26" s="115"/>
      <c r="O26" s="115"/>
      <c r="P26" s="51" t="s">
        <v>245</v>
      </c>
    </row>
    <row r="27" spans="1:16" ht="11.25" customHeight="1">
      <c r="A27" s="415"/>
      <c r="B27" s="65">
        <v>20</v>
      </c>
      <c r="C27" s="51" t="s">
        <v>127</v>
      </c>
      <c r="G27" s="51"/>
      <c r="H27" s="51" t="s">
        <v>139</v>
      </c>
      <c r="I27" s="51"/>
      <c r="J27" s="51" t="s">
        <v>169</v>
      </c>
      <c r="K27" s="115"/>
      <c r="L27" s="115"/>
      <c r="M27" s="115"/>
      <c r="N27" s="115"/>
      <c r="O27" s="115"/>
      <c r="P27" s="51" t="s">
        <v>246</v>
      </c>
    </row>
    <row r="28" spans="1:16" ht="11.25" customHeight="1">
      <c r="A28" s="415"/>
      <c r="B28" s="65">
        <v>21</v>
      </c>
      <c r="C28" s="51" t="s">
        <v>128</v>
      </c>
      <c r="G28" s="51"/>
      <c r="H28" s="51" t="s">
        <v>140</v>
      </c>
      <c r="I28" s="51"/>
      <c r="J28" s="51" t="s">
        <v>170</v>
      </c>
      <c r="K28" s="115"/>
      <c r="L28" s="115"/>
      <c r="M28" s="115"/>
      <c r="N28" s="115"/>
      <c r="O28" s="115"/>
      <c r="P28" s="51" t="s">
        <v>247</v>
      </c>
    </row>
    <row r="29" spans="1:16" ht="11.25" customHeight="1">
      <c r="A29" s="415"/>
      <c r="B29" s="65">
        <v>22</v>
      </c>
      <c r="C29" s="51" t="s">
        <v>336</v>
      </c>
      <c r="G29" s="51"/>
      <c r="H29" s="51" t="s">
        <v>339</v>
      </c>
      <c r="I29" s="115"/>
      <c r="J29" s="51" t="s">
        <v>171</v>
      </c>
      <c r="K29" s="115"/>
      <c r="L29" s="115"/>
      <c r="M29" s="115"/>
      <c r="N29" s="115"/>
      <c r="O29" s="115"/>
      <c r="P29" s="51" t="s">
        <v>248</v>
      </c>
    </row>
    <row r="30" spans="1:16" ht="11.25" customHeight="1">
      <c r="A30" s="415"/>
      <c r="B30" s="65">
        <v>23</v>
      </c>
      <c r="C30" s="51" t="s">
        <v>129</v>
      </c>
      <c r="G30" s="51"/>
      <c r="H30" s="51" t="s">
        <v>340</v>
      </c>
      <c r="I30" s="115"/>
      <c r="J30" s="51" t="s">
        <v>172</v>
      </c>
      <c r="K30" s="115"/>
      <c r="L30" s="115"/>
      <c r="M30" s="115"/>
      <c r="N30" s="115"/>
      <c r="O30" s="115"/>
      <c r="P30" s="51" t="s">
        <v>249</v>
      </c>
    </row>
    <row r="31" spans="1:16" ht="11.25" customHeight="1">
      <c r="A31" s="415"/>
      <c r="B31" s="65">
        <v>24</v>
      </c>
      <c r="C31" s="51" t="s">
        <v>130</v>
      </c>
      <c r="G31" s="51"/>
      <c r="H31" s="51" t="s">
        <v>341</v>
      </c>
      <c r="I31" s="115"/>
      <c r="J31" s="51" t="s">
        <v>173</v>
      </c>
      <c r="K31" s="115"/>
      <c r="L31" s="115"/>
      <c r="M31" s="115"/>
      <c r="N31" s="115"/>
      <c r="O31" s="115"/>
      <c r="P31" s="51" t="s">
        <v>250</v>
      </c>
    </row>
    <row r="32" spans="1:16" ht="11.25" customHeight="1">
      <c r="A32" s="415"/>
      <c r="B32" s="65">
        <v>25</v>
      </c>
      <c r="C32" s="51" t="s">
        <v>337</v>
      </c>
      <c r="G32" s="51"/>
      <c r="H32" s="51" t="s">
        <v>141</v>
      </c>
      <c r="I32" s="115"/>
      <c r="J32" s="51" t="s">
        <v>174</v>
      </c>
      <c r="K32" s="115"/>
      <c r="L32" s="115"/>
      <c r="M32" s="115"/>
      <c r="N32" s="115"/>
      <c r="O32" s="115"/>
      <c r="P32" s="67" t="s">
        <v>251</v>
      </c>
    </row>
    <row r="33" spans="1:16" ht="22.5" customHeight="1">
      <c r="A33" s="415" t="s">
        <v>389</v>
      </c>
      <c r="B33" s="65">
        <v>26</v>
      </c>
      <c r="C33" s="382" t="s">
        <v>753</v>
      </c>
      <c r="G33" s="51"/>
      <c r="H33" s="51" t="s">
        <v>142</v>
      </c>
      <c r="I33" s="115"/>
      <c r="J33" s="51" t="s">
        <v>175</v>
      </c>
      <c r="K33" s="115"/>
      <c r="L33" s="115"/>
      <c r="M33" s="115"/>
      <c r="N33" s="115"/>
      <c r="O33" s="115"/>
      <c r="P33" s="67" t="s">
        <v>252</v>
      </c>
    </row>
    <row r="34" spans="1:16" ht="22.5" customHeight="1">
      <c r="A34" s="415"/>
      <c r="B34" s="65">
        <v>27</v>
      </c>
      <c r="C34" s="382" t="s">
        <v>754</v>
      </c>
      <c r="G34" s="51"/>
      <c r="H34" s="51" t="s">
        <v>143</v>
      </c>
      <c r="I34" s="115"/>
      <c r="J34" s="115"/>
      <c r="K34" s="115"/>
      <c r="L34" s="115"/>
      <c r="M34" s="115"/>
      <c r="N34" s="115"/>
      <c r="O34" s="115"/>
      <c r="P34" s="67" t="s">
        <v>253</v>
      </c>
    </row>
    <row r="35" spans="1:16" ht="22.5" customHeight="1">
      <c r="A35" s="415"/>
      <c r="B35" s="65">
        <v>28</v>
      </c>
      <c r="C35" s="382" t="s">
        <v>755</v>
      </c>
      <c r="G35" s="51"/>
      <c r="H35" s="115"/>
      <c r="I35" s="115"/>
      <c r="J35" s="115"/>
      <c r="K35" s="115"/>
      <c r="L35" s="115"/>
      <c r="M35" s="115"/>
      <c r="N35" s="115"/>
      <c r="O35" s="115"/>
      <c r="P35" s="51" t="s">
        <v>254</v>
      </c>
    </row>
    <row r="36" spans="1:16" ht="11.25" customHeight="1">
      <c r="A36" s="415"/>
      <c r="B36" s="65">
        <v>29</v>
      </c>
      <c r="C36" s="51" t="s">
        <v>338</v>
      </c>
      <c r="G36" s="51"/>
      <c r="H36" s="115"/>
      <c r="I36" s="115"/>
      <c r="J36" s="115"/>
      <c r="K36" s="115"/>
      <c r="L36" s="115"/>
      <c r="M36" s="115"/>
      <c r="N36" s="115"/>
      <c r="O36" s="115"/>
      <c r="P36" s="51" t="s">
        <v>255</v>
      </c>
    </row>
    <row r="37" spans="1:16" ht="11.25" customHeight="1">
      <c r="A37" s="415"/>
      <c r="B37" s="65">
        <v>30</v>
      </c>
      <c r="C37" s="51" t="s">
        <v>134</v>
      </c>
      <c r="G37" s="51"/>
      <c r="H37" s="115"/>
      <c r="I37" s="115"/>
      <c r="J37" s="115"/>
      <c r="K37" s="115"/>
      <c r="L37" s="115"/>
      <c r="M37" s="115"/>
      <c r="N37" s="115"/>
      <c r="O37" s="115"/>
      <c r="P37" s="51" t="s">
        <v>256</v>
      </c>
    </row>
    <row r="38" spans="1:16" ht="11.25" customHeight="1">
      <c r="A38" s="415"/>
      <c r="B38" s="65">
        <v>31</v>
      </c>
      <c r="C38" s="51" t="s">
        <v>135</v>
      </c>
      <c r="P38" s="51" t="s">
        <v>257</v>
      </c>
    </row>
    <row r="39" spans="1:16" ht="11.25" customHeight="1">
      <c r="A39" s="415"/>
      <c r="B39" s="65">
        <v>32</v>
      </c>
      <c r="C39" s="51" t="s">
        <v>136</v>
      </c>
      <c r="P39" s="51" t="s">
        <v>258</v>
      </c>
    </row>
    <row r="40" spans="1:16" ht="11.25" customHeight="1">
      <c r="A40" s="415"/>
      <c r="B40" s="65">
        <v>33</v>
      </c>
      <c r="C40" s="51" t="s">
        <v>137</v>
      </c>
      <c r="P40" s="51" t="s">
        <v>259</v>
      </c>
    </row>
    <row r="41" spans="1:16" ht="11.25" customHeight="1">
      <c r="A41" s="415"/>
      <c r="B41" s="65">
        <v>34</v>
      </c>
      <c r="C41" s="51" t="s">
        <v>138</v>
      </c>
    </row>
    <row r="42" spans="1:16" ht="11.25" customHeight="1">
      <c r="A42" s="415"/>
      <c r="B42" s="65">
        <v>35</v>
      </c>
      <c r="C42" s="51" t="s">
        <v>139</v>
      </c>
    </row>
    <row r="43" spans="1:16" ht="11.25" customHeight="1">
      <c r="A43" s="415"/>
      <c r="B43" s="65">
        <v>36</v>
      </c>
      <c r="C43" s="51" t="s">
        <v>140</v>
      </c>
    </row>
    <row r="44" spans="1:16" ht="11.25" customHeight="1">
      <c r="A44" s="415"/>
      <c r="B44" s="65">
        <v>37</v>
      </c>
      <c r="C44" s="51" t="s">
        <v>339</v>
      </c>
    </row>
    <row r="45" spans="1:16" ht="11.25" customHeight="1">
      <c r="A45" s="415"/>
      <c r="B45" s="65">
        <v>38</v>
      </c>
      <c r="C45" s="51" t="s">
        <v>340</v>
      </c>
    </row>
    <row r="46" spans="1:16" ht="11.25" customHeight="1">
      <c r="A46" s="415"/>
      <c r="B46" s="65">
        <v>39</v>
      </c>
      <c r="C46" s="51" t="s">
        <v>341</v>
      </c>
    </row>
    <row r="47" spans="1:16" ht="11.25" customHeight="1">
      <c r="A47" s="415"/>
      <c r="B47" s="65">
        <v>40</v>
      </c>
      <c r="C47" s="51" t="s">
        <v>141</v>
      </c>
    </row>
    <row r="48" spans="1:16" ht="11.25" customHeight="1">
      <c r="A48" s="415"/>
      <c r="B48" s="65">
        <v>41</v>
      </c>
      <c r="C48" s="51" t="s">
        <v>142</v>
      </c>
    </row>
    <row r="49" spans="1:3" ht="11.25" customHeight="1">
      <c r="A49" s="410"/>
      <c r="B49" s="65">
        <v>42</v>
      </c>
      <c r="C49" s="51" t="s">
        <v>143</v>
      </c>
    </row>
    <row r="50" spans="1:3" ht="11.25" customHeight="1">
      <c r="A50" s="412" t="s">
        <v>25</v>
      </c>
      <c r="B50" s="65">
        <v>43</v>
      </c>
      <c r="C50" s="51" t="s">
        <v>144</v>
      </c>
    </row>
    <row r="51" spans="1:3" ht="11.25" customHeight="1">
      <c r="A51" s="412"/>
      <c r="B51" s="65">
        <v>44</v>
      </c>
      <c r="C51" s="51" t="s">
        <v>342</v>
      </c>
    </row>
    <row r="52" spans="1:3" ht="11.25" customHeight="1">
      <c r="A52" s="412"/>
      <c r="B52" s="65">
        <v>45</v>
      </c>
      <c r="C52" s="51" t="s">
        <v>145</v>
      </c>
    </row>
    <row r="53" spans="1:3" ht="11.25" customHeight="1">
      <c r="A53" s="412"/>
      <c r="B53" s="65">
        <v>46</v>
      </c>
      <c r="C53" s="51" t="s">
        <v>343</v>
      </c>
    </row>
    <row r="54" spans="1:3" ht="11.25" customHeight="1">
      <c r="A54" s="412"/>
      <c r="B54" s="65">
        <v>47</v>
      </c>
      <c r="C54" s="51" t="s">
        <v>146</v>
      </c>
    </row>
    <row r="55" spans="1:3" ht="11.25" customHeight="1">
      <c r="A55" s="412"/>
      <c r="B55" s="65">
        <v>48</v>
      </c>
      <c r="C55" s="51" t="s">
        <v>147</v>
      </c>
    </row>
    <row r="56" spans="1:3" ht="11.25" customHeight="1">
      <c r="A56" s="412"/>
      <c r="B56" s="65">
        <v>49</v>
      </c>
      <c r="C56" s="51" t="s">
        <v>148</v>
      </c>
    </row>
    <row r="57" spans="1:3" ht="11.25" customHeight="1">
      <c r="A57" s="412"/>
      <c r="B57" s="65">
        <v>50</v>
      </c>
      <c r="C57" s="51" t="s">
        <v>149</v>
      </c>
    </row>
    <row r="58" spans="1:3" ht="11.25" customHeight="1">
      <c r="A58" s="416" t="s">
        <v>3</v>
      </c>
      <c r="B58" s="65">
        <v>51</v>
      </c>
      <c r="C58" s="51" t="s">
        <v>150</v>
      </c>
    </row>
    <row r="59" spans="1:3" ht="11.25" customHeight="1">
      <c r="A59" s="417"/>
      <c r="B59" s="65">
        <v>52</v>
      </c>
      <c r="C59" s="51" t="s">
        <v>151</v>
      </c>
    </row>
    <row r="60" spans="1:3" ht="11.25" customHeight="1">
      <c r="A60" s="417"/>
      <c r="B60" s="65">
        <v>53</v>
      </c>
      <c r="C60" s="51" t="s">
        <v>344</v>
      </c>
    </row>
    <row r="61" spans="1:3" ht="11.25" customHeight="1">
      <c r="A61" s="417"/>
      <c r="B61" s="65">
        <v>54</v>
      </c>
      <c r="C61" s="51" t="s">
        <v>345</v>
      </c>
    </row>
    <row r="62" spans="1:3" ht="11.25" customHeight="1">
      <c r="A62" s="417"/>
      <c r="B62" s="65">
        <v>55</v>
      </c>
      <c r="C62" s="51" t="s">
        <v>152</v>
      </c>
    </row>
    <row r="63" spans="1:3" ht="11.25" customHeight="1">
      <c r="A63" s="417"/>
      <c r="B63" s="65">
        <v>56</v>
      </c>
      <c r="C63" s="51" t="s">
        <v>153</v>
      </c>
    </row>
    <row r="64" spans="1:3" ht="11.25" customHeight="1">
      <c r="A64" s="417" t="s">
        <v>390</v>
      </c>
      <c r="B64" s="65">
        <v>57</v>
      </c>
      <c r="C64" s="51" t="s">
        <v>154</v>
      </c>
    </row>
    <row r="65" spans="1:3" ht="22.5" customHeight="1">
      <c r="A65" s="417"/>
      <c r="B65" s="65">
        <v>58</v>
      </c>
      <c r="C65" s="109" t="s">
        <v>155</v>
      </c>
    </row>
    <row r="66" spans="1:3" ht="11.25" customHeight="1">
      <c r="A66" s="417"/>
      <c r="B66" s="65">
        <v>59</v>
      </c>
      <c r="C66" s="51" t="s">
        <v>156</v>
      </c>
    </row>
    <row r="67" spans="1:3" ht="11.25" customHeight="1">
      <c r="A67" s="417"/>
      <c r="B67" s="65">
        <v>60</v>
      </c>
      <c r="C67" s="51" t="s">
        <v>157</v>
      </c>
    </row>
    <row r="68" spans="1:3" ht="11.25" customHeight="1">
      <c r="A68" s="417"/>
      <c r="B68" s="65">
        <v>61</v>
      </c>
      <c r="C68" s="51" t="s">
        <v>158</v>
      </c>
    </row>
    <row r="69" spans="1:3" ht="11.25" customHeight="1">
      <c r="A69" s="417"/>
      <c r="B69" s="65">
        <v>62</v>
      </c>
      <c r="C69" s="51" t="s">
        <v>159</v>
      </c>
    </row>
    <row r="70" spans="1:3" ht="11.25" customHeight="1">
      <c r="A70" s="417"/>
      <c r="B70" s="65">
        <v>63</v>
      </c>
      <c r="C70" s="51" t="s">
        <v>160</v>
      </c>
    </row>
    <row r="71" spans="1:3" ht="11.25" customHeight="1">
      <c r="A71" s="417"/>
      <c r="B71" s="65">
        <v>64</v>
      </c>
      <c r="C71" s="51" t="s">
        <v>161</v>
      </c>
    </row>
    <row r="72" spans="1:3" ht="22.5" customHeight="1">
      <c r="A72" s="417"/>
      <c r="B72" s="65">
        <v>65</v>
      </c>
      <c r="C72" s="109" t="s">
        <v>162</v>
      </c>
    </row>
    <row r="73" spans="1:3" ht="11.25" customHeight="1">
      <c r="A73" s="417"/>
      <c r="B73" s="65">
        <v>66</v>
      </c>
      <c r="C73" s="51" t="s">
        <v>163</v>
      </c>
    </row>
    <row r="74" spans="1:3" ht="11.25" customHeight="1">
      <c r="A74" s="417"/>
      <c r="B74" s="65">
        <v>67</v>
      </c>
      <c r="C74" s="51" t="s">
        <v>164</v>
      </c>
    </row>
    <row r="75" spans="1:3" ht="11.25" customHeight="1">
      <c r="A75" s="417"/>
      <c r="B75" s="65">
        <v>68</v>
      </c>
      <c r="C75" s="51" t="s">
        <v>165</v>
      </c>
    </row>
    <row r="76" spans="1:3" ht="11.25" customHeight="1">
      <c r="A76" s="417"/>
      <c r="B76" s="65">
        <v>69</v>
      </c>
      <c r="C76" s="51" t="s">
        <v>346</v>
      </c>
    </row>
    <row r="77" spans="1:3" ht="11.25" customHeight="1">
      <c r="A77" s="417"/>
      <c r="B77" s="65">
        <v>70</v>
      </c>
      <c r="C77" s="51" t="s">
        <v>347</v>
      </c>
    </row>
    <row r="78" spans="1:3" ht="11.25" customHeight="1">
      <c r="A78" s="417"/>
      <c r="B78" s="65">
        <v>71</v>
      </c>
      <c r="C78" s="51" t="s">
        <v>166</v>
      </c>
    </row>
    <row r="79" spans="1:3" ht="22.5" customHeight="1">
      <c r="A79" s="417"/>
      <c r="B79" s="65">
        <v>72</v>
      </c>
      <c r="C79" s="109" t="s">
        <v>756</v>
      </c>
    </row>
    <row r="80" spans="1:3" ht="22.5" customHeight="1">
      <c r="A80" s="417"/>
      <c r="B80" s="65">
        <v>73</v>
      </c>
      <c r="C80" s="109" t="s">
        <v>757</v>
      </c>
    </row>
    <row r="81" spans="1:3" ht="11.25" customHeight="1">
      <c r="A81" s="417"/>
      <c r="B81" s="65">
        <v>74</v>
      </c>
      <c r="C81" s="51" t="s">
        <v>167</v>
      </c>
    </row>
    <row r="82" spans="1:3" ht="11.25" customHeight="1">
      <c r="A82" s="417"/>
      <c r="B82" s="65">
        <v>75</v>
      </c>
      <c r="C82" s="51" t="s">
        <v>168</v>
      </c>
    </row>
    <row r="83" spans="1:3" ht="11.25" customHeight="1">
      <c r="A83" s="417"/>
      <c r="B83" s="65">
        <v>76</v>
      </c>
      <c r="C83" s="51" t="s">
        <v>169</v>
      </c>
    </row>
    <row r="84" spans="1:3" ht="11.25" customHeight="1">
      <c r="A84" s="417"/>
      <c r="B84" s="65">
        <v>77</v>
      </c>
      <c r="C84" s="51" t="s">
        <v>170</v>
      </c>
    </row>
    <row r="85" spans="1:3" ht="11.25" customHeight="1">
      <c r="A85" s="417"/>
      <c r="B85" s="65">
        <v>78</v>
      </c>
      <c r="C85" s="51" t="s">
        <v>171</v>
      </c>
    </row>
    <row r="86" spans="1:3" ht="11.25" customHeight="1">
      <c r="A86" s="417"/>
      <c r="B86" s="65">
        <v>79</v>
      </c>
      <c r="C86" s="51" t="s">
        <v>172</v>
      </c>
    </row>
    <row r="87" spans="1:3" ht="11.25" customHeight="1">
      <c r="A87" s="417"/>
      <c r="B87" s="65">
        <v>80</v>
      </c>
      <c r="C87" s="51" t="s">
        <v>173</v>
      </c>
    </row>
    <row r="88" spans="1:3" ht="11.25" customHeight="1">
      <c r="A88" s="417"/>
      <c r="B88" s="65">
        <v>81</v>
      </c>
      <c r="C88" s="51" t="s">
        <v>174</v>
      </c>
    </row>
    <row r="89" spans="1:3" ht="11.25" customHeight="1">
      <c r="A89" s="418"/>
      <c r="B89" s="65">
        <v>82</v>
      </c>
      <c r="C89" s="51" t="s">
        <v>175</v>
      </c>
    </row>
    <row r="90" spans="1:3" ht="11.25" customHeight="1">
      <c r="A90" s="419" t="s">
        <v>4</v>
      </c>
      <c r="B90" s="65">
        <v>83</v>
      </c>
      <c r="C90" s="51" t="s">
        <v>176</v>
      </c>
    </row>
    <row r="91" spans="1:3" ht="11.25" customHeight="1">
      <c r="A91" s="420"/>
      <c r="B91" s="65">
        <v>84</v>
      </c>
      <c r="C91" s="51" t="s">
        <v>348</v>
      </c>
    </row>
    <row r="92" spans="1:3" ht="11.25" customHeight="1">
      <c r="A92" s="420"/>
      <c r="B92" s="65">
        <v>85</v>
      </c>
      <c r="C92" s="51" t="s">
        <v>177</v>
      </c>
    </row>
    <row r="93" spans="1:3" ht="11.25" customHeight="1">
      <c r="A93" s="420"/>
      <c r="B93" s="65">
        <v>86</v>
      </c>
      <c r="C93" s="51" t="s">
        <v>178</v>
      </c>
    </row>
    <row r="94" spans="1:3" ht="11.25" customHeight="1">
      <c r="A94" s="420" t="s">
        <v>4</v>
      </c>
      <c r="B94" s="65">
        <v>87</v>
      </c>
      <c r="C94" s="51" t="s">
        <v>349</v>
      </c>
    </row>
    <row r="95" spans="1:3" ht="11.25" customHeight="1">
      <c r="A95" s="420"/>
      <c r="B95" s="65">
        <v>88</v>
      </c>
      <c r="C95" s="51" t="s">
        <v>179</v>
      </c>
    </row>
    <row r="96" spans="1:3" ht="11.25" customHeight="1">
      <c r="A96" s="420"/>
      <c r="B96" s="65">
        <v>89</v>
      </c>
      <c r="C96" s="51" t="s">
        <v>350</v>
      </c>
    </row>
    <row r="97" spans="1:3" ht="11.25" customHeight="1">
      <c r="A97" s="421"/>
      <c r="B97" s="65">
        <v>90</v>
      </c>
      <c r="C97" s="51" t="s">
        <v>181</v>
      </c>
    </row>
    <row r="98" spans="1:3" ht="11.25" customHeight="1">
      <c r="A98" s="419" t="s">
        <v>553</v>
      </c>
      <c r="B98" s="65">
        <v>91</v>
      </c>
      <c r="C98" s="51" t="s">
        <v>182</v>
      </c>
    </row>
    <row r="99" spans="1:3" ht="11.25" customHeight="1">
      <c r="A99" s="420"/>
      <c r="B99" s="65">
        <v>92</v>
      </c>
      <c r="C99" s="51" t="s">
        <v>183</v>
      </c>
    </row>
    <row r="100" spans="1:3" ht="11.25" customHeight="1">
      <c r="A100" s="420"/>
      <c r="B100" s="65">
        <v>93</v>
      </c>
      <c r="C100" s="51" t="s">
        <v>184</v>
      </c>
    </row>
    <row r="101" spans="1:3" ht="11.25" customHeight="1">
      <c r="A101" s="420"/>
      <c r="B101" s="65">
        <v>94</v>
      </c>
      <c r="C101" s="51" t="s">
        <v>185</v>
      </c>
    </row>
    <row r="102" spans="1:3" ht="11.25" customHeight="1">
      <c r="A102" s="420"/>
      <c r="B102" s="65">
        <v>95</v>
      </c>
      <c r="C102" s="51" t="s">
        <v>186</v>
      </c>
    </row>
    <row r="103" spans="1:3" ht="11.25" customHeight="1">
      <c r="A103" s="420"/>
      <c r="B103" s="65">
        <v>96</v>
      </c>
      <c r="C103" s="51" t="s">
        <v>187</v>
      </c>
    </row>
    <row r="104" spans="1:3" ht="11.25" customHeight="1">
      <c r="A104" s="420"/>
      <c r="B104" s="65">
        <v>97</v>
      </c>
      <c r="C104" s="51" t="s">
        <v>188</v>
      </c>
    </row>
    <row r="105" spans="1:3" ht="11.25" customHeight="1">
      <c r="A105" s="421"/>
      <c r="B105" s="65">
        <v>98</v>
      </c>
      <c r="C105" s="51" t="s">
        <v>189</v>
      </c>
    </row>
    <row r="106" spans="1:3" ht="11.25" customHeight="1">
      <c r="A106" s="419" t="s">
        <v>324</v>
      </c>
      <c r="B106" s="65">
        <v>99</v>
      </c>
      <c r="C106" s="51" t="s">
        <v>351</v>
      </c>
    </row>
    <row r="107" spans="1:3" ht="11.25" customHeight="1">
      <c r="A107" s="420"/>
      <c r="B107" s="65">
        <v>100</v>
      </c>
      <c r="C107" s="51" t="s">
        <v>352</v>
      </c>
    </row>
    <row r="108" spans="1:3" ht="11.25" customHeight="1">
      <c r="A108" s="420"/>
      <c r="B108" s="65">
        <v>101</v>
      </c>
      <c r="C108" s="51" t="s">
        <v>192</v>
      </c>
    </row>
    <row r="109" spans="1:3" ht="11.25" customHeight="1">
      <c r="A109" s="420"/>
      <c r="B109" s="65">
        <v>102</v>
      </c>
      <c r="C109" s="51" t="s">
        <v>193</v>
      </c>
    </row>
    <row r="110" spans="1:3" ht="11.25" customHeight="1">
      <c r="A110" s="421"/>
      <c r="B110" s="65">
        <v>103</v>
      </c>
      <c r="C110" s="51" t="s">
        <v>194</v>
      </c>
    </row>
    <row r="111" spans="1:3" ht="11.25" customHeight="1">
      <c r="A111" s="413" t="s">
        <v>325</v>
      </c>
      <c r="B111" s="65">
        <v>104</v>
      </c>
      <c r="C111" s="51" t="s">
        <v>353</v>
      </c>
    </row>
    <row r="112" spans="1:3" ht="11.25" customHeight="1">
      <c r="A112" s="413"/>
      <c r="B112" s="65">
        <v>105</v>
      </c>
      <c r="C112" s="51" t="s">
        <v>354</v>
      </c>
    </row>
    <row r="113" spans="1:3" ht="11.25" customHeight="1">
      <c r="A113" s="413"/>
      <c r="B113" s="65">
        <v>106</v>
      </c>
      <c r="C113" s="51" t="s">
        <v>197</v>
      </c>
    </row>
    <row r="114" spans="1:3" ht="11.25" customHeight="1">
      <c r="A114" s="413"/>
      <c r="B114" s="65">
        <v>107</v>
      </c>
      <c r="C114" s="51" t="s">
        <v>198</v>
      </c>
    </row>
    <row r="115" spans="1:3" ht="22.5" customHeight="1">
      <c r="A115" s="413"/>
      <c r="B115" s="65">
        <v>108</v>
      </c>
      <c r="C115" s="109" t="s">
        <v>355</v>
      </c>
    </row>
    <row r="116" spans="1:3" ht="11.25" customHeight="1">
      <c r="A116" s="413"/>
      <c r="B116" s="65">
        <v>109</v>
      </c>
      <c r="C116" s="51" t="s">
        <v>356</v>
      </c>
    </row>
    <row r="117" spans="1:3" ht="11.25" customHeight="1">
      <c r="A117" s="413"/>
      <c r="B117" s="65">
        <v>110</v>
      </c>
      <c r="C117" s="51" t="s">
        <v>357</v>
      </c>
    </row>
    <row r="118" spans="1:3" ht="11.25" customHeight="1">
      <c r="A118" s="413"/>
      <c r="B118" s="65">
        <v>111</v>
      </c>
      <c r="C118" s="51" t="s">
        <v>358</v>
      </c>
    </row>
    <row r="119" spans="1:3" ht="11.25" customHeight="1">
      <c r="A119" s="413"/>
      <c r="B119" s="65">
        <v>112</v>
      </c>
      <c r="C119" s="51" t="s">
        <v>203</v>
      </c>
    </row>
    <row r="120" spans="1:3" ht="11.25" customHeight="1">
      <c r="A120" s="413"/>
      <c r="B120" s="65">
        <v>113</v>
      </c>
      <c r="C120" s="51" t="s">
        <v>204</v>
      </c>
    </row>
    <row r="121" spans="1:3" ht="11.25" customHeight="1">
      <c r="A121" s="413"/>
      <c r="B121" s="65">
        <v>114</v>
      </c>
      <c r="C121" s="51" t="s">
        <v>359</v>
      </c>
    </row>
    <row r="122" spans="1:3" ht="11.25" customHeight="1">
      <c r="A122" s="413"/>
      <c r="B122" s="65">
        <v>115</v>
      </c>
      <c r="C122" s="51" t="s">
        <v>360</v>
      </c>
    </row>
    <row r="123" spans="1:3" ht="11.25" customHeight="1">
      <c r="A123" s="413"/>
      <c r="B123" s="65">
        <v>116</v>
      </c>
      <c r="C123" s="51" t="s">
        <v>207</v>
      </c>
    </row>
    <row r="124" spans="1:3" ht="11.25" customHeight="1">
      <c r="A124" s="413"/>
      <c r="B124" s="65">
        <v>117</v>
      </c>
      <c r="C124" s="51" t="s">
        <v>208</v>
      </c>
    </row>
    <row r="125" spans="1:3" ht="11.25" customHeight="1">
      <c r="A125" s="422" t="s">
        <v>26</v>
      </c>
      <c r="B125" s="65">
        <v>118</v>
      </c>
      <c r="C125" s="51" t="s">
        <v>209</v>
      </c>
    </row>
    <row r="126" spans="1:3" ht="11.25" customHeight="1">
      <c r="A126" s="423"/>
      <c r="B126" s="65">
        <v>119</v>
      </c>
      <c r="C126" s="51" t="s">
        <v>210</v>
      </c>
    </row>
    <row r="127" spans="1:3" ht="11.25" customHeight="1">
      <c r="A127" s="417" t="s">
        <v>554</v>
      </c>
      <c r="B127" s="65">
        <v>120</v>
      </c>
      <c r="C127" s="51" t="s">
        <v>211</v>
      </c>
    </row>
    <row r="128" spans="1:3" ht="11.25" customHeight="1">
      <c r="A128" s="417"/>
      <c r="B128" s="65">
        <v>121</v>
      </c>
      <c r="C128" s="51" t="s">
        <v>212</v>
      </c>
    </row>
    <row r="129" spans="1:3" ht="11.25" customHeight="1">
      <c r="A129" s="417"/>
      <c r="B129" s="65">
        <v>122</v>
      </c>
      <c r="C129" s="51" t="s">
        <v>213</v>
      </c>
    </row>
    <row r="130" spans="1:3" ht="11.25" customHeight="1">
      <c r="A130" s="417"/>
      <c r="B130" s="65">
        <v>123</v>
      </c>
      <c r="C130" s="51" t="s">
        <v>361</v>
      </c>
    </row>
    <row r="131" spans="1:3" ht="11.25" customHeight="1">
      <c r="A131" s="417"/>
      <c r="B131" s="65">
        <v>124</v>
      </c>
      <c r="C131" s="51" t="s">
        <v>362</v>
      </c>
    </row>
    <row r="132" spans="1:3" ht="11.25" customHeight="1">
      <c r="A132" s="417"/>
      <c r="B132" s="65">
        <v>125</v>
      </c>
      <c r="C132" s="52" t="s">
        <v>216</v>
      </c>
    </row>
    <row r="133" spans="1:3" ht="11.25" customHeight="1">
      <c r="A133" s="417"/>
      <c r="B133" s="65">
        <v>126</v>
      </c>
      <c r="C133" s="52" t="s">
        <v>217</v>
      </c>
    </row>
    <row r="134" spans="1:3" ht="22.5" customHeight="1">
      <c r="A134" s="417"/>
      <c r="B134" s="65">
        <v>127</v>
      </c>
      <c r="C134" s="108" t="s">
        <v>546</v>
      </c>
    </row>
    <row r="135" spans="1:3" ht="11.25" customHeight="1">
      <c r="A135" s="417"/>
      <c r="B135" s="65">
        <v>128</v>
      </c>
      <c r="C135" s="52" t="s">
        <v>363</v>
      </c>
    </row>
    <row r="136" spans="1:3" ht="11.25" customHeight="1">
      <c r="A136" s="417"/>
      <c r="B136" s="65">
        <v>129</v>
      </c>
      <c r="C136" s="52" t="s">
        <v>364</v>
      </c>
    </row>
    <row r="137" spans="1:3" ht="11.25" customHeight="1">
      <c r="A137" s="417"/>
      <c r="B137" s="65">
        <v>130</v>
      </c>
      <c r="C137" s="52" t="s">
        <v>221</v>
      </c>
    </row>
    <row r="138" spans="1:3" ht="11.25" customHeight="1">
      <c r="A138" s="417"/>
      <c r="B138" s="65">
        <v>131</v>
      </c>
      <c r="C138" s="52" t="s">
        <v>222</v>
      </c>
    </row>
    <row r="139" spans="1:3" ht="11.25" customHeight="1">
      <c r="A139" s="417"/>
      <c r="B139" s="65">
        <v>132</v>
      </c>
      <c r="C139" s="52" t="s">
        <v>223</v>
      </c>
    </row>
    <row r="140" spans="1:3" ht="11.25" customHeight="1">
      <c r="A140" s="417"/>
      <c r="B140" s="65">
        <v>133</v>
      </c>
      <c r="C140" s="52" t="s">
        <v>224</v>
      </c>
    </row>
    <row r="141" spans="1:3" ht="11.25" customHeight="1">
      <c r="A141" s="418"/>
      <c r="B141" s="65">
        <v>134</v>
      </c>
      <c r="C141" s="52" t="s">
        <v>225</v>
      </c>
    </row>
    <row r="142" spans="1:3" ht="11.25" customHeight="1">
      <c r="A142" s="424" t="s">
        <v>326</v>
      </c>
      <c r="B142" s="65">
        <v>135</v>
      </c>
      <c r="C142" s="52" t="s">
        <v>365</v>
      </c>
    </row>
    <row r="143" spans="1:3" ht="22.5" customHeight="1">
      <c r="A143" s="425"/>
      <c r="B143" s="65">
        <v>136</v>
      </c>
      <c r="C143" s="109" t="s">
        <v>751</v>
      </c>
    </row>
    <row r="144" spans="1:3" ht="11.25" customHeight="1">
      <c r="A144" s="425"/>
      <c r="B144" s="65">
        <v>137</v>
      </c>
      <c r="C144" s="51" t="s">
        <v>547</v>
      </c>
    </row>
    <row r="145" spans="1:3" ht="22.5" customHeight="1">
      <c r="A145" s="425"/>
      <c r="B145" s="65">
        <v>138</v>
      </c>
      <c r="C145" s="109" t="s">
        <v>752</v>
      </c>
    </row>
    <row r="146" spans="1:3" ht="11.25" customHeight="1">
      <c r="A146" s="425"/>
      <c r="B146" s="65">
        <v>139</v>
      </c>
      <c r="C146" s="51" t="s">
        <v>548</v>
      </c>
    </row>
    <row r="147" spans="1:3" ht="11.25" customHeight="1">
      <c r="A147" s="425"/>
      <c r="B147" s="65">
        <v>140</v>
      </c>
      <c r="C147" s="51" t="s">
        <v>549</v>
      </c>
    </row>
    <row r="148" spans="1:3" ht="11.25" customHeight="1">
      <c r="A148" s="425"/>
      <c r="B148" s="65">
        <v>141</v>
      </c>
      <c r="C148" s="51" t="s">
        <v>227</v>
      </c>
    </row>
    <row r="149" spans="1:3" ht="11.25" customHeight="1">
      <c r="A149" s="425"/>
      <c r="B149" s="65">
        <v>142</v>
      </c>
      <c r="C149" s="51" t="s">
        <v>366</v>
      </c>
    </row>
    <row r="150" spans="1:3" ht="11.25" customHeight="1">
      <c r="A150" s="425"/>
      <c r="B150" s="65">
        <v>143</v>
      </c>
      <c r="C150" s="51" t="s">
        <v>229</v>
      </c>
    </row>
    <row r="151" spans="1:3" ht="11.25" customHeight="1">
      <c r="A151" s="425"/>
      <c r="B151" s="65">
        <v>144</v>
      </c>
      <c r="C151" s="51" t="s">
        <v>230</v>
      </c>
    </row>
    <row r="152" spans="1:3" ht="11.25" customHeight="1">
      <c r="A152" s="425"/>
      <c r="B152" s="65">
        <v>145</v>
      </c>
      <c r="C152" s="51" t="s">
        <v>231</v>
      </c>
    </row>
    <row r="153" spans="1:3" ht="11.25" customHeight="1">
      <c r="A153" s="425"/>
      <c r="B153" s="65">
        <v>146</v>
      </c>
      <c r="C153" s="51" t="s">
        <v>232</v>
      </c>
    </row>
    <row r="154" spans="1:3" ht="11.25" customHeight="1">
      <c r="A154" s="425"/>
      <c r="B154" s="65">
        <v>147</v>
      </c>
      <c r="C154" s="51" t="s">
        <v>233</v>
      </c>
    </row>
    <row r="155" spans="1:3" ht="11.25" customHeight="1">
      <c r="A155" s="425"/>
      <c r="B155" s="65">
        <v>148</v>
      </c>
      <c r="C155" s="51" t="s">
        <v>367</v>
      </c>
    </row>
    <row r="156" spans="1:3" ht="11.25" customHeight="1">
      <c r="A156" s="425"/>
      <c r="B156" s="65">
        <v>149</v>
      </c>
      <c r="C156" s="51" t="s">
        <v>235</v>
      </c>
    </row>
    <row r="157" spans="1:3" ht="11.25" customHeight="1">
      <c r="A157" s="425"/>
      <c r="B157" s="65">
        <v>150</v>
      </c>
      <c r="C157" s="66" t="s">
        <v>236</v>
      </c>
    </row>
    <row r="158" spans="1:3" ht="11.25" customHeight="1">
      <c r="A158" s="425" t="s">
        <v>555</v>
      </c>
      <c r="B158" s="65">
        <v>151</v>
      </c>
      <c r="C158" s="51" t="s">
        <v>237</v>
      </c>
    </row>
    <row r="159" spans="1:3" ht="11.25" customHeight="1">
      <c r="A159" s="425"/>
      <c r="B159" s="65">
        <v>152</v>
      </c>
      <c r="C159" s="51" t="s">
        <v>238</v>
      </c>
    </row>
    <row r="160" spans="1:3" ht="11.25" customHeight="1">
      <c r="A160" s="425"/>
      <c r="B160" s="65">
        <v>153</v>
      </c>
      <c r="C160" s="51" t="s">
        <v>239</v>
      </c>
    </row>
    <row r="161" spans="1:3" ht="11.25" customHeight="1">
      <c r="A161" s="425"/>
      <c r="B161" s="65">
        <v>154</v>
      </c>
      <c r="C161" s="51" t="s">
        <v>240</v>
      </c>
    </row>
    <row r="162" spans="1:3" ht="11.25" customHeight="1">
      <c r="A162" s="425"/>
      <c r="B162" s="65">
        <v>155</v>
      </c>
      <c r="C162" s="51" t="s">
        <v>241</v>
      </c>
    </row>
    <row r="163" spans="1:3" ht="11.25" customHeight="1">
      <c r="A163" s="425"/>
      <c r="B163" s="65">
        <v>156</v>
      </c>
      <c r="C163" s="51" t="s">
        <v>242</v>
      </c>
    </row>
    <row r="164" spans="1:3" ht="11.25" customHeight="1">
      <c r="A164" s="425"/>
      <c r="B164" s="65">
        <v>157</v>
      </c>
      <c r="C164" s="51" t="s">
        <v>243</v>
      </c>
    </row>
    <row r="165" spans="1:3" ht="11.25" customHeight="1">
      <c r="A165" s="425"/>
      <c r="B165" s="65">
        <v>158</v>
      </c>
      <c r="C165" s="51" t="s">
        <v>244</v>
      </c>
    </row>
    <row r="166" spans="1:3" ht="11.25" customHeight="1">
      <c r="A166" s="425"/>
      <c r="B166" s="65">
        <v>159</v>
      </c>
      <c r="C166" s="51" t="s">
        <v>245</v>
      </c>
    </row>
    <row r="167" spans="1:3" ht="11.25" customHeight="1">
      <c r="A167" s="425"/>
      <c r="B167" s="65">
        <v>160</v>
      </c>
      <c r="C167" s="51" t="s">
        <v>246</v>
      </c>
    </row>
    <row r="168" spans="1:3" ht="11.25" customHeight="1">
      <c r="A168" s="425"/>
      <c r="B168" s="65">
        <v>161</v>
      </c>
      <c r="C168" s="51" t="s">
        <v>247</v>
      </c>
    </row>
    <row r="169" spans="1:3" ht="11.25" customHeight="1">
      <c r="A169" s="425"/>
      <c r="B169" s="65">
        <v>162</v>
      </c>
      <c r="C169" s="51" t="s">
        <v>248</v>
      </c>
    </row>
    <row r="170" spans="1:3" ht="11.25" customHeight="1">
      <c r="A170" s="425"/>
      <c r="B170" s="65">
        <v>163</v>
      </c>
      <c r="C170" s="51" t="s">
        <v>249</v>
      </c>
    </row>
    <row r="171" spans="1:3" ht="11.25" customHeight="1">
      <c r="A171" s="425"/>
      <c r="B171" s="65">
        <v>164</v>
      </c>
      <c r="C171" s="51" t="s">
        <v>250</v>
      </c>
    </row>
    <row r="172" spans="1:3" ht="11.25" customHeight="1">
      <c r="A172" s="425"/>
      <c r="B172" s="65">
        <v>165</v>
      </c>
      <c r="C172" s="67" t="s">
        <v>251</v>
      </c>
    </row>
    <row r="173" spans="1:3" ht="11.25" customHeight="1">
      <c r="A173" s="425"/>
      <c r="B173" s="65">
        <v>166</v>
      </c>
      <c r="C173" s="67" t="s">
        <v>252</v>
      </c>
    </row>
    <row r="174" spans="1:3" ht="11.25" customHeight="1">
      <c r="A174" s="425"/>
      <c r="B174" s="65">
        <v>167</v>
      </c>
      <c r="C174" s="67" t="s">
        <v>253</v>
      </c>
    </row>
    <row r="175" spans="1:3" ht="11.25" customHeight="1">
      <c r="A175" s="425"/>
      <c r="B175" s="65">
        <v>168</v>
      </c>
      <c r="C175" s="51" t="s">
        <v>254</v>
      </c>
    </row>
    <row r="176" spans="1:3" ht="11.25" customHeight="1">
      <c r="A176" s="425"/>
      <c r="B176" s="65">
        <v>169</v>
      </c>
      <c r="C176" s="51" t="s">
        <v>255</v>
      </c>
    </row>
    <row r="177" spans="1:3" ht="11.25" customHeight="1">
      <c r="A177" s="425"/>
      <c r="B177" s="65">
        <v>170</v>
      </c>
      <c r="C177" s="51" t="s">
        <v>256</v>
      </c>
    </row>
    <row r="178" spans="1:3" ht="11.25" customHeight="1">
      <c r="A178" s="425"/>
      <c r="B178" s="65">
        <v>171</v>
      </c>
      <c r="C178" s="51" t="s">
        <v>257</v>
      </c>
    </row>
    <row r="179" spans="1:3" ht="11.25" customHeight="1">
      <c r="A179" s="425"/>
      <c r="B179" s="65">
        <v>172</v>
      </c>
      <c r="C179" s="51" t="s">
        <v>258</v>
      </c>
    </row>
    <row r="180" spans="1:3" ht="11.25" customHeight="1">
      <c r="A180" s="426"/>
      <c r="B180" s="65">
        <v>173</v>
      </c>
      <c r="C180" s="51" t="s">
        <v>259</v>
      </c>
    </row>
    <row r="181" spans="1:3" ht="11.25" customHeight="1">
      <c r="A181" s="47"/>
      <c r="C181" s="47"/>
    </row>
    <row r="182" spans="1:3" ht="11.25" customHeight="1">
      <c r="A182" s="47"/>
      <c r="C182" s="47"/>
    </row>
    <row r="183" spans="1:3" ht="11.25" customHeight="1">
      <c r="A183" s="47"/>
      <c r="C183" s="47"/>
    </row>
    <row r="184" spans="1:3" ht="11.25" customHeight="1">
      <c r="A184" s="47"/>
      <c r="C184" s="47"/>
    </row>
    <row r="185" spans="1:3" ht="11.25" customHeight="1">
      <c r="A185" s="47"/>
      <c r="B185" s="68"/>
      <c r="C185" s="47"/>
    </row>
    <row r="186" spans="1:3" ht="11.25" customHeight="1">
      <c r="A186" s="47"/>
      <c r="B186" s="68"/>
      <c r="C186" s="47"/>
    </row>
    <row r="187" spans="1:3" ht="11.25" customHeight="1">
      <c r="A187" s="47"/>
      <c r="B187" s="68"/>
      <c r="C187" s="47"/>
    </row>
    <row r="188" spans="1:3" ht="11.25" customHeight="1">
      <c r="A188" s="47"/>
      <c r="B188" s="68"/>
      <c r="C188" s="47"/>
    </row>
    <row r="189" spans="1:3" ht="11.25" customHeight="1">
      <c r="A189" s="47"/>
      <c r="B189" s="68"/>
      <c r="C189" s="47"/>
    </row>
    <row r="190" spans="1:3" ht="11.25" customHeight="1">
      <c r="A190" s="47"/>
      <c r="B190" s="68"/>
      <c r="C190" s="47"/>
    </row>
    <row r="191" spans="1:3" ht="11.25" customHeight="1">
      <c r="A191" s="47"/>
      <c r="B191" s="68"/>
      <c r="C191" s="47"/>
    </row>
    <row r="192" spans="1:3" ht="11.25" customHeight="1">
      <c r="A192" s="47"/>
      <c r="B192" s="68"/>
      <c r="C192" s="47"/>
    </row>
    <row r="193" spans="1:3" ht="11.25" customHeight="1">
      <c r="A193" s="47"/>
      <c r="B193" s="68"/>
      <c r="C193" s="47"/>
    </row>
    <row r="194" spans="1:3" ht="11.25" customHeight="1">
      <c r="A194" s="47"/>
      <c r="B194" s="68"/>
      <c r="C194" s="47"/>
    </row>
    <row r="195" spans="1:3" ht="11.25" customHeight="1">
      <c r="A195" s="47"/>
      <c r="B195" s="68"/>
      <c r="C195" s="47"/>
    </row>
    <row r="196" spans="1:3" ht="11.25" customHeight="1">
      <c r="A196" s="47"/>
      <c r="B196" s="68"/>
      <c r="C196" s="47"/>
    </row>
    <row r="197" spans="1:3" ht="11.25" customHeight="1">
      <c r="A197" s="47"/>
      <c r="B197" s="68"/>
      <c r="C197" s="47"/>
    </row>
    <row r="198" spans="1:3" ht="11.25" customHeight="1">
      <c r="A198" s="47"/>
      <c r="B198" s="68"/>
      <c r="C198" s="47"/>
    </row>
    <row r="199" spans="1:3" ht="11.25" customHeight="1">
      <c r="A199" s="47"/>
      <c r="B199" s="68"/>
      <c r="C199" s="47"/>
    </row>
    <row r="200" spans="1:3" ht="11.25" customHeight="1">
      <c r="A200" s="47"/>
      <c r="B200" s="68"/>
      <c r="C200" s="47"/>
    </row>
    <row r="201" spans="1:3" ht="11.25" customHeight="1">
      <c r="A201" s="47"/>
      <c r="B201" s="68"/>
      <c r="C201" s="47"/>
    </row>
    <row r="202" spans="1:3" ht="11.25" customHeight="1">
      <c r="A202" s="47"/>
      <c r="B202" s="68"/>
      <c r="C202" s="47"/>
    </row>
    <row r="203" spans="1:3" ht="11.25" customHeight="1">
      <c r="A203" s="47"/>
      <c r="B203" s="68"/>
      <c r="C203" s="47"/>
    </row>
    <row r="204" spans="1:3" ht="11.25" customHeight="1">
      <c r="A204" s="47"/>
      <c r="B204" s="68"/>
      <c r="C204" s="47"/>
    </row>
    <row r="205" spans="1:3" ht="11.25" customHeight="1">
      <c r="A205" s="47"/>
      <c r="B205" s="68"/>
      <c r="C205" s="47"/>
    </row>
    <row r="206" spans="1:3" ht="11.25" customHeight="1">
      <c r="A206" s="47"/>
      <c r="B206" s="68"/>
      <c r="C206" s="47"/>
    </row>
    <row r="207" spans="1:3" ht="11.25" customHeight="1">
      <c r="A207" s="47"/>
      <c r="B207" s="68"/>
      <c r="C207" s="47"/>
    </row>
    <row r="208" spans="1:3" ht="11.25" customHeight="1">
      <c r="A208" s="47"/>
      <c r="B208" s="68"/>
      <c r="C208" s="47"/>
    </row>
    <row r="209" spans="1:3" ht="11.25" customHeight="1">
      <c r="A209" s="47"/>
      <c r="B209" s="68"/>
      <c r="C209" s="47"/>
    </row>
    <row r="210" spans="1:3" ht="11.25" customHeight="1">
      <c r="A210" s="47"/>
      <c r="B210" s="68"/>
      <c r="C210" s="47"/>
    </row>
    <row r="211" spans="1:3" ht="11.25" customHeight="1">
      <c r="A211" s="47"/>
      <c r="B211" s="68"/>
      <c r="C211" s="47"/>
    </row>
    <row r="212" spans="1:3" ht="11.25" customHeight="1">
      <c r="A212" s="47"/>
      <c r="B212" s="68"/>
      <c r="C212" s="47"/>
    </row>
    <row r="213" spans="1:3" ht="11.25" customHeight="1">
      <c r="A213" s="47"/>
      <c r="B213" s="68"/>
      <c r="C213" s="47"/>
    </row>
    <row r="214" spans="1:3" ht="11.25" customHeight="1">
      <c r="A214" s="47"/>
      <c r="B214" s="68"/>
      <c r="C214" s="47"/>
    </row>
    <row r="215" spans="1:3" ht="11.25" customHeight="1">
      <c r="A215" s="47"/>
      <c r="B215" s="68"/>
      <c r="C215" s="47"/>
    </row>
    <row r="216" spans="1:3" ht="11.25" customHeight="1">
      <c r="A216" s="47"/>
      <c r="B216" s="68"/>
      <c r="C216" s="47"/>
    </row>
    <row r="217" spans="1:3" ht="11.25" customHeight="1">
      <c r="A217" s="47"/>
      <c r="B217" s="68"/>
      <c r="C217" s="47"/>
    </row>
    <row r="218" spans="1:3" ht="11.25" customHeight="1">
      <c r="A218" s="47"/>
      <c r="B218" s="68"/>
      <c r="C218" s="47"/>
    </row>
    <row r="219" spans="1:3" ht="11.25" customHeight="1">
      <c r="A219" s="47"/>
      <c r="B219" s="68"/>
      <c r="C219" s="47"/>
    </row>
    <row r="220" spans="1:3" ht="11.25" customHeight="1">
      <c r="A220" s="47"/>
      <c r="B220" s="68"/>
      <c r="C220" s="47"/>
    </row>
    <row r="221" spans="1:3" ht="11.25" customHeight="1">
      <c r="A221" s="47"/>
      <c r="B221" s="68"/>
      <c r="C221" s="47"/>
    </row>
    <row r="222" spans="1:3" ht="11.25" customHeight="1">
      <c r="A222" s="47"/>
      <c r="B222" s="68"/>
      <c r="C222" s="47"/>
    </row>
    <row r="223" spans="1:3" ht="11.25" customHeight="1">
      <c r="A223" s="47"/>
      <c r="B223" s="68"/>
      <c r="C223" s="47"/>
    </row>
    <row r="224" spans="1:3" ht="11.25" customHeight="1">
      <c r="A224" s="47"/>
      <c r="B224" s="68"/>
      <c r="C224" s="47"/>
    </row>
    <row r="225" spans="1:3" ht="11.25" customHeight="1">
      <c r="A225" s="47"/>
      <c r="B225" s="68"/>
      <c r="C225" s="47"/>
    </row>
    <row r="226" spans="1:3" ht="11.25" customHeight="1">
      <c r="A226" s="47"/>
      <c r="B226" s="68"/>
      <c r="C226" s="47"/>
    </row>
    <row r="227" spans="1:3" ht="11.25" customHeight="1">
      <c r="A227" s="47"/>
      <c r="B227" s="68"/>
      <c r="C227" s="47"/>
    </row>
    <row r="228" spans="1:3" ht="11.25" customHeight="1">
      <c r="A228" s="47"/>
      <c r="B228" s="68"/>
      <c r="C228" s="47"/>
    </row>
    <row r="229" spans="1:3" ht="11.25" customHeight="1">
      <c r="A229" s="47"/>
      <c r="B229" s="68"/>
      <c r="C229" s="47"/>
    </row>
    <row r="230" spans="1:3" ht="11.25" customHeight="1">
      <c r="A230" s="47"/>
      <c r="B230" s="68"/>
      <c r="C230" s="47"/>
    </row>
    <row r="231" spans="1:3" ht="11.25" customHeight="1">
      <c r="A231" s="47"/>
      <c r="B231" s="68"/>
      <c r="C231" s="47"/>
    </row>
    <row r="232" spans="1:3" ht="11.25" customHeight="1">
      <c r="A232" s="47"/>
      <c r="B232" s="68"/>
      <c r="C232" s="47"/>
    </row>
    <row r="233" spans="1:3" ht="11.25" customHeight="1">
      <c r="A233" s="47"/>
      <c r="B233" s="68"/>
      <c r="C233" s="47"/>
    </row>
    <row r="234" spans="1:3" ht="11.25" customHeight="1">
      <c r="A234" s="47"/>
      <c r="B234" s="68"/>
      <c r="C234" s="47"/>
    </row>
    <row r="235" spans="1:3" ht="11.25" customHeight="1">
      <c r="A235" s="47"/>
      <c r="B235" s="68"/>
      <c r="C235" s="47"/>
    </row>
    <row r="236" spans="1:3" ht="11.25" customHeight="1">
      <c r="A236" s="47"/>
      <c r="B236" s="68"/>
      <c r="C236" s="47"/>
    </row>
    <row r="237" spans="1:3" ht="11.25" customHeight="1">
      <c r="A237" s="47"/>
      <c r="B237" s="68"/>
      <c r="C237" s="47"/>
    </row>
    <row r="238" spans="1:3" ht="11.25" customHeight="1">
      <c r="A238" s="47"/>
      <c r="B238" s="68"/>
      <c r="C238" s="47"/>
    </row>
    <row r="239" spans="1:3" ht="11.25" customHeight="1">
      <c r="A239" s="47"/>
      <c r="B239" s="68"/>
      <c r="C239" s="47"/>
    </row>
    <row r="240" spans="1:3" ht="11.25" customHeight="1">
      <c r="A240" s="47"/>
      <c r="B240" s="68"/>
      <c r="C240" s="47"/>
    </row>
    <row r="241" spans="1:3" ht="11.25" customHeight="1">
      <c r="A241" s="47"/>
      <c r="B241" s="68"/>
      <c r="C241" s="47"/>
    </row>
    <row r="242" spans="1:3" ht="11.25" customHeight="1">
      <c r="A242" s="47"/>
      <c r="B242" s="68"/>
      <c r="C242" s="47"/>
    </row>
    <row r="243" spans="1:3" ht="11.25" customHeight="1">
      <c r="A243" s="47"/>
      <c r="B243" s="68"/>
      <c r="C243" s="47"/>
    </row>
    <row r="244" spans="1:3" ht="11.25" customHeight="1">
      <c r="A244" s="47"/>
      <c r="B244" s="68"/>
      <c r="C244" s="47"/>
    </row>
    <row r="245" spans="1:3" ht="11.25" customHeight="1">
      <c r="A245" s="47"/>
      <c r="B245" s="68"/>
      <c r="C245" s="47"/>
    </row>
    <row r="246" spans="1:3" ht="11.25" customHeight="1">
      <c r="A246" s="47"/>
      <c r="B246" s="68"/>
      <c r="C246" s="47"/>
    </row>
    <row r="247" spans="1:3" ht="11.25" customHeight="1">
      <c r="A247" s="47"/>
      <c r="B247" s="68"/>
      <c r="C247" s="47"/>
    </row>
    <row r="248" spans="1:3" ht="11.25" customHeight="1">
      <c r="A248" s="47"/>
      <c r="B248" s="68"/>
      <c r="C248" s="47"/>
    </row>
    <row r="249" spans="1:3" ht="11.25" customHeight="1">
      <c r="A249" s="47"/>
      <c r="B249" s="68"/>
      <c r="C249" s="47"/>
    </row>
    <row r="250" spans="1:3" ht="11.25" customHeight="1">
      <c r="A250" s="47"/>
      <c r="B250" s="68"/>
      <c r="C250" s="47"/>
    </row>
    <row r="251" spans="1:3" ht="11.25" customHeight="1">
      <c r="A251" s="47"/>
      <c r="B251" s="68"/>
      <c r="C251" s="47"/>
    </row>
    <row r="252" spans="1:3" ht="11.25" customHeight="1">
      <c r="A252" s="47"/>
      <c r="B252" s="68"/>
      <c r="C252" s="47"/>
    </row>
    <row r="253" spans="1:3" ht="11.25" customHeight="1">
      <c r="A253" s="47"/>
      <c r="B253" s="68"/>
      <c r="C253" s="47"/>
    </row>
    <row r="254" spans="1:3" ht="11.25" customHeight="1">
      <c r="A254" s="47"/>
      <c r="B254" s="68"/>
      <c r="C254" s="47"/>
    </row>
    <row r="255" spans="1:3" ht="11.25" customHeight="1">
      <c r="A255" s="47"/>
      <c r="B255" s="68"/>
      <c r="C255" s="47"/>
    </row>
    <row r="256" spans="1:3" ht="11.25" customHeight="1">
      <c r="A256" s="47"/>
      <c r="B256" s="68"/>
      <c r="C256" s="47"/>
    </row>
    <row r="257" spans="1:3" ht="11.25" customHeight="1">
      <c r="A257" s="47"/>
      <c r="B257" s="68"/>
      <c r="C257" s="47"/>
    </row>
    <row r="258" spans="1:3" ht="11.25" customHeight="1">
      <c r="A258" s="47"/>
      <c r="B258" s="68"/>
      <c r="C258" s="47"/>
    </row>
    <row r="259" spans="1:3" ht="11.25" customHeight="1">
      <c r="A259" s="47"/>
      <c r="B259" s="68"/>
      <c r="C259" s="47"/>
    </row>
    <row r="260" spans="1:3" ht="11.25" customHeight="1">
      <c r="A260" s="47"/>
      <c r="B260" s="68"/>
      <c r="C260" s="47"/>
    </row>
    <row r="261" spans="1:3" ht="11.25" customHeight="1">
      <c r="A261" s="47"/>
      <c r="B261" s="68"/>
      <c r="C261" s="47"/>
    </row>
    <row r="262" spans="1:3" ht="11.25" customHeight="1">
      <c r="A262" s="47"/>
      <c r="B262" s="68"/>
      <c r="C262" s="47"/>
    </row>
    <row r="263" spans="1:3" ht="11.25" customHeight="1">
      <c r="A263" s="47"/>
      <c r="B263" s="68"/>
      <c r="C263" s="47"/>
    </row>
    <row r="264" spans="1:3" ht="11.25" customHeight="1">
      <c r="A264" s="47"/>
      <c r="B264" s="68"/>
      <c r="C264" s="47"/>
    </row>
    <row r="265" spans="1:3" ht="11.25" customHeight="1">
      <c r="A265" s="47"/>
      <c r="B265" s="68"/>
      <c r="C265" s="47"/>
    </row>
    <row r="266" spans="1:3" ht="11.25" customHeight="1">
      <c r="A266" s="47"/>
      <c r="B266" s="68"/>
      <c r="C266" s="47"/>
    </row>
    <row r="267" spans="1:3" ht="11.25" customHeight="1">
      <c r="A267" s="47"/>
      <c r="B267" s="68"/>
      <c r="C267" s="47"/>
    </row>
    <row r="268" spans="1:3" ht="11.25" customHeight="1">
      <c r="A268" s="47"/>
      <c r="B268" s="68"/>
      <c r="C268" s="47"/>
    </row>
    <row r="269" spans="1:3" ht="11.25" customHeight="1">
      <c r="A269" s="47"/>
      <c r="B269" s="68"/>
      <c r="C269" s="47"/>
    </row>
    <row r="270" spans="1:3" ht="11.25" customHeight="1">
      <c r="A270" s="47"/>
      <c r="B270" s="68"/>
      <c r="C270" s="47"/>
    </row>
    <row r="271" spans="1:3" ht="11.25" customHeight="1">
      <c r="A271" s="47"/>
      <c r="B271" s="68"/>
      <c r="C271" s="47"/>
    </row>
    <row r="272" spans="1:3" ht="11.25" customHeight="1">
      <c r="A272" s="47"/>
      <c r="B272" s="68"/>
      <c r="C272" s="47"/>
    </row>
    <row r="273" spans="1:3" ht="11.25" customHeight="1">
      <c r="A273" s="47"/>
      <c r="B273" s="68"/>
      <c r="C273" s="47"/>
    </row>
    <row r="274" spans="1:3" ht="11.25" customHeight="1">
      <c r="A274" s="47"/>
      <c r="B274" s="68"/>
      <c r="C274" s="47"/>
    </row>
    <row r="275" spans="1:3" ht="11.25" customHeight="1">
      <c r="A275" s="47"/>
      <c r="B275" s="68"/>
      <c r="C275" s="47"/>
    </row>
    <row r="276" spans="1:3" ht="11.25" customHeight="1">
      <c r="A276" s="47"/>
      <c r="B276" s="68"/>
      <c r="C276" s="47"/>
    </row>
    <row r="277" spans="1:3" ht="11.25" customHeight="1">
      <c r="A277" s="47"/>
      <c r="B277" s="68"/>
      <c r="C277" s="47"/>
    </row>
    <row r="278" spans="1:3" ht="11.25" customHeight="1">
      <c r="A278" s="47"/>
      <c r="B278" s="68"/>
      <c r="C278" s="47"/>
    </row>
    <row r="279" spans="1:3" ht="11.25" customHeight="1">
      <c r="A279" s="47"/>
      <c r="B279" s="68"/>
      <c r="C279" s="47"/>
    </row>
    <row r="280" spans="1:3" ht="11.25" customHeight="1">
      <c r="A280" s="47"/>
      <c r="B280" s="68"/>
      <c r="C280" s="47"/>
    </row>
    <row r="281" spans="1:3" ht="11.25" customHeight="1">
      <c r="A281" s="47"/>
      <c r="B281" s="68"/>
      <c r="C281" s="47"/>
    </row>
    <row r="282" spans="1:3" ht="11.25" customHeight="1">
      <c r="A282" s="47"/>
      <c r="B282" s="68"/>
      <c r="C282" s="47"/>
    </row>
    <row r="283" spans="1:3" ht="11.25" customHeight="1">
      <c r="A283" s="47"/>
      <c r="B283" s="68"/>
      <c r="C283" s="47"/>
    </row>
    <row r="284" spans="1:3" ht="11.25" customHeight="1">
      <c r="A284" s="47"/>
      <c r="B284" s="68"/>
      <c r="C284" s="47"/>
    </row>
    <row r="285" spans="1:3" ht="11.25" customHeight="1">
      <c r="A285" s="47"/>
      <c r="B285" s="68"/>
      <c r="C285" s="47"/>
    </row>
    <row r="286" spans="1:3" ht="11.25" customHeight="1">
      <c r="A286" s="47"/>
      <c r="B286" s="68"/>
      <c r="C286" s="47"/>
    </row>
    <row r="287" spans="1:3" ht="11.25" customHeight="1">
      <c r="A287" s="47"/>
      <c r="B287" s="68"/>
      <c r="C287" s="47"/>
    </row>
    <row r="288" spans="1:3" ht="11.25" customHeight="1">
      <c r="A288" s="47"/>
      <c r="B288" s="68"/>
      <c r="C288" s="47"/>
    </row>
    <row r="289" spans="1:3" ht="11.25" customHeight="1">
      <c r="A289" s="47"/>
      <c r="B289" s="68"/>
      <c r="C289" s="47"/>
    </row>
    <row r="290" spans="1:3" ht="11.25" customHeight="1">
      <c r="A290" s="47"/>
      <c r="B290" s="68"/>
      <c r="C290" s="47"/>
    </row>
    <row r="291" spans="1:3" ht="11.25" customHeight="1">
      <c r="A291" s="47"/>
      <c r="B291" s="68"/>
      <c r="C291" s="47"/>
    </row>
  </sheetData>
  <sheetProtection sheet="1" objects="1" scenarios="1" selectLockedCells="1"/>
  <dataConsolidate/>
  <mergeCells count="15">
    <mergeCell ref="A125:A126"/>
    <mergeCell ref="A127:A141"/>
    <mergeCell ref="A142:A157"/>
    <mergeCell ref="A158:A180"/>
    <mergeCell ref="A98:A105"/>
    <mergeCell ref="A8:A16"/>
    <mergeCell ref="A50:A57"/>
    <mergeCell ref="A111:A124"/>
    <mergeCell ref="A17:A32"/>
    <mergeCell ref="A33:A49"/>
    <mergeCell ref="A58:A63"/>
    <mergeCell ref="A64:A89"/>
    <mergeCell ref="A90:A93"/>
    <mergeCell ref="A106:A110"/>
    <mergeCell ref="A94:A97"/>
  </mergeCells>
  <phoneticPr fontId="2"/>
  <dataValidations count="2">
    <dataValidation type="list" allowBlank="1" showInputMessage="1" showErrorMessage="1" sqref="C4">
      <formula1>INDIRECT(A4)</formula1>
    </dataValidation>
    <dataValidation type="list" allowBlank="1" showInputMessage="1" showErrorMessage="1" sqref="A4">
      <formula1>分類</formula1>
    </dataValidation>
  </dataValidations>
  <hyperlinks>
    <hyperlink ref="C5" location="集計表!A1" display="③ 集計表を開きます。"/>
  </hyperlinks>
  <pageMargins left="0.70866141732283472" right="0.70866141732283472" top="0.74803149606299213" bottom="0.74803149606299213" header="0.31496062992125984" footer="0.31496062992125984"/>
  <pageSetup paperSize="9" scale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B1" workbookViewId="0">
      <selection activeCell="F1" sqref="F1"/>
    </sheetView>
  </sheetViews>
  <sheetFormatPr defaultColWidth="3.125" defaultRowHeight="17.25" customHeight="1"/>
  <cols>
    <col min="1" max="1" width="11.875" style="1" hidden="1" customWidth="1"/>
    <col min="2" max="2" width="18.25" style="1" customWidth="1"/>
    <col min="3" max="7" width="12.25" style="1" customWidth="1"/>
    <col min="8" max="8" width="9.75" style="1" customWidth="1"/>
    <col min="9" max="16384" width="3.125" style="1"/>
  </cols>
  <sheetData>
    <row r="1" spans="1:8" ht="17.25" customHeight="1">
      <c r="B1" s="40" t="s">
        <v>386</v>
      </c>
      <c r="F1" s="36" t="s">
        <v>552</v>
      </c>
      <c r="G1" s="37" t="s">
        <v>557</v>
      </c>
    </row>
    <row r="2" spans="1:8" ht="17.25" customHeight="1">
      <c r="B2" s="427" t="str">
        <f>"○"&amp;ＴＯＰ!C4</f>
        <v>○</v>
      </c>
      <c r="C2" s="427"/>
      <c r="D2" s="427"/>
      <c r="E2" s="427"/>
      <c r="F2" s="427"/>
      <c r="G2" s="427"/>
      <c r="H2" s="427"/>
    </row>
    <row r="3" spans="1:8" s="16" customFormat="1" ht="17.25" customHeight="1">
      <c r="A3" s="17" t="s">
        <v>15</v>
      </c>
      <c r="B3" s="18" t="s">
        <v>16</v>
      </c>
      <c r="C3" s="19" t="s">
        <v>889</v>
      </c>
      <c r="D3" s="19" t="s">
        <v>17</v>
      </c>
      <c r="E3" s="19" t="s">
        <v>551</v>
      </c>
      <c r="F3" s="19" t="s">
        <v>750</v>
      </c>
      <c r="G3" s="19" t="s">
        <v>890</v>
      </c>
      <c r="H3" s="19" t="str">
        <f>G3&amp;"順位"</f>
        <v>H29順位</v>
      </c>
    </row>
    <row r="4" spans="1:8" ht="17.25" customHeight="1">
      <c r="A4" s="20">
        <v>12025</v>
      </c>
      <c r="B4" s="21" t="s">
        <v>607</v>
      </c>
      <c r="C4" s="22" t="e">
        <f ca="1">VLOOKUP($A4,INDIRECT(C$3&amp;"!$A:$FS"),ＴＯＰ!$D$2+2)</f>
        <v>#N/A</v>
      </c>
      <c r="D4" s="22" t="e">
        <f ca="1">VLOOKUP($A4,INDIRECT(D$3&amp;"!$A:$FS"),ＴＯＰ!$D$2+2)</f>
        <v>#N/A</v>
      </c>
      <c r="E4" s="22" t="e">
        <f ca="1">VLOOKUP($A4,INDIRECT(E$3&amp;"!$A:$FS"),ＴＯＰ!$D$2+2)</f>
        <v>#N/A</v>
      </c>
      <c r="F4" s="22" t="e">
        <f ca="1">VLOOKUP($A4,INDIRECT(F$3&amp;"!$A:$FS"),ＴＯＰ!$D$2+2)</f>
        <v>#N/A</v>
      </c>
      <c r="G4" s="22" t="e">
        <f ca="1">VLOOKUP($A4,INDIRECT(G$3&amp;"!$A:$FS"),ＴＯＰ!$D$2+2)</f>
        <v>#N/A</v>
      </c>
      <c r="H4" s="23" t="e">
        <f ca="1">RANK(G4,$G$4:$G$57)+COUNTIF($G$4:G4,G4)-1</f>
        <v>#N/A</v>
      </c>
    </row>
    <row r="5" spans="1:8" ht="17.25" customHeight="1">
      <c r="A5" s="20">
        <v>12041</v>
      </c>
      <c r="B5" s="24" t="s">
        <v>606</v>
      </c>
      <c r="C5" s="25" t="e">
        <f ca="1">VLOOKUP($A5,INDIRECT(C$3&amp;"!$A:$FS"),ＴＯＰ!$D$2+2)</f>
        <v>#N/A</v>
      </c>
      <c r="D5" s="25" t="e">
        <f ca="1">VLOOKUP($A5,INDIRECT(D$3&amp;"!$A:$FS"),ＴＯＰ!$D$2+2)</f>
        <v>#N/A</v>
      </c>
      <c r="E5" s="25" t="e">
        <f ca="1">VLOOKUP($A5,INDIRECT(E$3&amp;"!$A:$FS"),ＴＯＰ!$D$2+2)</f>
        <v>#N/A</v>
      </c>
      <c r="F5" s="25" t="e">
        <f ca="1">VLOOKUP($A5,INDIRECT(F$3&amp;"!$A:$FS"),ＴＯＰ!$D$2+2)</f>
        <v>#N/A</v>
      </c>
      <c r="G5" s="25" t="e">
        <f ca="1">VLOOKUP($A5,INDIRECT(G$3&amp;"!$A:$FS"),ＴＯＰ!$D$2+2)</f>
        <v>#N/A</v>
      </c>
      <c r="H5" s="26" t="e">
        <f ca="1">RANK(G5,$G$4:$G$57)+COUNTIF($G$4:G5,G5)-1</f>
        <v>#N/A</v>
      </c>
    </row>
    <row r="6" spans="1:8" ht="17.25" customHeight="1">
      <c r="A6" s="20">
        <v>22012</v>
      </c>
      <c r="B6" s="24" t="s">
        <v>605</v>
      </c>
      <c r="C6" s="25" t="e">
        <f ca="1">VLOOKUP($A6,INDIRECT(C$3&amp;"!$A:$FS"),ＴＯＰ!$D$2+2)</f>
        <v>#N/A</v>
      </c>
      <c r="D6" s="25" t="e">
        <f ca="1">VLOOKUP($A6,INDIRECT(D$3&amp;"!$A:$FS"),ＴＯＰ!$D$2+2)</f>
        <v>#N/A</v>
      </c>
      <c r="E6" s="25" t="e">
        <f ca="1">VLOOKUP($A6,INDIRECT(E$3&amp;"!$A:$FS"),ＴＯＰ!$D$2+2)</f>
        <v>#N/A</v>
      </c>
      <c r="F6" s="25" t="e">
        <f ca="1">VLOOKUP($A6,INDIRECT(F$3&amp;"!$A:$FS"),ＴＯＰ!$D$2+2)</f>
        <v>#N/A</v>
      </c>
      <c r="G6" s="25" t="e">
        <f ca="1">VLOOKUP($A6,INDIRECT(G$3&amp;"!$A:$FS"),ＴＯＰ!$D$2+2)</f>
        <v>#N/A</v>
      </c>
      <c r="H6" s="26" t="e">
        <f ca="1">RANK(G6,$G$4:$G$57)+COUNTIF($G$4:G6,G6)-1</f>
        <v>#N/A</v>
      </c>
    </row>
    <row r="7" spans="1:8" ht="17.25" customHeight="1">
      <c r="A7" s="20">
        <v>22039</v>
      </c>
      <c r="B7" s="24" t="s">
        <v>604</v>
      </c>
      <c r="C7" s="25" t="e">
        <f ca="1">VLOOKUP($A7,INDIRECT(C$3&amp;"!$A:$FS"),ＴＯＰ!$D$2+2)</f>
        <v>#N/A</v>
      </c>
      <c r="D7" s="25" t="e">
        <f ca="1">VLOOKUP($A7,INDIRECT(D$3&amp;"!$A:$FS"),ＴＯＰ!$D$2+2)</f>
        <v>#N/A</v>
      </c>
      <c r="E7" s="25" t="e">
        <f ca="1">VLOOKUP($A7,INDIRECT(E$3&amp;"!$A:$FS"),ＴＯＰ!$D$2+2)</f>
        <v>#N/A</v>
      </c>
      <c r="F7" s="25" t="e">
        <f ca="1">VLOOKUP($A7,INDIRECT(F$3&amp;"!$A:$FS"),ＴＯＰ!$D$2+2)</f>
        <v>#N/A</v>
      </c>
      <c r="G7" s="25" t="e">
        <f ca="1">VLOOKUP($A7,INDIRECT(G$3&amp;"!$A:$FS"),ＴＯＰ!$D$2+2)</f>
        <v>#N/A</v>
      </c>
      <c r="H7" s="26" t="e">
        <f ca="1">RANK(G7,$G$4:$G$57)+COUNTIF($G$4:G7,G7)-1</f>
        <v>#N/A</v>
      </c>
    </row>
    <row r="8" spans="1:8" ht="17.25" customHeight="1">
      <c r="A8" s="20">
        <v>32018</v>
      </c>
      <c r="B8" s="27" t="s">
        <v>603</v>
      </c>
      <c r="C8" s="25" t="e">
        <f ca="1">VLOOKUP($A8,INDIRECT(C$3&amp;"!$A:$FS"),ＴＯＰ!$D$2+2)</f>
        <v>#N/A</v>
      </c>
      <c r="D8" s="25" t="e">
        <f ca="1">VLOOKUP($A8,INDIRECT(D$3&amp;"!$A:$FS"),ＴＯＰ!$D$2+2)</f>
        <v>#N/A</v>
      </c>
      <c r="E8" s="25" t="e">
        <f ca="1">VLOOKUP($A8,INDIRECT(E$3&amp;"!$A:$FS"),ＴＯＰ!$D$2+2)</f>
        <v>#N/A</v>
      </c>
      <c r="F8" s="25" t="e">
        <f ca="1">VLOOKUP($A8,INDIRECT(F$3&amp;"!$A:$FS"),ＴＯＰ!$D$2+2)</f>
        <v>#N/A</v>
      </c>
      <c r="G8" s="25" t="e">
        <f ca="1">VLOOKUP($A8,INDIRECT(G$3&amp;"!$A:$FS"),ＴＯＰ!$D$2+2)</f>
        <v>#N/A</v>
      </c>
      <c r="H8" s="26" t="e">
        <f ca="1">RANK(G8,$G$4:$G$57)+COUNTIF($G$4:G8,G8)-1</f>
        <v>#N/A</v>
      </c>
    </row>
    <row r="9" spans="1:8" ht="17.25" customHeight="1">
      <c r="A9" s="20">
        <v>52019</v>
      </c>
      <c r="B9" s="24" t="s">
        <v>602</v>
      </c>
      <c r="C9" s="25" t="e">
        <f ca="1">VLOOKUP($A9,INDIRECT(C$3&amp;"!$A:$FS"),ＴＯＰ!$D$2+2)</f>
        <v>#N/A</v>
      </c>
      <c r="D9" s="25" t="e">
        <f ca="1">VLOOKUP($A9,INDIRECT(D$3&amp;"!$A:$FS"),ＴＯＰ!$D$2+2)</f>
        <v>#N/A</v>
      </c>
      <c r="E9" s="25" t="e">
        <f ca="1">VLOOKUP($A9,INDIRECT(E$3&amp;"!$A:$FS"),ＴＯＰ!$D$2+2)</f>
        <v>#N/A</v>
      </c>
      <c r="F9" s="25" t="e">
        <f ca="1">VLOOKUP($A9,INDIRECT(F$3&amp;"!$A:$FS"),ＴＯＰ!$D$2+2)</f>
        <v>#N/A</v>
      </c>
      <c r="G9" s="25" t="e">
        <f ca="1">VLOOKUP($A9,INDIRECT(G$3&amp;"!$A:$FS"),ＴＯＰ!$D$2+2)</f>
        <v>#N/A</v>
      </c>
      <c r="H9" s="26" t="e">
        <f ca="1">RANK(G9,$G$4:$G$57)+COUNTIF($G$4:G9,G9)-1</f>
        <v>#N/A</v>
      </c>
    </row>
    <row r="10" spans="1:8" ht="17.25" customHeight="1">
      <c r="A10" s="20">
        <v>72010</v>
      </c>
      <c r="B10" s="24" t="s">
        <v>759</v>
      </c>
      <c r="C10" s="25" t="e">
        <f ca="1">VLOOKUP($A10,INDIRECT(C$3&amp;"!$A:$FS"),ＴＯＰ!$D$2+2)</f>
        <v>#N/A</v>
      </c>
      <c r="D10" s="25" t="e">
        <f ca="1">VLOOKUP($A10,INDIRECT(D$3&amp;"!$A:$FS"),ＴＯＰ!$D$2+2)</f>
        <v>#N/A</v>
      </c>
      <c r="E10" s="25" t="e">
        <f ca="1">VLOOKUP($A10,INDIRECT(E$3&amp;"!$A:$FS"),ＴＯＰ!$D$2+2)</f>
        <v>#N/A</v>
      </c>
      <c r="F10" s="25" t="e">
        <f ca="1">VLOOKUP($A10,INDIRECT(F$3&amp;"!$A:$FS"),ＴＯＰ!$D$2+2)</f>
        <v>#N/A</v>
      </c>
      <c r="G10" s="25" t="e">
        <f ca="1">VLOOKUP($A10,INDIRECT(G$3&amp;"!$A:$FS"),ＴＯＰ!$D$2+2)</f>
        <v>#N/A</v>
      </c>
      <c r="H10" s="26" t="e">
        <f ca="1">RANK(G10,$G$4:$G$57)+COUNTIF($G$4:G10,G10)-1</f>
        <v>#N/A</v>
      </c>
    </row>
    <row r="11" spans="1:8" ht="17.25" customHeight="1">
      <c r="A11" s="20">
        <v>72036</v>
      </c>
      <c r="B11" s="24" t="s">
        <v>601</v>
      </c>
      <c r="C11" s="25" t="e">
        <f ca="1">VLOOKUP($A11,INDIRECT(C$3&amp;"!$A:$FS"),ＴＯＰ!$D$2+2)</f>
        <v>#N/A</v>
      </c>
      <c r="D11" s="25" t="e">
        <f ca="1">VLOOKUP($A11,INDIRECT(D$3&amp;"!$A:$FS"),ＴＯＰ!$D$2+2)</f>
        <v>#N/A</v>
      </c>
      <c r="E11" s="25" t="e">
        <f ca="1">VLOOKUP($A11,INDIRECT(E$3&amp;"!$A:$FS"),ＴＯＰ!$D$2+2)</f>
        <v>#N/A</v>
      </c>
      <c r="F11" s="25" t="e">
        <f ca="1">VLOOKUP($A11,INDIRECT(F$3&amp;"!$A:$FS"),ＴＯＰ!$D$2+2)</f>
        <v>#N/A</v>
      </c>
      <c r="G11" s="25" t="e">
        <f ca="1">VLOOKUP($A11,INDIRECT(G$3&amp;"!$A:$FS"),ＴＯＰ!$D$2+2)</f>
        <v>#N/A</v>
      </c>
      <c r="H11" s="26" t="e">
        <f ca="1">RANK(G11,$G$4:$G$57)+COUNTIF($G$4:G11,G11)-1</f>
        <v>#N/A</v>
      </c>
    </row>
    <row r="12" spans="1:8" ht="17.25" customHeight="1">
      <c r="A12" s="20">
        <v>72044</v>
      </c>
      <c r="B12" s="24" t="s">
        <v>600</v>
      </c>
      <c r="C12" s="25" t="e">
        <f ca="1">VLOOKUP($A12,INDIRECT(C$3&amp;"!$A:$FS"),ＴＯＰ!$D$2+2)</f>
        <v>#N/A</v>
      </c>
      <c r="D12" s="25" t="e">
        <f ca="1">VLOOKUP($A12,INDIRECT(D$3&amp;"!$A:$FS"),ＴＯＰ!$D$2+2)</f>
        <v>#N/A</v>
      </c>
      <c r="E12" s="25" t="e">
        <f ca="1">VLOOKUP($A12,INDIRECT(E$3&amp;"!$A:$FS"),ＴＯＰ!$D$2+2)</f>
        <v>#N/A</v>
      </c>
      <c r="F12" s="25" t="e">
        <f ca="1">VLOOKUP($A12,INDIRECT(F$3&amp;"!$A:$FS"),ＴＯＰ!$D$2+2)</f>
        <v>#N/A</v>
      </c>
      <c r="G12" s="25" t="e">
        <f ca="1">VLOOKUP($A12,INDIRECT(G$3&amp;"!$A:$FS"),ＴＯＰ!$D$2+2)</f>
        <v>#N/A</v>
      </c>
      <c r="H12" s="26" t="e">
        <f ca="1">RANK(G12,$G$4:$G$57)+COUNTIF($G$4:G12,G12)-1</f>
        <v>#N/A</v>
      </c>
    </row>
    <row r="13" spans="1:8" ht="17.25" customHeight="1">
      <c r="A13" s="20">
        <v>92011</v>
      </c>
      <c r="B13" s="24" t="s">
        <v>9</v>
      </c>
      <c r="C13" s="25" t="e">
        <f ca="1">VLOOKUP($A13,INDIRECT(C$3&amp;"!$A:$FS"),ＴＯＰ!$D$2+2)</f>
        <v>#N/A</v>
      </c>
      <c r="D13" s="25" t="e">
        <f ca="1">VLOOKUP($A13,INDIRECT(D$3&amp;"!$A:$FS"),ＴＯＰ!$D$2+2)</f>
        <v>#N/A</v>
      </c>
      <c r="E13" s="25" t="e">
        <f ca="1">VLOOKUP($A13,INDIRECT(E$3&amp;"!$A:$FS"),ＴＯＰ!$D$2+2)</f>
        <v>#N/A</v>
      </c>
      <c r="F13" s="25" t="e">
        <f ca="1">VLOOKUP($A13,INDIRECT(F$3&amp;"!$A:$FS"),ＴＯＰ!$D$2+2)</f>
        <v>#N/A</v>
      </c>
      <c r="G13" s="25" t="e">
        <f ca="1">VLOOKUP($A13,INDIRECT(G$3&amp;"!$A:$FS"),ＴＯＰ!$D$2+2)</f>
        <v>#N/A</v>
      </c>
      <c r="H13" s="26" t="e">
        <f ca="1">RANK(G13,$G$4:$G$57)+COUNTIF($G$4:G13,G13)-1</f>
        <v>#N/A</v>
      </c>
    </row>
    <row r="14" spans="1:8" ht="17.25" customHeight="1">
      <c r="A14" s="20">
        <v>102016</v>
      </c>
      <c r="B14" s="24" t="s">
        <v>599</v>
      </c>
      <c r="C14" s="25" t="e">
        <f ca="1">VLOOKUP($A14,INDIRECT(C$3&amp;"!$A:$FS"),ＴＯＰ!$D$2+2)</f>
        <v>#N/A</v>
      </c>
      <c r="D14" s="25" t="e">
        <f ca="1">VLOOKUP($A14,INDIRECT(D$3&amp;"!$A:$FS"),ＴＯＰ!$D$2+2)</f>
        <v>#N/A</v>
      </c>
      <c r="E14" s="25" t="e">
        <f ca="1">VLOOKUP($A14,INDIRECT(E$3&amp;"!$A:$FS"),ＴＯＰ!$D$2+2)</f>
        <v>#N/A</v>
      </c>
      <c r="F14" s="25" t="e">
        <f ca="1">VLOOKUP($A14,INDIRECT(F$3&amp;"!$A:$FS"),ＴＯＰ!$D$2+2)</f>
        <v>#N/A</v>
      </c>
      <c r="G14" s="25" t="e">
        <f ca="1">VLOOKUP($A14,INDIRECT(G$3&amp;"!$A:$FS"),ＴＯＰ!$D$2+2)</f>
        <v>#N/A</v>
      </c>
      <c r="H14" s="26" t="e">
        <f ca="1">RANK(G14,$G$4:$G$57)+COUNTIF($G$4:G14,G14)-1</f>
        <v>#N/A</v>
      </c>
    </row>
    <row r="15" spans="1:8" ht="17.25" customHeight="1">
      <c r="A15" s="20">
        <v>102024</v>
      </c>
      <c r="B15" s="24" t="s">
        <v>598</v>
      </c>
      <c r="C15" s="25" t="e">
        <f ca="1">VLOOKUP($A15,INDIRECT(C$3&amp;"!$A:$FS"),ＴＯＰ!$D$2+2)</f>
        <v>#N/A</v>
      </c>
      <c r="D15" s="25" t="e">
        <f ca="1">VLOOKUP($A15,INDIRECT(D$3&amp;"!$A:$FS"),ＴＯＰ!$D$2+2)</f>
        <v>#N/A</v>
      </c>
      <c r="E15" s="25" t="e">
        <f ca="1">VLOOKUP($A15,INDIRECT(E$3&amp;"!$A:$FS"),ＴＯＰ!$D$2+2)</f>
        <v>#N/A</v>
      </c>
      <c r="F15" s="25" t="e">
        <f ca="1">VLOOKUP($A15,INDIRECT(F$3&amp;"!$A:$FS"),ＴＯＰ!$D$2+2)</f>
        <v>#N/A</v>
      </c>
      <c r="G15" s="25" t="e">
        <f ca="1">VLOOKUP($A15,INDIRECT(G$3&amp;"!$A:$FS"),ＴＯＰ!$D$2+2)</f>
        <v>#N/A</v>
      </c>
      <c r="H15" s="26" t="e">
        <f ca="1">RANK(G15,$G$4:$G$57)+COUNTIF($G$4:G15,G15)-1</f>
        <v>#N/A</v>
      </c>
    </row>
    <row r="16" spans="1:8" ht="17.25" customHeight="1">
      <c r="A16" s="20">
        <v>112011</v>
      </c>
      <c r="B16" s="24" t="s">
        <v>597</v>
      </c>
      <c r="C16" s="25" t="e">
        <f ca="1">VLOOKUP($A16,INDIRECT(C$3&amp;"!$A:$FS"),ＴＯＰ!$D$2+2)</f>
        <v>#N/A</v>
      </c>
      <c r="D16" s="25" t="e">
        <f ca="1">VLOOKUP($A16,INDIRECT(D$3&amp;"!$A:$FS"),ＴＯＰ!$D$2+2)</f>
        <v>#N/A</v>
      </c>
      <c r="E16" s="25" t="e">
        <f ca="1">VLOOKUP($A16,INDIRECT(E$3&amp;"!$A:$FS"),ＴＯＰ!$D$2+2)</f>
        <v>#N/A</v>
      </c>
      <c r="F16" s="25" t="e">
        <f ca="1">VLOOKUP($A16,INDIRECT(F$3&amp;"!$A:$FS"),ＴＯＰ!$D$2+2)</f>
        <v>#N/A</v>
      </c>
      <c r="G16" s="25" t="e">
        <f ca="1">VLOOKUP($A16,INDIRECT(G$3&amp;"!$A:$FS"),ＴＯＰ!$D$2+2)</f>
        <v>#N/A</v>
      </c>
      <c r="H16" s="26" t="e">
        <f ca="1">RANK(G16,$G$4:$G$57)+COUNTIF($G$4:G16,G16)-1</f>
        <v>#N/A</v>
      </c>
    </row>
    <row r="17" spans="1:8" ht="17.25" customHeight="1">
      <c r="A17" s="20">
        <v>112038</v>
      </c>
      <c r="B17" s="24" t="s">
        <v>760</v>
      </c>
      <c r="C17" s="25" t="e">
        <f ca="1">VLOOKUP($A17,INDIRECT(C$3&amp;"!$A:$FS"),ＴＯＰ!$D$2+2)</f>
        <v>#N/A</v>
      </c>
      <c r="D17" s="25" t="e">
        <f ca="1">VLOOKUP($A17,INDIRECT(D$3&amp;"!$A:$FS"),ＴＯＰ!$D$2+2)</f>
        <v>#N/A</v>
      </c>
      <c r="E17" s="25" t="e">
        <f ca="1">VLOOKUP($A17,INDIRECT(E$3&amp;"!$A:$FS"),ＴＯＰ!$D$2+2)</f>
        <v>#N/A</v>
      </c>
      <c r="F17" s="25" t="e">
        <f ca="1">VLOOKUP($A17,INDIRECT(F$3&amp;"!$A:$FS"),ＴＯＰ!$D$2+2)</f>
        <v>#N/A</v>
      </c>
      <c r="G17" s="25" t="e">
        <f ca="1">VLOOKUP($A17,INDIRECT(G$3&amp;"!$A:$FS"),ＴＯＰ!$D$2+2)</f>
        <v>#N/A</v>
      </c>
      <c r="H17" s="26" t="e">
        <f ca="1">RANK(G17,$G$4:$G$57)+COUNTIF($G$4:G17,G17)-1</f>
        <v>#N/A</v>
      </c>
    </row>
    <row r="18" spans="1:8" ht="17.25" customHeight="1">
      <c r="A18" s="20">
        <v>112224</v>
      </c>
      <c r="B18" s="24" t="s">
        <v>596</v>
      </c>
      <c r="C18" s="25" t="e">
        <f ca="1">VLOOKUP($A18,INDIRECT(C$3&amp;"!$A:$FS"),ＴＯＰ!$D$2+2)</f>
        <v>#N/A</v>
      </c>
      <c r="D18" s="25" t="e">
        <f ca="1">VLOOKUP($A18,INDIRECT(D$3&amp;"!$A:$FS"),ＴＯＰ!$D$2+2)</f>
        <v>#N/A</v>
      </c>
      <c r="E18" s="25" t="e">
        <f ca="1">VLOOKUP($A18,INDIRECT(E$3&amp;"!$A:$FS"),ＴＯＰ!$D$2+2)</f>
        <v>#N/A</v>
      </c>
      <c r="F18" s="25" t="e">
        <f ca="1">VLOOKUP($A18,INDIRECT(F$3&amp;"!$A:$FS"),ＴＯＰ!$D$2+2)</f>
        <v>#N/A</v>
      </c>
      <c r="G18" s="25" t="e">
        <f ca="1">VLOOKUP($A18,INDIRECT(G$3&amp;"!$A:$FS"),ＴＯＰ!$D$2+2)</f>
        <v>#N/A</v>
      </c>
      <c r="H18" s="26" t="e">
        <f ca="1">RANK(G18,$G$4:$G$57)+COUNTIF($G$4:G18,G18)-1</f>
        <v>#N/A</v>
      </c>
    </row>
    <row r="19" spans="1:8" ht="17.25" customHeight="1">
      <c r="A19" s="20">
        <v>122041</v>
      </c>
      <c r="B19" s="24" t="s">
        <v>595</v>
      </c>
      <c r="C19" s="25" t="e">
        <f ca="1">VLOOKUP($A19,INDIRECT(C$3&amp;"!$A:$FS"),ＴＯＰ!$D$2+2)</f>
        <v>#N/A</v>
      </c>
      <c r="D19" s="25" t="e">
        <f ca="1">VLOOKUP($A19,INDIRECT(D$3&amp;"!$A:$FS"),ＴＯＰ!$D$2+2)</f>
        <v>#N/A</v>
      </c>
      <c r="E19" s="25" t="e">
        <f ca="1">VLOOKUP($A19,INDIRECT(E$3&amp;"!$A:$FS"),ＴＯＰ!$D$2+2)</f>
        <v>#N/A</v>
      </c>
      <c r="F19" s="25" t="e">
        <f ca="1">VLOOKUP($A19,INDIRECT(F$3&amp;"!$A:$FS"),ＴＯＰ!$D$2+2)</f>
        <v>#N/A</v>
      </c>
      <c r="G19" s="25" t="e">
        <f ca="1">VLOOKUP($A19,INDIRECT(G$3&amp;"!$A:$FS"),ＴＯＰ!$D$2+2)</f>
        <v>#N/A</v>
      </c>
      <c r="H19" s="26" t="e">
        <f ca="1">RANK(G19,$G$4:$G$57)+COUNTIF($G$4:G19,G19)-1</f>
        <v>#N/A</v>
      </c>
    </row>
    <row r="20" spans="1:8" ht="17.25" customHeight="1">
      <c r="A20" s="20">
        <v>122173</v>
      </c>
      <c r="B20" s="24" t="s">
        <v>594</v>
      </c>
      <c r="C20" s="25" t="e">
        <f ca="1">VLOOKUP($A20,INDIRECT(C$3&amp;"!$A:$FS"),ＴＯＰ!$D$2+2)</f>
        <v>#N/A</v>
      </c>
      <c r="D20" s="25" t="e">
        <f ca="1">VLOOKUP($A20,INDIRECT(D$3&amp;"!$A:$FS"),ＴＯＰ!$D$2+2)</f>
        <v>#N/A</v>
      </c>
      <c r="E20" s="25" t="e">
        <f ca="1">VLOOKUP($A20,INDIRECT(E$3&amp;"!$A:$FS"),ＴＯＰ!$D$2+2)</f>
        <v>#N/A</v>
      </c>
      <c r="F20" s="25" t="e">
        <f ca="1">VLOOKUP($A20,INDIRECT(F$3&amp;"!$A:$FS"),ＴＯＰ!$D$2+2)</f>
        <v>#N/A</v>
      </c>
      <c r="G20" s="25" t="e">
        <f ca="1">VLOOKUP($A20,INDIRECT(G$3&amp;"!$A:$FS"),ＴＯＰ!$D$2+2)</f>
        <v>#N/A</v>
      </c>
      <c r="H20" s="26" t="e">
        <f ca="1">RANK(G20,$G$4:$G$57)+COUNTIF($G$4:G20,G20)-1</f>
        <v>#N/A</v>
      </c>
    </row>
    <row r="21" spans="1:8" ht="17.25" customHeight="1">
      <c r="A21" s="20">
        <v>132012</v>
      </c>
      <c r="B21" s="24" t="s">
        <v>593</v>
      </c>
      <c r="C21" s="25" t="e">
        <f ca="1">VLOOKUP($A21,INDIRECT(C$3&amp;"!$A:$FS"),ＴＯＰ!$D$2+2)</f>
        <v>#N/A</v>
      </c>
      <c r="D21" s="25" t="e">
        <f ca="1">VLOOKUP($A21,INDIRECT(D$3&amp;"!$A:$FS"),ＴＯＰ!$D$2+2)</f>
        <v>#N/A</v>
      </c>
      <c r="E21" s="25" t="e">
        <f ca="1">VLOOKUP($A21,INDIRECT(E$3&amp;"!$A:$FS"),ＴＯＰ!$D$2+2)</f>
        <v>#N/A</v>
      </c>
      <c r="F21" s="25" t="e">
        <f ca="1">VLOOKUP($A21,INDIRECT(F$3&amp;"!$A:$FS"),ＴＯＰ!$D$2+2)</f>
        <v>#N/A</v>
      </c>
      <c r="G21" s="25" t="e">
        <f ca="1">VLOOKUP($A21,INDIRECT(G$3&amp;"!$A:$FS"),ＴＯＰ!$D$2+2)</f>
        <v>#N/A</v>
      </c>
      <c r="H21" s="26" t="e">
        <f ca="1">RANK(G21,$G$4:$G$57)+COUNTIF($G$4:G21,G21)-1</f>
        <v>#N/A</v>
      </c>
    </row>
    <row r="22" spans="1:8" ht="17.25" customHeight="1">
      <c r="A22" s="20">
        <v>142018</v>
      </c>
      <c r="B22" s="24" t="s">
        <v>592</v>
      </c>
      <c r="C22" s="25" t="e">
        <f ca="1">VLOOKUP($A22,INDIRECT(C$3&amp;"!$A:$FS"),ＴＯＰ!$D$2+2)</f>
        <v>#N/A</v>
      </c>
      <c r="D22" s="25" t="e">
        <f ca="1">VLOOKUP($A22,INDIRECT(D$3&amp;"!$A:$FS"),ＴＯＰ!$D$2+2)</f>
        <v>#N/A</v>
      </c>
      <c r="E22" s="25" t="e">
        <f ca="1">VLOOKUP($A22,INDIRECT(E$3&amp;"!$A:$FS"),ＴＯＰ!$D$2+2)</f>
        <v>#N/A</v>
      </c>
      <c r="F22" s="25" t="e">
        <f ca="1">VLOOKUP($A22,INDIRECT(F$3&amp;"!$A:$FS"),ＴＯＰ!$D$2+2)</f>
        <v>#N/A</v>
      </c>
      <c r="G22" s="25" t="e">
        <f ca="1">VLOOKUP($A22,INDIRECT(G$3&amp;"!$A:$FS"),ＴＯＰ!$D$2+2)</f>
        <v>#N/A</v>
      </c>
      <c r="H22" s="26" t="e">
        <f ca="1">RANK(G22,$G$4:$G$57)+COUNTIF($G$4:G22,G22)-1</f>
        <v>#N/A</v>
      </c>
    </row>
    <row r="23" spans="1:8" ht="17.25" customHeight="1">
      <c r="A23" s="20">
        <v>162019</v>
      </c>
      <c r="B23" s="24" t="s">
        <v>591</v>
      </c>
      <c r="C23" s="25" t="e">
        <f ca="1">VLOOKUP($A23,INDIRECT(C$3&amp;"!$A:$FS"),ＴＯＰ!$D$2+2)</f>
        <v>#N/A</v>
      </c>
      <c r="D23" s="25" t="e">
        <f ca="1">VLOOKUP($A23,INDIRECT(D$3&amp;"!$A:$FS"),ＴＯＰ!$D$2+2)</f>
        <v>#N/A</v>
      </c>
      <c r="E23" s="25" t="e">
        <f ca="1">VLOOKUP($A23,INDIRECT(E$3&amp;"!$A:$FS"),ＴＯＰ!$D$2+2)</f>
        <v>#N/A</v>
      </c>
      <c r="F23" s="25" t="e">
        <f ca="1">VLOOKUP($A23,INDIRECT(F$3&amp;"!$A:$FS"),ＴＯＰ!$D$2+2)</f>
        <v>#N/A</v>
      </c>
      <c r="G23" s="25" t="e">
        <f ca="1">VLOOKUP($A23,INDIRECT(G$3&amp;"!$A:$FS"),ＴＯＰ!$D$2+2)</f>
        <v>#N/A</v>
      </c>
      <c r="H23" s="26" t="e">
        <f ca="1">RANK(G23,$G$4:$G$57)+COUNTIF($G$4:G23,G23)-1</f>
        <v>#N/A</v>
      </c>
    </row>
    <row r="24" spans="1:8" ht="17.25" customHeight="1">
      <c r="A24" s="20">
        <v>172014</v>
      </c>
      <c r="B24" s="24" t="s">
        <v>590</v>
      </c>
      <c r="C24" s="25" t="e">
        <f ca="1">VLOOKUP($A24,INDIRECT(C$3&amp;"!$A:$FS"),ＴＯＰ!$D$2+2)</f>
        <v>#N/A</v>
      </c>
      <c r="D24" s="25" t="e">
        <f ca="1">VLOOKUP($A24,INDIRECT(D$3&amp;"!$A:$FS"),ＴＯＰ!$D$2+2)</f>
        <v>#N/A</v>
      </c>
      <c r="E24" s="25" t="e">
        <f ca="1">VLOOKUP($A24,INDIRECT(E$3&amp;"!$A:$FS"),ＴＯＰ!$D$2+2)</f>
        <v>#N/A</v>
      </c>
      <c r="F24" s="25" t="e">
        <f ca="1">VLOOKUP($A24,INDIRECT(F$3&amp;"!$A:$FS"),ＴＯＰ!$D$2+2)</f>
        <v>#N/A</v>
      </c>
      <c r="G24" s="25" t="e">
        <f ca="1">VLOOKUP($A24,INDIRECT(G$3&amp;"!$A:$FS"),ＴＯＰ!$D$2+2)</f>
        <v>#N/A</v>
      </c>
      <c r="H24" s="26" t="e">
        <f ca="1">RANK(G24,$G$4:$G$57)+COUNTIF($G$4:G24,G24)-1</f>
        <v>#N/A</v>
      </c>
    </row>
    <row r="25" spans="1:8" ht="17.25" customHeight="1">
      <c r="A25" s="20">
        <v>202011</v>
      </c>
      <c r="B25" s="28" t="s">
        <v>589</v>
      </c>
      <c r="C25" s="25" t="e">
        <f ca="1">VLOOKUP($A25,INDIRECT(C$3&amp;"!$A:$FS"),ＴＯＰ!$D$2+2)</f>
        <v>#N/A</v>
      </c>
      <c r="D25" s="25" t="e">
        <f ca="1">VLOOKUP($A25,INDIRECT(D$3&amp;"!$A:$FS"),ＴＯＰ!$D$2+2)</f>
        <v>#N/A</v>
      </c>
      <c r="E25" s="25" t="e">
        <f ca="1">VLOOKUP($A25,INDIRECT(E$3&amp;"!$A:$FS"),ＴＯＰ!$D$2+2)</f>
        <v>#N/A</v>
      </c>
      <c r="F25" s="25" t="e">
        <f ca="1">VLOOKUP($A25,INDIRECT(F$3&amp;"!$A:$FS"),ＴＯＰ!$D$2+2)</f>
        <v>#N/A</v>
      </c>
      <c r="G25" s="25" t="e">
        <f ca="1">VLOOKUP($A25,INDIRECT(G$3&amp;"!$A:$FS"),ＴＯＰ!$D$2+2)</f>
        <v>#N/A</v>
      </c>
      <c r="H25" s="26" t="e">
        <f ca="1">RANK(G25,$G$4:$G$57)+COUNTIF($G$4:G25,G25)-1</f>
        <v>#N/A</v>
      </c>
    </row>
    <row r="26" spans="1:8" ht="17.25" customHeight="1">
      <c r="A26" s="20">
        <v>210005</v>
      </c>
      <c r="B26" s="24" t="s">
        <v>587</v>
      </c>
      <c r="C26" s="25" t="e">
        <f ca="1">VLOOKUP($A26,INDIRECT(C$3&amp;"!$A:$FS"),ＴＯＰ!$D$2+2)</f>
        <v>#N/A</v>
      </c>
      <c r="D26" s="25" t="e">
        <f ca="1">VLOOKUP($A26,INDIRECT(D$3&amp;"!$A:$FS"),ＴＯＰ!$D$2+2)</f>
        <v>#N/A</v>
      </c>
      <c r="E26" s="25" t="e">
        <f ca="1">VLOOKUP($A26,INDIRECT(E$3&amp;"!$A:$FS"),ＴＯＰ!$D$2+2)</f>
        <v>#N/A</v>
      </c>
      <c r="F26" s="25" t="e">
        <f ca="1">VLOOKUP($A26,INDIRECT(F$3&amp;"!$A:$FS"),ＴＯＰ!$D$2+2)</f>
        <v>#N/A</v>
      </c>
      <c r="G26" s="25" t="e">
        <f ca="1">VLOOKUP($A26,INDIRECT(G$3&amp;"!$A:$FS"),ＴＯＰ!$D$2+2)</f>
        <v>#N/A</v>
      </c>
      <c r="H26" s="26" t="e">
        <f ca="1">RANK(G26,$G$4:$G$57)+COUNTIF($G$4:G26,G26)-1</f>
        <v>#N/A</v>
      </c>
    </row>
    <row r="27" spans="1:8" ht="17.25" customHeight="1">
      <c r="A27" s="20">
        <v>232017</v>
      </c>
      <c r="B27" s="24" t="s">
        <v>586</v>
      </c>
      <c r="C27" s="25" t="e">
        <f ca="1">VLOOKUP($A27,INDIRECT(C$3&amp;"!$A:$FS"),ＴＯＰ!$D$2+2)</f>
        <v>#N/A</v>
      </c>
      <c r="D27" s="25" t="e">
        <f ca="1">VLOOKUP($A27,INDIRECT(D$3&amp;"!$A:$FS"),ＴＯＰ!$D$2+2)</f>
        <v>#N/A</v>
      </c>
      <c r="E27" s="25" t="e">
        <f ca="1">VLOOKUP($A27,INDIRECT(E$3&amp;"!$A:$FS"),ＴＯＰ!$D$2+2)</f>
        <v>#N/A</v>
      </c>
      <c r="F27" s="25" t="e">
        <f ca="1">VLOOKUP($A27,INDIRECT(F$3&amp;"!$A:$FS"),ＴＯＰ!$D$2+2)</f>
        <v>#N/A</v>
      </c>
      <c r="G27" s="25" t="e">
        <f ca="1">VLOOKUP($A27,INDIRECT(G$3&amp;"!$A:$FS"),ＴＯＰ!$D$2+2)</f>
        <v>#N/A</v>
      </c>
      <c r="H27" s="26" t="e">
        <f ca="1">RANK(G27,$G$4:$G$57)+COUNTIF($G$4:G27,G27)-1</f>
        <v>#N/A</v>
      </c>
    </row>
    <row r="28" spans="1:8" ht="17.25" customHeight="1">
      <c r="A28" s="20">
        <v>232025</v>
      </c>
      <c r="B28" s="24" t="s">
        <v>585</v>
      </c>
      <c r="C28" s="25" t="e">
        <f ca="1">VLOOKUP($A28,INDIRECT(C$3&amp;"!$A:$FS"),ＴＯＰ!$D$2+2)</f>
        <v>#N/A</v>
      </c>
      <c r="D28" s="25" t="e">
        <f ca="1">VLOOKUP($A28,INDIRECT(D$3&amp;"!$A:$FS"),ＴＯＰ!$D$2+2)</f>
        <v>#N/A</v>
      </c>
      <c r="E28" s="25" t="e">
        <f ca="1">VLOOKUP($A28,INDIRECT(E$3&amp;"!$A:$FS"),ＴＯＰ!$D$2+2)</f>
        <v>#N/A</v>
      </c>
      <c r="F28" s="25" t="e">
        <f ca="1">VLOOKUP($A28,INDIRECT(F$3&amp;"!$A:$FS"),ＴＯＰ!$D$2+2)</f>
        <v>#N/A</v>
      </c>
      <c r="G28" s="25" t="e">
        <f ca="1">VLOOKUP($A28,INDIRECT(G$3&amp;"!$A:$FS"),ＴＯＰ!$D$2+2)</f>
        <v>#N/A</v>
      </c>
      <c r="H28" s="26" t="e">
        <f ca="1">RANK(G28,$G$4:$G$57)+COUNTIF($G$4:G28,G28)-1</f>
        <v>#N/A</v>
      </c>
    </row>
    <row r="29" spans="1:8" ht="17.25" customHeight="1">
      <c r="A29" s="20">
        <v>232114</v>
      </c>
      <c r="B29" s="24" t="s">
        <v>584</v>
      </c>
      <c r="C29" s="25" t="e">
        <f ca="1">VLOOKUP($A29,INDIRECT(C$3&amp;"!$A:$FS"),ＴＯＰ!$D$2+2)</f>
        <v>#N/A</v>
      </c>
      <c r="D29" s="25" t="e">
        <f ca="1">VLOOKUP($A29,INDIRECT(D$3&amp;"!$A:$FS"),ＴＯＰ!$D$2+2)</f>
        <v>#N/A</v>
      </c>
      <c r="E29" s="25" t="e">
        <f ca="1">VLOOKUP($A29,INDIRECT(E$3&amp;"!$A:$FS"),ＴＯＰ!$D$2+2)</f>
        <v>#N/A</v>
      </c>
      <c r="F29" s="25" t="e">
        <f ca="1">VLOOKUP($A29,INDIRECT(F$3&amp;"!$A:$FS"),ＴＯＰ!$D$2+2)</f>
        <v>#N/A</v>
      </c>
      <c r="G29" s="25" t="e">
        <f ca="1">VLOOKUP($A29,INDIRECT(G$3&amp;"!$A:$FS"),ＴＯＰ!$D$2+2)</f>
        <v>#N/A</v>
      </c>
      <c r="H29" s="26" t="e">
        <f ca="1">RANK(G29,$G$4:$G$57)+COUNTIF($G$4:G29,G29)-1</f>
        <v>#N/A</v>
      </c>
    </row>
    <row r="30" spans="1:8" ht="17.25" customHeight="1">
      <c r="A30" s="20">
        <v>252018</v>
      </c>
      <c r="B30" s="24" t="s">
        <v>583</v>
      </c>
      <c r="C30" s="25" t="e">
        <f ca="1">VLOOKUP($A30,INDIRECT(C$3&amp;"!$A:$FS"),ＴＯＰ!$D$2+2)</f>
        <v>#N/A</v>
      </c>
      <c r="D30" s="25" t="e">
        <f ca="1">VLOOKUP($A30,INDIRECT(D$3&amp;"!$A:$FS"),ＴＯＰ!$D$2+2)</f>
        <v>#N/A</v>
      </c>
      <c r="E30" s="25" t="e">
        <f ca="1">VLOOKUP($A30,INDIRECT(E$3&amp;"!$A:$FS"),ＴＯＰ!$D$2+2)</f>
        <v>#N/A</v>
      </c>
      <c r="F30" s="25" t="e">
        <f ca="1">VLOOKUP($A30,INDIRECT(F$3&amp;"!$A:$FS"),ＴＯＰ!$D$2+2)</f>
        <v>#N/A</v>
      </c>
      <c r="G30" s="25" t="e">
        <f ca="1">VLOOKUP($A30,INDIRECT(G$3&amp;"!$A:$FS"),ＴＯＰ!$D$2+2)</f>
        <v>#N/A</v>
      </c>
      <c r="H30" s="26" t="e">
        <f ca="1">RANK(G30,$G$4:$G$57)+COUNTIF($G$4:G30,G30)-1</f>
        <v>#N/A</v>
      </c>
    </row>
    <row r="31" spans="1:8" ht="17.25" customHeight="1">
      <c r="A31" s="20">
        <v>272035</v>
      </c>
      <c r="B31" s="24" t="s">
        <v>582</v>
      </c>
      <c r="C31" s="25" t="e">
        <f ca="1">VLOOKUP($A31,INDIRECT(C$3&amp;"!$A:$FS"),ＴＯＰ!$D$2+2)</f>
        <v>#N/A</v>
      </c>
      <c r="D31" s="25" t="e">
        <f ca="1">VLOOKUP($A31,INDIRECT(D$3&amp;"!$A:$FS"),ＴＯＰ!$D$2+2)</f>
        <v>#N/A</v>
      </c>
      <c r="E31" s="25" t="e">
        <f ca="1">VLOOKUP($A31,INDIRECT(E$3&amp;"!$A:$FS"),ＴＯＰ!$D$2+2)</f>
        <v>#N/A</v>
      </c>
      <c r="F31" s="25" t="e">
        <f ca="1">VLOOKUP($A31,INDIRECT(F$3&amp;"!$A:$FS"),ＴＯＰ!$D$2+2)</f>
        <v>#N/A</v>
      </c>
      <c r="G31" s="25" t="e">
        <f ca="1">VLOOKUP($A31,INDIRECT(G$3&amp;"!$A:$FS"),ＴＯＰ!$D$2+2)</f>
        <v>#N/A</v>
      </c>
      <c r="H31" s="26" t="e">
        <f ca="1">RANK(G31,$G$4:$G$57)+COUNTIF($G$4:G31,G31)-1</f>
        <v>#N/A</v>
      </c>
    </row>
    <row r="32" spans="1:8" ht="17.25" customHeight="1">
      <c r="A32" s="20">
        <v>272078</v>
      </c>
      <c r="B32" s="24" t="s">
        <v>581</v>
      </c>
      <c r="C32" s="25" t="e">
        <f ca="1">VLOOKUP($A32,INDIRECT(C$3&amp;"!$A:$FS"),ＴＯＰ!$D$2+2)</f>
        <v>#N/A</v>
      </c>
      <c r="D32" s="25" t="e">
        <f ca="1">VLOOKUP($A32,INDIRECT(D$3&amp;"!$A:$FS"),ＴＯＰ!$D$2+2)</f>
        <v>#N/A</v>
      </c>
      <c r="E32" s="25" t="e">
        <f ca="1">VLOOKUP($A32,INDIRECT(E$3&amp;"!$A:$FS"),ＴＯＰ!$D$2+2)</f>
        <v>#N/A</v>
      </c>
      <c r="F32" s="25" t="e">
        <f ca="1">VLOOKUP($A32,INDIRECT(F$3&amp;"!$A:$FS"),ＴＯＰ!$D$2+2)</f>
        <v>#N/A</v>
      </c>
      <c r="G32" s="25" t="e">
        <f ca="1">VLOOKUP($A32,INDIRECT(G$3&amp;"!$A:$FS"),ＴＯＰ!$D$2+2)</f>
        <v>#N/A</v>
      </c>
      <c r="H32" s="26" t="e">
        <f ca="1">RANK(G32,$G$4:$G$57)+COUNTIF($G$4:G32,G32)-1</f>
        <v>#N/A</v>
      </c>
    </row>
    <row r="33" spans="1:8" ht="17.25" customHeight="1">
      <c r="A33" s="20">
        <v>272108</v>
      </c>
      <c r="B33" s="24" t="s">
        <v>580</v>
      </c>
      <c r="C33" s="25" t="e">
        <f ca="1">VLOOKUP($A33,INDIRECT(C$3&amp;"!$A:$FS"),ＴＯＰ!$D$2+2)</f>
        <v>#N/A</v>
      </c>
      <c r="D33" s="25" t="e">
        <f ca="1">VLOOKUP($A33,INDIRECT(D$3&amp;"!$A:$FS"),ＴＯＰ!$D$2+2)</f>
        <v>#N/A</v>
      </c>
      <c r="E33" s="25" t="e">
        <f ca="1">VLOOKUP($A33,INDIRECT(E$3&amp;"!$A:$FS"),ＴＯＰ!$D$2+2)</f>
        <v>#N/A</v>
      </c>
      <c r="F33" s="25" t="e">
        <f ca="1">VLOOKUP($A33,INDIRECT(F$3&amp;"!$A:$FS"),ＴＯＰ!$D$2+2)</f>
        <v>#N/A</v>
      </c>
      <c r="G33" s="25" t="e">
        <f ca="1">VLOOKUP($A33,INDIRECT(G$3&amp;"!$A:$FS"),ＴＯＰ!$D$2+2)</f>
        <v>#N/A</v>
      </c>
      <c r="H33" s="26" t="e">
        <f ca="1">RANK(G33,$G$4:$G$57)+COUNTIF($G$4:G33,G33)-1</f>
        <v>#N/A</v>
      </c>
    </row>
    <row r="34" spans="1:8" ht="17.25" customHeight="1">
      <c r="A34" s="20">
        <v>272124</v>
      </c>
      <c r="B34" s="24" t="s">
        <v>761</v>
      </c>
      <c r="C34" s="25" t="e">
        <f ca="1">VLOOKUP($A34,INDIRECT(C$3&amp;"!$A:$FS"),ＴＯＰ!$D$2+2)</f>
        <v>#N/A</v>
      </c>
      <c r="D34" s="25" t="e">
        <f ca="1">VLOOKUP($A34,INDIRECT(D$3&amp;"!$A:$FS"),ＴＯＰ!$D$2+2)</f>
        <v>#N/A</v>
      </c>
      <c r="E34" s="25" t="e">
        <f ca="1">VLOOKUP($A34,INDIRECT(E$3&amp;"!$A:$FS"),ＴＯＰ!$D$2+2)</f>
        <v>#N/A</v>
      </c>
      <c r="F34" s="25" t="e">
        <f ca="1">VLOOKUP($A34,INDIRECT(F$3&amp;"!$A:$FS"),ＴＯＰ!$D$2+2)</f>
        <v>#N/A</v>
      </c>
      <c r="G34" s="25" t="e">
        <f ca="1">VLOOKUP($A34,INDIRECT(G$3&amp;"!$A:$FS"),ＴＯＰ!$D$2+2)</f>
        <v>#N/A</v>
      </c>
      <c r="H34" s="26" t="e">
        <f ca="1">RANK(G34,$G$4:$G$57)+COUNTIF($G$4:G34,G34)-1</f>
        <v>#N/A</v>
      </c>
    </row>
    <row r="35" spans="1:8" ht="17.25" customHeight="1">
      <c r="A35" s="20">
        <v>272272</v>
      </c>
      <c r="B35" s="24" t="s">
        <v>579</v>
      </c>
      <c r="C35" s="25" t="e">
        <f ca="1">VLOOKUP($A35,INDIRECT(C$3&amp;"!$A:$FS"),ＴＯＰ!$D$2+2)</f>
        <v>#N/A</v>
      </c>
      <c r="D35" s="25" t="e">
        <f ca="1">VLOOKUP($A35,INDIRECT(D$3&amp;"!$A:$FS"),ＴＯＰ!$D$2+2)</f>
        <v>#N/A</v>
      </c>
      <c r="E35" s="25" t="e">
        <f ca="1">VLOOKUP($A35,INDIRECT(E$3&amp;"!$A:$FS"),ＴＯＰ!$D$2+2)</f>
        <v>#N/A</v>
      </c>
      <c r="F35" s="25" t="e">
        <f ca="1">VLOOKUP($A35,INDIRECT(F$3&amp;"!$A:$FS"),ＴＯＰ!$D$2+2)</f>
        <v>#N/A</v>
      </c>
      <c r="G35" s="25" t="e">
        <f ca="1">VLOOKUP($A35,INDIRECT(G$3&amp;"!$A:$FS"),ＴＯＰ!$D$2+2)</f>
        <v>#N/A</v>
      </c>
      <c r="H35" s="26" t="e">
        <f ca="1">RANK(G35,$G$4:$G$57)+COUNTIF($G$4:G35,G35)-1</f>
        <v>#N/A</v>
      </c>
    </row>
    <row r="36" spans="1:8" ht="17.25" customHeight="1">
      <c r="A36" s="20">
        <v>282014</v>
      </c>
      <c r="B36" s="24" t="s">
        <v>578</v>
      </c>
      <c r="C36" s="25" t="e">
        <f ca="1">VLOOKUP($A36,INDIRECT(C$3&amp;"!$A:$FS"),ＴＯＰ!$D$2+2)</f>
        <v>#N/A</v>
      </c>
      <c r="D36" s="25" t="e">
        <f ca="1">VLOOKUP($A36,INDIRECT(D$3&amp;"!$A:$FS"),ＴＯＰ!$D$2+2)</f>
        <v>#N/A</v>
      </c>
      <c r="E36" s="25" t="e">
        <f ca="1">VLOOKUP($A36,INDIRECT(E$3&amp;"!$A:$FS"),ＴＯＰ!$D$2+2)</f>
        <v>#N/A</v>
      </c>
      <c r="F36" s="25" t="e">
        <f ca="1">VLOOKUP($A36,INDIRECT(F$3&amp;"!$A:$FS"),ＴＯＰ!$D$2+2)</f>
        <v>#N/A</v>
      </c>
      <c r="G36" s="25" t="e">
        <f ca="1">VLOOKUP($A36,INDIRECT(G$3&amp;"!$A:$FS"),ＴＯＰ!$D$2+2)</f>
        <v>#N/A</v>
      </c>
      <c r="H36" s="26" t="e">
        <f ca="1">RANK(G36,$G$4:$G$57)+COUNTIF($G$4:G36,G36)-1</f>
        <v>#N/A</v>
      </c>
    </row>
    <row r="37" spans="1:8" ht="17.25" customHeight="1">
      <c r="A37" s="20">
        <v>282022</v>
      </c>
      <c r="B37" s="24" t="s">
        <v>577</v>
      </c>
      <c r="C37" s="25" t="e">
        <f ca="1">VLOOKUP($A37,INDIRECT(C$3&amp;"!$A:$FS"),ＴＯＰ!$D$2+2)</f>
        <v>#N/A</v>
      </c>
      <c r="D37" s="25" t="e">
        <f ca="1">VLOOKUP($A37,INDIRECT(D$3&amp;"!$A:$FS"),ＴＯＰ!$D$2+2)</f>
        <v>#N/A</v>
      </c>
      <c r="E37" s="25" t="e">
        <f ca="1">VLOOKUP($A37,INDIRECT(E$3&amp;"!$A:$FS"),ＴＯＰ!$D$2+2)</f>
        <v>#N/A</v>
      </c>
      <c r="F37" s="25" t="e">
        <f ca="1">VLOOKUP($A37,INDIRECT(F$3&amp;"!$A:$FS"),ＴＯＰ!$D$2+2)</f>
        <v>#N/A</v>
      </c>
      <c r="G37" s="25" t="e">
        <f ca="1">VLOOKUP($A37,INDIRECT(G$3&amp;"!$A:$FS"),ＴＯＰ!$D$2+2)</f>
        <v>#N/A</v>
      </c>
      <c r="H37" s="26" t="e">
        <f ca="1">RANK(G37,$G$4:$G$57)+COUNTIF($G$4:G37,G37)-1</f>
        <v>#N/A</v>
      </c>
    </row>
    <row r="38" spans="1:8" ht="17.25" customHeight="1">
      <c r="A38" s="20">
        <v>282031</v>
      </c>
      <c r="B38" s="24" t="s">
        <v>762</v>
      </c>
      <c r="C38" s="25" t="e">
        <f ca="1">VLOOKUP($A38,INDIRECT(C$3&amp;"!$A:$FS"),ＴＯＰ!$D$2+2)</f>
        <v>#N/A</v>
      </c>
      <c r="D38" s="25" t="e">
        <f ca="1">VLOOKUP($A38,INDIRECT(D$3&amp;"!$A:$FS"),ＴＯＰ!$D$2+2)</f>
        <v>#N/A</v>
      </c>
      <c r="E38" s="25" t="e">
        <f ca="1">VLOOKUP($A38,INDIRECT(E$3&amp;"!$A:$FS"),ＴＯＰ!$D$2+2)</f>
        <v>#N/A</v>
      </c>
      <c r="F38" s="25" t="e">
        <f ca="1">VLOOKUP($A38,INDIRECT(F$3&amp;"!$A:$FS"),ＴＯＰ!$D$2+2)</f>
        <v>#N/A</v>
      </c>
      <c r="G38" s="25" t="e">
        <f ca="1">VLOOKUP($A38,INDIRECT(G$3&amp;"!$A:$FS"),ＴＯＰ!$D$2+2)</f>
        <v>#N/A</v>
      </c>
      <c r="H38" s="26" t="e">
        <f ca="1">RANK(G38,$G$4:$G$57)+COUNTIF($G$4:G38,G38)-1</f>
        <v>#N/A</v>
      </c>
    </row>
    <row r="39" spans="1:8" ht="17.25" customHeight="1">
      <c r="A39" s="20">
        <v>282049</v>
      </c>
      <c r="B39" s="24" t="s">
        <v>576</v>
      </c>
      <c r="C39" s="25" t="e">
        <f ca="1">VLOOKUP($A39,INDIRECT(C$3&amp;"!$A:$FS"),ＴＯＰ!$D$2+2)</f>
        <v>#N/A</v>
      </c>
      <c r="D39" s="25" t="e">
        <f ca="1">VLOOKUP($A39,INDIRECT(D$3&amp;"!$A:$FS"),ＴＯＰ!$D$2+2)</f>
        <v>#N/A</v>
      </c>
      <c r="E39" s="25" t="e">
        <f ca="1">VLOOKUP($A39,INDIRECT(E$3&amp;"!$A:$FS"),ＴＯＰ!$D$2+2)</f>
        <v>#N/A</v>
      </c>
      <c r="F39" s="25" t="e">
        <f ca="1">VLOOKUP($A39,INDIRECT(F$3&amp;"!$A:$FS"),ＴＯＰ!$D$2+2)</f>
        <v>#N/A</v>
      </c>
      <c r="G39" s="25" t="e">
        <f ca="1">VLOOKUP($A39,INDIRECT(G$3&amp;"!$A:$FS"),ＴＯＰ!$D$2+2)</f>
        <v>#N/A</v>
      </c>
      <c r="H39" s="26" t="e">
        <f ca="1">RANK(G39,$G$4:$G$57)+COUNTIF($G$4:G39,G39)-1</f>
        <v>#N/A</v>
      </c>
    </row>
    <row r="40" spans="1:8" ht="17.25" customHeight="1">
      <c r="A40" s="20">
        <v>292010</v>
      </c>
      <c r="B40" s="24" t="s">
        <v>575</v>
      </c>
      <c r="C40" s="25" t="e">
        <f ca="1">VLOOKUP($A40,INDIRECT(C$3&amp;"!$A:$FS"),ＴＯＰ!$D$2+2)</f>
        <v>#N/A</v>
      </c>
      <c r="D40" s="25" t="e">
        <f ca="1">VLOOKUP($A40,INDIRECT(D$3&amp;"!$A:$FS"),ＴＯＰ!$D$2+2)</f>
        <v>#N/A</v>
      </c>
      <c r="E40" s="25" t="e">
        <f ca="1">VLOOKUP($A40,INDIRECT(E$3&amp;"!$A:$FS"),ＴＯＰ!$D$2+2)</f>
        <v>#N/A</v>
      </c>
      <c r="F40" s="25" t="e">
        <f ca="1">VLOOKUP($A40,INDIRECT(F$3&amp;"!$A:$FS"),ＴＯＰ!$D$2+2)</f>
        <v>#N/A</v>
      </c>
      <c r="G40" s="25" t="e">
        <f ca="1">VLOOKUP($A40,INDIRECT(G$3&amp;"!$A:$FS"),ＴＯＰ!$D$2+2)</f>
        <v>#N/A</v>
      </c>
      <c r="H40" s="26" t="e">
        <f ca="1">RANK(G40,$G$4:$G$57)+COUNTIF($G$4:G40,G40)-1</f>
        <v>#N/A</v>
      </c>
    </row>
    <row r="41" spans="1:8" ht="17.25" customHeight="1">
      <c r="A41" s="20">
        <v>302015</v>
      </c>
      <c r="B41" s="24" t="s">
        <v>574</v>
      </c>
      <c r="C41" s="25" t="e">
        <f ca="1">VLOOKUP($A41,INDIRECT(C$3&amp;"!$A:$FS"),ＴＯＰ!$D$2+2)</f>
        <v>#N/A</v>
      </c>
      <c r="D41" s="25" t="e">
        <f ca="1">VLOOKUP($A41,INDIRECT(D$3&amp;"!$A:$FS"),ＴＯＰ!$D$2+2)</f>
        <v>#N/A</v>
      </c>
      <c r="E41" s="25" t="e">
        <f ca="1">VLOOKUP($A41,INDIRECT(E$3&amp;"!$A:$FS"),ＴＯＰ!$D$2+2)</f>
        <v>#N/A</v>
      </c>
      <c r="F41" s="25" t="e">
        <f ca="1">VLOOKUP($A41,INDIRECT(F$3&amp;"!$A:$FS"),ＴＯＰ!$D$2+2)</f>
        <v>#N/A</v>
      </c>
      <c r="G41" s="25" t="e">
        <f ca="1">VLOOKUP($A41,INDIRECT(G$3&amp;"!$A:$FS"),ＴＯＰ!$D$2+2)</f>
        <v>#N/A</v>
      </c>
      <c r="H41" s="26" t="e">
        <f ca="1">RANK(G41,$G$4:$G$57)+COUNTIF($G$4:G41,G41)-1</f>
        <v>#N/A</v>
      </c>
    </row>
    <row r="42" spans="1:8" ht="17.25" customHeight="1">
      <c r="A42" s="20">
        <v>312011</v>
      </c>
      <c r="B42" s="24" t="s">
        <v>763</v>
      </c>
      <c r="C42" s="25" t="e">
        <f ca="1">VLOOKUP($A42,INDIRECT(C$3&amp;"!$A:$FS"),ＴＯＰ!$D$2+2)</f>
        <v>#N/A</v>
      </c>
      <c r="D42" s="25" t="e">
        <f ca="1">VLOOKUP($A42,INDIRECT(D$3&amp;"!$A:$FS"),ＴＯＰ!$D$2+2)</f>
        <v>#N/A</v>
      </c>
      <c r="E42" s="25" t="e">
        <f ca="1">VLOOKUP($A42,INDIRECT(E$3&amp;"!$A:$FS"),ＴＯＰ!$D$2+2)</f>
        <v>#N/A</v>
      </c>
      <c r="F42" s="25" t="e">
        <f ca="1">VLOOKUP($A42,INDIRECT(F$3&amp;"!$A:$FS"),ＴＯＰ!$D$2+2)</f>
        <v>#N/A</v>
      </c>
      <c r="G42" s="25" t="e">
        <f ca="1">VLOOKUP($A42,INDIRECT(G$3&amp;"!$A:$FS"),ＴＯＰ!$D$2+2)</f>
        <v>#N/A</v>
      </c>
      <c r="H42" s="26" t="e">
        <f ca="1">RANK(G42,$G$4:$G$57)+COUNTIF($G$4:G42,G42)-1</f>
        <v>#N/A</v>
      </c>
    </row>
    <row r="43" spans="1:8" ht="17.25" customHeight="1">
      <c r="A43" s="20">
        <v>322016</v>
      </c>
      <c r="B43" s="24" t="s">
        <v>764</v>
      </c>
      <c r="C43" s="25" t="e">
        <f ca="1">VLOOKUP($A43,INDIRECT(C$3&amp;"!$A:$FS"),ＴＯＰ!$D$2+2)</f>
        <v>#N/A</v>
      </c>
      <c r="D43" s="25" t="e">
        <f ca="1">VLOOKUP($A43,INDIRECT(D$3&amp;"!$A:$FS"),ＴＯＰ!$D$2+2)</f>
        <v>#N/A</v>
      </c>
      <c r="E43" s="25" t="e">
        <f ca="1">VLOOKUP($A43,INDIRECT(E$3&amp;"!$A:$FS"),ＴＯＰ!$D$2+2)</f>
        <v>#N/A</v>
      </c>
      <c r="F43" s="25" t="e">
        <f ca="1">VLOOKUP($A43,INDIRECT(F$3&amp;"!$A:$FS"),ＴＯＰ!$D$2+2)</f>
        <v>#N/A</v>
      </c>
      <c r="G43" s="25" t="e">
        <f ca="1">VLOOKUP($A43,INDIRECT(G$3&amp;"!$A:$FS"),ＴＯＰ!$D$2+2)</f>
        <v>#N/A</v>
      </c>
      <c r="H43" s="26" t="e">
        <f ca="1">RANK(G43,$G$4:$G$57)+COUNTIF($G$4:G43,G43)-1</f>
        <v>#N/A</v>
      </c>
    </row>
    <row r="44" spans="1:8" ht="17.25" customHeight="1">
      <c r="A44" s="20">
        <v>332020</v>
      </c>
      <c r="B44" s="24" t="s">
        <v>573</v>
      </c>
      <c r="C44" s="25" t="e">
        <f ca="1">VLOOKUP($A44,INDIRECT(C$3&amp;"!$A:$FS"),ＴＯＰ!$D$2+2)</f>
        <v>#N/A</v>
      </c>
      <c r="D44" s="25" t="e">
        <f ca="1">VLOOKUP($A44,INDIRECT(D$3&amp;"!$A:$FS"),ＴＯＰ!$D$2+2)</f>
        <v>#N/A</v>
      </c>
      <c r="E44" s="25" t="e">
        <f ca="1">VLOOKUP($A44,INDIRECT(E$3&amp;"!$A:$FS"),ＴＯＰ!$D$2+2)</f>
        <v>#N/A</v>
      </c>
      <c r="F44" s="25" t="e">
        <f ca="1">VLOOKUP($A44,INDIRECT(F$3&amp;"!$A:$FS"),ＴＯＰ!$D$2+2)</f>
        <v>#N/A</v>
      </c>
      <c r="G44" s="25" t="e">
        <f ca="1">VLOOKUP($A44,INDIRECT(G$3&amp;"!$A:$FS"),ＴＯＰ!$D$2+2)</f>
        <v>#N/A</v>
      </c>
      <c r="H44" s="26" t="e">
        <f ca="1">RANK(G44,$G$4:$G$57)+COUNTIF($G$4:G44,G44)-1</f>
        <v>#N/A</v>
      </c>
    </row>
    <row r="45" spans="1:8" ht="17.25" customHeight="1">
      <c r="A45" s="20">
        <v>342025</v>
      </c>
      <c r="B45" s="24" t="s">
        <v>571</v>
      </c>
      <c r="C45" s="25" t="e">
        <f ca="1">VLOOKUP($A45,INDIRECT(C$3&amp;"!$A:$FS"),ＴＯＰ!$D$2+2)</f>
        <v>#N/A</v>
      </c>
      <c r="D45" s="25" t="e">
        <f ca="1">VLOOKUP($A45,INDIRECT(D$3&amp;"!$A:$FS"),ＴＯＰ!$D$2+2)</f>
        <v>#N/A</v>
      </c>
      <c r="E45" s="25" t="e">
        <f ca="1">VLOOKUP($A45,INDIRECT(E$3&amp;"!$A:$FS"),ＴＯＰ!$D$2+2)</f>
        <v>#N/A</v>
      </c>
      <c r="F45" s="25" t="e">
        <f ca="1">VLOOKUP($A45,INDIRECT(F$3&amp;"!$A:$FS"),ＴＯＰ!$D$2+2)</f>
        <v>#N/A</v>
      </c>
      <c r="G45" s="25" t="e">
        <f ca="1">VLOOKUP($A45,INDIRECT(G$3&amp;"!$A:$FS"),ＴＯＰ!$D$2+2)</f>
        <v>#N/A</v>
      </c>
      <c r="H45" s="26" t="e">
        <f ca="1">RANK(G45,$G$4:$G$57)+COUNTIF($G$4:G45,G45)-1</f>
        <v>#N/A</v>
      </c>
    </row>
    <row r="46" spans="1:8" ht="17.25" customHeight="1">
      <c r="A46" s="20">
        <v>342076</v>
      </c>
      <c r="B46" s="24" t="s">
        <v>570</v>
      </c>
      <c r="C46" s="25" t="e">
        <f ca="1">VLOOKUP($A46,INDIRECT(C$3&amp;"!$A:$FS"),ＴＯＰ!$D$2+2)</f>
        <v>#N/A</v>
      </c>
      <c r="D46" s="25" t="e">
        <f ca="1">VLOOKUP($A46,INDIRECT(D$3&amp;"!$A:$FS"),ＴＯＰ!$D$2+2)</f>
        <v>#N/A</v>
      </c>
      <c r="E46" s="25" t="e">
        <f ca="1">VLOOKUP($A46,INDIRECT(E$3&amp;"!$A:$FS"),ＴＯＰ!$D$2+2)</f>
        <v>#N/A</v>
      </c>
      <c r="F46" s="25" t="e">
        <f ca="1">VLOOKUP($A46,INDIRECT(F$3&amp;"!$A:$FS"),ＴＯＰ!$D$2+2)</f>
        <v>#N/A</v>
      </c>
      <c r="G46" s="25" t="e">
        <f ca="1">VLOOKUP($A46,INDIRECT(G$3&amp;"!$A:$FS"),ＴＯＰ!$D$2+2)</f>
        <v>#N/A</v>
      </c>
      <c r="H46" s="26" t="e">
        <f ca="1">RANK(G46,$G$4:$G$57)+COUNTIF($G$4:G46,G46)-1</f>
        <v>#N/A</v>
      </c>
    </row>
    <row r="47" spans="1:8" ht="17.25" customHeight="1">
      <c r="A47" s="20">
        <v>352012</v>
      </c>
      <c r="B47" s="24" t="s">
        <v>569</v>
      </c>
      <c r="C47" s="25" t="e">
        <f ca="1">VLOOKUP($A47,INDIRECT(C$3&amp;"!$A:$FS"),ＴＯＰ!$D$2+2)</f>
        <v>#N/A</v>
      </c>
      <c r="D47" s="25" t="e">
        <f ca="1">VLOOKUP($A47,INDIRECT(D$3&amp;"!$A:$FS"),ＴＯＰ!$D$2+2)</f>
        <v>#N/A</v>
      </c>
      <c r="E47" s="25" t="e">
        <f ca="1">VLOOKUP($A47,INDIRECT(E$3&amp;"!$A:$FS"),ＴＯＰ!$D$2+2)</f>
        <v>#N/A</v>
      </c>
      <c r="F47" s="25" t="e">
        <f ca="1">VLOOKUP($A47,INDIRECT(F$3&amp;"!$A:$FS"),ＴＯＰ!$D$2+2)</f>
        <v>#N/A</v>
      </c>
      <c r="G47" s="25" t="e">
        <f ca="1">VLOOKUP($A47,INDIRECT(G$3&amp;"!$A:$FS"),ＴＯＰ!$D$2+2)</f>
        <v>#N/A</v>
      </c>
      <c r="H47" s="26" t="e">
        <f ca="1">RANK(G47,$G$4:$G$57)+COUNTIF($G$4:G47,G47)-1</f>
        <v>#N/A</v>
      </c>
    </row>
    <row r="48" spans="1:8" ht="17.25" customHeight="1">
      <c r="A48" s="20">
        <v>372013</v>
      </c>
      <c r="B48" s="24" t="s">
        <v>568</v>
      </c>
      <c r="C48" s="25" t="e">
        <f ca="1">VLOOKUP($A48,INDIRECT(C$3&amp;"!$A:$FS"),ＴＯＰ!$D$2+2)</f>
        <v>#N/A</v>
      </c>
      <c r="D48" s="25" t="e">
        <f ca="1">VLOOKUP($A48,INDIRECT(D$3&amp;"!$A:$FS"),ＴＯＰ!$D$2+2)</f>
        <v>#N/A</v>
      </c>
      <c r="E48" s="25" t="e">
        <f ca="1">VLOOKUP($A48,INDIRECT(E$3&amp;"!$A:$FS"),ＴＯＰ!$D$2+2)</f>
        <v>#N/A</v>
      </c>
      <c r="F48" s="25" t="e">
        <f ca="1">VLOOKUP($A48,INDIRECT(F$3&amp;"!$A:$FS"),ＴＯＰ!$D$2+2)</f>
        <v>#N/A</v>
      </c>
      <c r="G48" s="25" t="e">
        <f ca="1">VLOOKUP($A48,INDIRECT(G$3&amp;"!$A:$FS"),ＴＯＰ!$D$2+2)</f>
        <v>#N/A</v>
      </c>
      <c r="H48" s="26" t="e">
        <f ca="1">RANK(G48,$G$4:$G$57)+COUNTIF($G$4:G48,G48)-1</f>
        <v>#N/A</v>
      </c>
    </row>
    <row r="49" spans="1:8" ht="17.25" customHeight="1">
      <c r="A49" s="20">
        <v>382019</v>
      </c>
      <c r="B49" s="24" t="s">
        <v>567</v>
      </c>
      <c r="C49" s="25" t="e">
        <f ca="1">VLOOKUP($A49,INDIRECT(C$3&amp;"!$A:$FS"),ＴＯＰ!$D$2+2)</f>
        <v>#N/A</v>
      </c>
      <c r="D49" s="25" t="e">
        <f ca="1">VLOOKUP($A49,INDIRECT(D$3&amp;"!$A:$FS"),ＴＯＰ!$D$2+2)</f>
        <v>#N/A</v>
      </c>
      <c r="E49" s="25" t="e">
        <f ca="1">VLOOKUP($A49,INDIRECT(E$3&amp;"!$A:$FS"),ＴＯＰ!$D$2+2)</f>
        <v>#N/A</v>
      </c>
      <c r="F49" s="25" t="e">
        <f ca="1">VLOOKUP($A49,INDIRECT(F$3&amp;"!$A:$FS"),ＴＯＰ!$D$2+2)</f>
        <v>#N/A</v>
      </c>
      <c r="G49" s="25" t="e">
        <f ca="1">VLOOKUP($A49,INDIRECT(G$3&amp;"!$A:$FS"),ＴＯＰ!$D$2+2)</f>
        <v>#N/A</v>
      </c>
      <c r="H49" s="26" t="e">
        <f ca="1">RANK(G49,$G$4:$G$57)+COUNTIF($G$4:G49,G49)-1</f>
        <v>#N/A</v>
      </c>
    </row>
    <row r="50" spans="1:8" ht="17.25" customHeight="1">
      <c r="A50" s="20">
        <v>392014</v>
      </c>
      <c r="B50" s="24" t="s">
        <v>566</v>
      </c>
      <c r="C50" s="25" t="e">
        <f ca="1">VLOOKUP($A50,INDIRECT(C$3&amp;"!$A:$FS"),ＴＯＰ!$D$2+2)</f>
        <v>#N/A</v>
      </c>
      <c r="D50" s="25" t="e">
        <f ca="1">VLOOKUP($A50,INDIRECT(D$3&amp;"!$A:$FS"),ＴＯＰ!$D$2+2)</f>
        <v>#N/A</v>
      </c>
      <c r="E50" s="25" t="e">
        <f ca="1">VLOOKUP($A50,INDIRECT(E$3&amp;"!$A:$FS"),ＴＯＰ!$D$2+2)</f>
        <v>#N/A</v>
      </c>
      <c r="F50" s="25" t="e">
        <f ca="1">VLOOKUP($A50,INDIRECT(F$3&amp;"!$A:$FS"),ＴＯＰ!$D$2+2)</f>
        <v>#N/A</v>
      </c>
      <c r="G50" s="25" t="e">
        <f ca="1">VLOOKUP($A50,INDIRECT(G$3&amp;"!$A:$FS"),ＴＯＰ!$D$2+2)</f>
        <v>#N/A</v>
      </c>
      <c r="H50" s="26" t="e">
        <f ca="1">RANK(G50,$G$4:$G$57)+COUNTIF($G$4:G50,G50)-1</f>
        <v>#N/A</v>
      </c>
    </row>
    <row r="51" spans="1:8" ht="17.25" customHeight="1">
      <c r="A51" s="20">
        <v>402036</v>
      </c>
      <c r="B51" s="24" t="s">
        <v>565</v>
      </c>
      <c r="C51" s="25" t="e">
        <f ca="1">VLOOKUP($A51,INDIRECT(C$3&amp;"!$A:$FS"),ＴＯＰ!$D$2+2)</f>
        <v>#N/A</v>
      </c>
      <c r="D51" s="25" t="e">
        <f ca="1">VLOOKUP($A51,INDIRECT(D$3&amp;"!$A:$FS"),ＴＯＰ!$D$2+2)</f>
        <v>#N/A</v>
      </c>
      <c r="E51" s="25" t="e">
        <f ca="1">VLOOKUP($A51,INDIRECT(E$3&amp;"!$A:$FS"),ＴＯＰ!$D$2+2)</f>
        <v>#N/A</v>
      </c>
      <c r="F51" s="25" t="e">
        <f ca="1">VLOOKUP($A51,INDIRECT(F$3&amp;"!$A:$FS"),ＴＯＰ!$D$2+2)</f>
        <v>#N/A</v>
      </c>
      <c r="G51" s="25" t="e">
        <f ca="1">VLOOKUP($A51,INDIRECT(G$3&amp;"!$A:$FS"),ＴＯＰ!$D$2+2)</f>
        <v>#N/A</v>
      </c>
      <c r="H51" s="26" t="e">
        <f ca="1">RANK(G51,$G$4:$G$57)+COUNTIF($G$4:G51,G51)-1</f>
        <v>#N/A</v>
      </c>
    </row>
    <row r="52" spans="1:8" ht="17.25" customHeight="1">
      <c r="A52" s="20">
        <v>422011</v>
      </c>
      <c r="B52" s="24" t="s">
        <v>564</v>
      </c>
      <c r="C52" s="25" t="e">
        <f ca="1">VLOOKUP($A52,INDIRECT(C$3&amp;"!$A:$FS"),ＴＯＰ!$D$2+2)</f>
        <v>#N/A</v>
      </c>
      <c r="D52" s="25" t="e">
        <f ca="1">VLOOKUP($A52,INDIRECT(D$3&amp;"!$A:$FS"),ＴＯＰ!$D$2+2)</f>
        <v>#N/A</v>
      </c>
      <c r="E52" s="25" t="e">
        <f ca="1">VLOOKUP($A52,INDIRECT(E$3&amp;"!$A:$FS"),ＴＯＰ!$D$2+2)</f>
        <v>#N/A</v>
      </c>
      <c r="F52" s="25" t="e">
        <f ca="1">VLOOKUP($A52,INDIRECT(F$3&amp;"!$A:$FS"),ＴＯＰ!$D$2+2)</f>
        <v>#N/A</v>
      </c>
      <c r="G52" s="25" t="e">
        <f ca="1">VLOOKUP($A52,INDIRECT(G$3&amp;"!$A:$FS"),ＴＯＰ!$D$2+2)</f>
        <v>#N/A</v>
      </c>
      <c r="H52" s="26" t="e">
        <f ca="1">RANK(G52,$G$4:$G$57)+COUNTIF($G$4:G52,G52)-1</f>
        <v>#N/A</v>
      </c>
    </row>
    <row r="53" spans="1:8" ht="17.25" customHeight="1">
      <c r="A53" s="20">
        <v>422029</v>
      </c>
      <c r="B53" s="24" t="s">
        <v>563</v>
      </c>
      <c r="C53" s="25" t="e">
        <f ca="1">VLOOKUP($A53,INDIRECT(C$3&amp;"!$A:$FS"),ＴＯＰ!$D$2+2)</f>
        <v>#N/A</v>
      </c>
      <c r="D53" s="25" t="e">
        <f ca="1">VLOOKUP($A53,INDIRECT(D$3&amp;"!$A:$FS"),ＴＯＰ!$D$2+2)</f>
        <v>#N/A</v>
      </c>
      <c r="E53" s="25" t="e">
        <f ca="1">VLOOKUP($A53,INDIRECT(E$3&amp;"!$A:$FS"),ＴＯＰ!$D$2+2)</f>
        <v>#N/A</v>
      </c>
      <c r="F53" s="25" t="e">
        <f ca="1">VLOOKUP($A53,INDIRECT(F$3&amp;"!$A:$FS"),ＴＯＰ!$D$2+2)</f>
        <v>#N/A</v>
      </c>
      <c r="G53" s="25" t="e">
        <f ca="1">VLOOKUP($A53,INDIRECT(G$3&amp;"!$A:$FS"),ＴＯＰ!$D$2+2)</f>
        <v>#N/A</v>
      </c>
      <c r="H53" s="26" t="e">
        <f ca="1">RANK(G53,$G$4:$G$57)+COUNTIF($G$4:G53,G53)-1</f>
        <v>#N/A</v>
      </c>
    </row>
    <row r="54" spans="1:8" ht="17.25" customHeight="1">
      <c r="A54" s="20">
        <v>442011</v>
      </c>
      <c r="B54" s="24" t="s">
        <v>562</v>
      </c>
      <c r="C54" s="25" t="e">
        <f ca="1">VLOOKUP($A54,INDIRECT(C$3&amp;"!$A:$FS"),ＴＯＰ!$D$2+2)</f>
        <v>#N/A</v>
      </c>
      <c r="D54" s="25" t="e">
        <f ca="1">VLOOKUP($A54,INDIRECT(D$3&amp;"!$A:$FS"),ＴＯＰ!$D$2+2)</f>
        <v>#N/A</v>
      </c>
      <c r="E54" s="25" t="e">
        <f ca="1">VLOOKUP($A54,INDIRECT(E$3&amp;"!$A:$FS"),ＴＯＰ!$D$2+2)</f>
        <v>#N/A</v>
      </c>
      <c r="F54" s="25" t="e">
        <f ca="1">VLOOKUP($A54,INDIRECT(F$3&amp;"!$A:$FS"),ＴＯＰ!$D$2+2)</f>
        <v>#N/A</v>
      </c>
      <c r="G54" s="25" t="e">
        <f ca="1">VLOOKUP($A54,INDIRECT(G$3&amp;"!$A:$FS"),ＴＯＰ!$D$2+2)</f>
        <v>#N/A</v>
      </c>
      <c r="H54" s="26" t="e">
        <f ca="1">RANK(G54,$G$4:$G$57)+COUNTIF($G$4:G54,G54)-1</f>
        <v>#N/A</v>
      </c>
    </row>
    <row r="55" spans="1:8" ht="17.25" customHeight="1">
      <c r="A55" s="20">
        <v>452017</v>
      </c>
      <c r="B55" s="24" t="s">
        <v>561</v>
      </c>
      <c r="C55" s="25" t="e">
        <f ca="1">VLOOKUP($A55,INDIRECT(C$3&amp;"!$A:$FS"),ＴＯＰ!$D$2+2)</f>
        <v>#N/A</v>
      </c>
      <c r="D55" s="25" t="e">
        <f ca="1">VLOOKUP($A55,INDIRECT(D$3&amp;"!$A:$FS"),ＴＯＰ!$D$2+2)</f>
        <v>#N/A</v>
      </c>
      <c r="E55" s="25" t="e">
        <f ca="1">VLOOKUP($A55,INDIRECT(E$3&amp;"!$A:$FS"),ＴＯＰ!$D$2+2)</f>
        <v>#N/A</v>
      </c>
      <c r="F55" s="25" t="e">
        <f ca="1">VLOOKUP($A55,INDIRECT(F$3&amp;"!$A:$FS"),ＴＯＰ!$D$2+2)</f>
        <v>#N/A</v>
      </c>
      <c r="G55" s="25" t="e">
        <f ca="1">VLOOKUP($A55,INDIRECT(G$3&amp;"!$A:$FS"),ＴＯＰ!$D$2+2)</f>
        <v>#N/A</v>
      </c>
      <c r="H55" s="26" t="e">
        <f ca="1">RANK(G55,$G$4:$G$57)+COUNTIF($G$4:G55,G55)-1</f>
        <v>#N/A</v>
      </c>
    </row>
    <row r="56" spans="1:8" ht="17.25" customHeight="1">
      <c r="A56" s="20">
        <v>462012</v>
      </c>
      <c r="B56" s="24" t="s">
        <v>560</v>
      </c>
      <c r="C56" s="25" t="e">
        <f ca="1">VLOOKUP($A56,INDIRECT(C$3&amp;"!$A:$FS"),ＴＯＰ!$D$2+2)</f>
        <v>#N/A</v>
      </c>
      <c r="D56" s="25" t="e">
        <f ca="1">VLOOKUP($A56,INDIRECT(D$3&amp;"!$A:$FS"),ＴＯＰ!$D$2+2)</f>
        <v>#N/A</v>
      </c>
      <c r="E56" s="25" t="e">
        <f ca="1">VLOOKUP($A56,INDIRECT(E$3&amp;"!$A:$FS"),ＴＯＰ!$D$2+2)</f>
        <v>#N/A</v>
      </c>
      <c r="F56" s="25" t="e">
        <f ca="1">VLOOKUP($A56,INDIRECT(F$3&amp;"!$A:$FS"),ＴＯＰ!$D$2+2)</f>
        <v>#N/A</v>
      </c>
      <c r="G56" s="25" t="e">
        <f ca="1">VLOOKUP($A56,INDIRECT(G$3&amp;"!$A:$FS"),ＴＯＰ!$D$2+2)</f>
        <v>#N/A</v>
      </c>
      <c r="H56" s="26" t="e">
        <f ca="1">RANK(G56,$G$4:$G$57)+COUNTIF($G$4:G56,G56)-1</f>
        <v>#N/A</v>
      </c>
    </row>
    <row r="57" spans="1:8" ht="17.25" customHeight="1">
      <c r="A57" s="20">
        <v>472018</v>
      </c>
      <c r="B57" s="29" t="s">
        <v>558</v>
      </c>
      <c r="C57" s="30" t="e">
        <f ca="1">VLOOKUP($A57,INDIRECT(C$3&amp;"!$A:$FS"),ＴＯＰ!$D$2+2)</f>
        <v>#N/A</v>
      </c>
      <c r="D57" s="30" t="e">
        <f ca="1">VLOOKUP($A57,INDIRECT(D$3&amp;"!$A:$FS"),ＴＯＰ!$D$2+2)</f>
        <v>#N/A</v>
      </c>
      <c r="E57" s="30" t="e">
        <f ca="1">VLOOKUP($A57,INDIRECT(E$3&amp;"!$A:$FS"),ＴＯＰ!$D$2+2)</f>
        <v>#N/A</v>
      </c>
      <c r="F57" s="30" t="e">
        <f ca="1">VLOOKUP($A57,INDIRECT(F$3&amp;"!$A:$FS"),ＴＯＰ!$D$2+2)</f>
        <v>#N/A</v>
      </c>
      <c r="G57" s="30" t="e">
        <f ca="1">VLOOKUP($A57,INDIRECT(G$3&amp;"!$A:$FS"),ＴＯＰ!$D$2+2)</f>
        <v>#N/A</v>
      </c>
      <c r="H57" s="31" t="e">
        <f ca="1">RANK(G57,$G$4:$G$57)+COUNTIF($G$4:G57,G57)-1</f>
        <v>#N/A</v>
      </c>
    </row>
  </sheetData>
  <sheetProtection sheet="1" objects="1" scenarios="1" selectLockedCells="1"/>
  <mergeCells count="1">
    <mergeCell ref="B2:H2"/>
  </mergeCells>
  <phoneticPr fontId="2"/>
  <conditionalFormatting sqref="C4:G57">
    <cfRule type="expression" dxfId="7" priority="3">
      <formula>SUM($C$4:$C$57)-INT(SUM($C$4:$C$57))&gt;0</formula>
    </cfRule>
  </conditionalFormatting>
  <conditionalFormatting sqref="H4:H57">
    <cfRule type="top10" dxfId="6" priority="1" bottom="1" rank="5"/>
  </conditionalFormatting>
  <hyperlinks>
    <hyperlink ref="F1" location="グラフ!A1" display="グラフ表示"/>
    <hyperlink ref="G1" location="ＴＯＰ!A1" display="TOPへ戻る"/>
  </hyperlinks>
  <pageMargins left="0.7" right="0.7" top="0.75" bottom="0.75" header="0.3" footer="0.3"/>
  <pageSetup paperSize="9" scale="92" orientation="portrait" r:id="rId1"/>
  <headerFooter>
    <oddHeader>&amp;L&amp;"HG丸ｺﾞｼｯｸM-PRO,太字"&amp;14盛岡市議会情報データベース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C1" workbookViewId="0">
      <selection activeCell="I1" sqref="I1"/>
    </sheetView>
  </sheetViews>
  <sheetFormatPr defaultColWidth="3.125" defaultRowHeight="22.5" customHeight="1"/>
  <cols>
    <col min="1" max="2" width="4.25" style="1" hidden="1" customWidth="1"/>
    <col min="3" max="3" width="8.125" style="1" customWidth="1"/>
    <col min="4" max="9" width="12.25" style="1" customWidth="1"/>
    <col min="10" max="10" width="3.125" style="1"/>
    <col min="11" max="11" width="3.125" style="1" customWidth="1"/>
    <col min="12" max="16384" width="3.125" style="1"/>
  </cols>
  <sheetData>
    <row r="1" spans="1:11" ht="22.5" customHeight="1">
      <c r="C1" s="39" t="s">
        <v>387</v>
      </c>
      <c r="I1" s="38" t="s">
        <v>388</v>
      </c>
    </row>
    <row r="2" spans="1:11" ht="22.5" customHeight="1">
      <c r="C2" s="39" t="str">
        <f>CONCATENATE("　中核市 ",集計表!G3," 順位上位５位と盛岡市の比較")</f>
        <v>　中核市 H29 順位上位５位と盛岡市の比較</v>
      </c>
      <c r="I2" s="38"/>
    </row>
    <row r="3" spans="1:11" ht="22.5" customHeight="1">
      <c r="C3" s="428" t="str">
        <f>集計表!B2</f>
        <v>○</v>
      </c>
      <c r="D3" s="428"/>
      <c r="E3" s="428"/>
      <c r="F3" s="428"/>
      <c r="G3" s="428"/>
      <c r="H3" s="428"/>
      <c r="I3" s="428"/>
      <c r="J3" s="428"/>
      <c r="K3" s="428"/>
    </row>
    <row r="4" spans="1:11" ht="22.5" customHeight="1">
      <c r="C4" s="428"/>
      <c r="D4" s="428"/>
      <c r="E4" s="428"/>
      <c r="F4" s="428"/>
      <c r="G4" s="428"/>
      <c r="H4" s="428"/>
      <c r="I4" s="428"/>
      <c r="J4" s="428"/>
      <c r="K4" s="428"/>
    </row>
    <row r="5" spans="1:11" ht="22.5" customHeight="1">
      <c r="C5" s="34" t="s">
        <v>18</v>
      </c>
      <c r="D5" s="35" t="s">
        <v>19</v>
      </c>
      <c r="E5" s="34" t="str">
        <f>集計表!C3</f>
        <v>H25</v>
      </c>
      <c r="F5" s="34" t="str">
        <f>集計表!D3</f>
        <v>H26</v>
      </c>
      <c r="G5" s="34" t="str">
        <f>集計表!E3</f>
        <v>H27</v>
      </c>
      <c r="H5" s="34" t="str">
        <f>集計表!F3</f>
        <v>H28</v>
      </c>
      <c r="I5" s="34" t="str">
        <f>集計表!G3</f>
        <v>H29</v>
      </c>
    </row>
    <row r="6" spans="1:11" ht="22.5" customHeight="1">
      <c r="A6" s="20" t="e">
        <f ca="1">MATCH(C6,集計表!$H$4:$H$57,0)</f>
        <v>#N/A</v>
      </c>
      <c r="B6" s="20" t="e">
        <f ca="1">INDEX(集計表!$A$4:$B$57,A6,1)</f>
        <v>#N/A</v>
      </c>
      <c r="C6" s="32">
        <v>1</v>
      </c>
      <c r="D6" s="33" t="e">
        <f ca="1">VLOOKUP($B6,集計表!$A$4:$G$57,2)</f>
        <v>#N/A</v>
      </c>
      <c r="E6" s="71" t="e">
        <f ca="1">VLOOKUP($B6,集計表!$A$4:$G$57,3)</f>
        <v>#N/A</v>
      </c>
      <c r="F6" s="71" t="e">
        <f ca="1">VLOOKUP($B6,集計表!$A$4:$G$57,4)</f>
        <v>#N/A</v>
      </c>
      <c r="G6" s="71" t="e">
        <f ca="1">VLOOKUP($B6,集計表!$A$4:$G$57,5)</f>
        <v>#N/A</v>
      </c>
      <c r="H6" s="71" t="e">
        <f ca="1">VLOOKUP($B6,集計表!$A$4:$G$57,6)</f>
        <v>#N/A</v>
      </c>
      <c r="I6" s="71" t="e">
        <f ca="1">VLOOKUP($B6,集計表!$A$4:$G$57,7)</f>
        <v>#N/A</v>
      </c>
    </row>
    <row r="7" spans="1:11" ht="22.5" customHeight="1">
      <c r="A7" s="20" t="e">
        <f ca="1">MATCH(C7,集計表!$H$4:$H$57,0)</f>
        <v>#N/A</v>
      </c>
      <c r="B7" s="20" t="e">
        <f ca="1">INDEX(集計表!$A$4:$B$57,A7,1)</f>
        <v>#N/A</v>
      </c>
      <c r="C7" s="32">
        <v>2</v>
      </c>
      <c r="D7" s="33" t="e">
        <f ca="1">VLOOKUP($B7,集計表!$A$4:$G$57,2)</f>
        <v>#N/A</v>
      </c>
      <c r="E7" s="71" t="e">
        <f ca="1">VLOOKUP($B7,集計表!$A$4:$G$57,3)</f>
        <v>#N/A</v>
      </c>
      <c r="F7" s="71" t="e">
        <f ca="1">VLOOKUP($B7,集計表!$A$4:$G$57,4)</f>
        <v>#N/A</v>
      </c>
      <c r="G7" s="71" t="e">
        <f ca="1">VLOOKUP($B7,集計表!$A$4:$G$57,5)</f>
        <v>#N/A</v>
      </c>
      <c r="H7" s="71" t="e">
        <f ca="1">VLOOKUP($B7,集計表!$A$4:$G$57,6)</f>
        <v>#N/A</v>
      </c>
      <c r="I7" s="71" t="e">
        <f ca="1">VLOOKUP($B7,集計表!$A$4:$G$57,7)</f>
        <v>#N/A</v>
      </c>
    </row>
    <row r="8" spans="1:11" ht="22.5" customHeight="1">
      <c r="A8" s="20" t="e">
        <f ca="1">MATCH(C8,集計表!$H$4:$H$57,0)</f>
        <v>#N/A</v>
      </c>
      <c r="B8" s="20" t="e">
        <f ca="1">INDEX(集計表!$A$4:$B$57,A8,1)</f>
        <v>#N/A</v>
      </c>
      <c r="C8" s="32">
        <v>3</v>
      </c>
      <c r="D8" s="33" t="e">
        <f ca="1">VLOOKUP($B8,集計表!$A$4:$G$57,2)</f>
        <v>#N/A</v>
      </c>
      <c r="E8" s="71" t="e">
        <f ca="1">VLOOKUP($B8,集計表!$A$4:$G$57,3)</f>
        <v>#N/A</v>
      </c>
      <c r="F8" s="71" t="e">
        <f ca="1">VLOOKUP($B8,集計表!$A$4:$G$57,4)</f>
        <v>#N/A</v>
      </c>
      <c r="G8" s="71" t="e">
        <f ca="1">VLOOKUP($B8,集計表!$A$4:$G$57,5)</f>
        <v>#N/A</v>
      </c>
      <c r="H8" s="71" t="e">
        <f ca="1">VLOOKUP($B8,集計表!$A$4:$G$57,6)</f>
        <v>#N/A</v>
      </c>
      <c r="I8" s="71" t="e">
        <f ca="1">VLOOKUP($B8,集計表!$A$4:$G$57,7)</f>
        <v>#N/A</v>
      </c>
    </row>
    <row r="9" spans="1:11" ht="22.5" customHeight="1">
      <c r="A9" s="20" t="e">
        <f ca="1">MATCH(C9,集計表!$H$4:$H$57,0)</f>
        <v>#N/A</v>
      </c>
      <c r="B9" s="20" t="e">
        <f ca="1">INDEX(集計表!$A$4:$B$57,A9,1)</f>
        <v>#N/A</v>
      </c>
      <c r="C9" s="32">
        <v>4</v>
      </c>
      <c r="D9" s="33" t="e">
        <f ca="1">VLOOKUP($B9,集計表!$A$4:$G$57,2)</f>
        <v>#N/A</v>
      </c>
      <c r="E9" s="71" t="e">
        <f ca="1">VLOOKUP($B9,集計表!$A$4:$G$57,3)</f>
        <v>#N/A</v>
      </c>
      <c r="F9" s="71" t="e">
        <f ca="1">VLOOKUP($B9,集計表!$A$4:$G$57,4)</f>
        <v>#N/A</v>
      </c>
      <c r="G9" s="71" t="e">
        <f ca="1">VLOOKUP($B9,集計表!$A$4:$G$57,5)</f>
        <v>#N/A</v>
      </c>
      <c r="H9" s="71" t="e">
        <f ca="1">VLOOKUP($B9,集計表!$A$4:$G$57,6)</f>
        <v>#N/A</v>
      </c>
      <c r="I9" s="71" t="e">
        <f ca="1">VLOOKUP($B9,集計表!$A$4:$G$57,7)</f>
        <v>#N/A</v>
      </c>
    </row>
    <row r="10" spans="1:11" ht="22.5" customHeight="1">
      <c r="A10" s="20" t="e">
        <f ca="1">MATCH(C10,集計表!$H$4:$H$57,0)</f>
        <v>#N/A</v>
      </c>
      <c r="B10" s="20" t="e">
        <f ca="1">INDEX(集計表!$A$4:$B$57,A10,1)</f>
        <v>#N/A</v>
      </c>
      <c r="C10" s="32">
        <v>5</v>
      </c>
      <c r="D10" s="33" t="e">
        <f ca="1">VLOOKUP($B10,集計表!$A$4:$G$57,2)</f>
        <v>#N/A</v>
      </c>
      <c r="E10" s="71" t="e">
        <f ca="1">VLOOKUP($B10,集計表!$A$4:$G$57,3)</f>
        <v>#N/A</v>
      </c>
      <c r="F10" s="71" t="e">
        <f ca="1">VLOOKUP($B10,集計表!$A$4:$G$57,4)</f>
        <v>#N/A</v>
      </c>
      <c r="G10" s="71" t="e">
        <f ca="1">VLOOKUP($B10,集計表!$A$4:$G$57,5)</f>
        <v>#N/A</v>
      </c>
      <c r="H10" s="71" t="e">
        <f ca="1">VLOOKUP($B10,集計表!$A$4:$G$57,6)</f>
        <v>#N/A</v>
      </c>
      <c r="I10" s="71" t="e">
        <f ca="1">VLOOKUP($B10,集計表!$A$4:$G$57,7)</f>
        <v>#N/A</v>
      </c>
    </row>
    <row r="11" spans="1:11" ht="22.5" customHeight="1">
      <c r="B11" s="1">
        <v>32018</v>
      </c>
      <c r="C11" s="32" t="e">
        <f ca="1">集計表!H8</f>
        <v>#N/A</v>
      </c>
      <c r="D11" s="33" t="s">
        <v>20</v>
      </c>
      <c r="E11" s="71" t="e">
        <f ca="1">VLOOKUP($B11,集計表!$A$4:$G$57,3)</f>
        <v>#N/A</v>
      </c>
      <c r="F11" s="71" t="e">
        <f ca="1">VLOOKUP($B11,集計表!$A$4:$G$57,4)</f>
        <v>#N/A</v>
      </c>
      <c r="G11" s="71" t="e">
        <f ca="1">VLOOKUP($B11,集計表!$A$4:$G$57,5)</f>
        <v>#N/A</v>
      </c>
      <c r="H11" s="71" t="e">
        <f ca="1">VLOOKUP($B11,集計表!$A$4:$G$57,6)</f>
        <v>#N/A</v>
      </c>
      <c r="I11" s="71" t="e">
        <f ca="1">VLOOKUP($B11,集計表!$A$4:$G$57,7)</f>
        <v>#N/A</v>
      </c>
    </row>
  </sheetData>
  <sheetProtection sheet="1" objects="1" scenarios="1" selectLockedCells="1"/>
  <mergeCells count="1">
    <mergeCell ref="C3:K4"/>
  </mergeCells>
  <phoneticPr fontId="2"/>
  <conditionalFormatting sqref="E6:I11">
    <cfRule type="expression" dxfId="5" priority="2">
      <formula>SUM($E$6,$E$11)-INT(SUM($E$6,$E$11))&gt;0</formula>
    </cfRule>
  </conditionalFormatting>
  <hyperlinks>
    <hyperlink ref="I1" location="集計表!A1" display="集計表へ戻る"/>
  </hyperlinks>
  <pageMargins left="0.7" right="0.7" top="0.75" bottom="0.75" header="0.3" footer="0.3"/>
  <pageSetup paperSize="9" orientation="portrait" r:id="rId1"/>
  <headerFooter>
    <oddHeader>&amp;L&amp;"HG丸ｺﾞｼｯｸM-PRO,太字"&amp;14盛岡市議会情報データベース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0"/>
  <sheetViews>
    <sheetView workbookViewId="0">
      <selection activeCell="C43" sqref="C43:FS44"/>
    </sheetView>
  </sheetViews>
  <sheetFormatPr defaultColWidth="11.375" defaultRowHeight="13.5"/>
  <cols>
    <col min="1" max="1" width="11.375" style="128"/>
    <col min="2" max="3" width="11.375" style="126"/>
    <col min="4" max="5" width="11.375" style="131"/>
    <col min="6" max="8" width="11.375" style="132"/>
    <col min="9" max="9" width="11.375" style="133"/>
    <col min="10" max="10" width="11.375" style="132"/>
    <col min="11" max="11" width="11.375" style="133"/>
    <col min="12" max="15" width="11.375" style="132"/>
    <col min="16" max="16" width="11.375" style="235"/>
    <col min="17" max="23" width="11.375" style="132"/>
    <col min="24" max="27" width="11.375" style="134"/>
    <col min="28" max="33" width="11.375" style="132"/>
    <col min="34" max="35" width="11.375" style="126"/>
    <col min="36" max="38" width="11.375" style="132"/>
    <col min="39" max="40" width="11.375" style="126"/>
    <col min="41" max="41" width="11.375" style="132"/>
    <col min="42" max="42" width="11.375" style="126"/>
    <col min="43" max="43" width="11.375" style="132"/>
    <col min="44" max="44" width="11.375" style="126"/>
    <col min="45" max="82" width="11.375" style="132"/>
    <col min="83" max="84" width="11.375" style="135"/>
    <col min="85" max="93" width="11.375" style="136"/>
    <col min="94" max="94" width="11.375" style="137"/>
    <col min="95" max="95" width="11.375" style="138"/>
    <col min="96" max="97" width="11.375" style="136"/>
    <col min="98" max="99" width="11.375" style="140"/>
    <col min="100" max="107" width="11.375" style="136"/>
    <col min="108" max="16384" width="11.375" style="126"/>
  </cols>
  <sheetData>
    <row r="1" spans="1:181" s="119" customFormat="1">
      <c r="A1" s="128"/>
      <c r="B1" s="118" t="s">
        <v>6</v>
      </c>
      <c r="C1" s="141">
        <v>1</v>
      </c>
      <c r="D1" s="141">
        <v>2</v>
      </c>
      <c r="E1" s="141">
        <v>3</v>
      </c>
      <c r="F1" s="141">
        <v>4</v>
      </c>
      <c r="G1" s="141">
        <v>5</v>
      </c>
      <c r="H1" s="141">
        <v>6</v>
      </c>
      <c r="I1" s="141">
        <v>7</v>
      </c>
      <c r="J1" s="141">
        <v>8</v>
      </c>
      <c r="K1" s="141">
        <v>9</v>
      </c>
      <c r="L1" s="141">
        <v>10</v>
      </c>
      <c r="M1" s="141">
        <v>11</v>
      </c>
      <c r="N1" s="141">
        <v>12</v>
      </c>
      <c r="O1" s="141">
        <v>13</v>
      </c>
      <c r="P1" s="141">
        <v>14</v>
      </c>
      <c r="Q1" s="141">
        <v>15</v>
      </c>
      <c r="R1" s="141">
        <v>16</v>
      </c>
      <c r="S1" s="141">
        <v>17</v>
      </c>
      <c r="T1" s="141">
        <v>18</v>
      </c>
      <c r="U1" s="141">
        <v>19</v>
      </c>
      <c r="V1" s="141">
        <v>20</v>
      </c>
      <c r="W1" s="141">
        <v>21</v>
      </c>
      <c r="X1" s="141">
        <v>22</v>
      </c>
      <c r="Y1" s="141">
        <v>23</v>
      </c>
      <c r="Z1" s="141">
        <v>24</v>
      </c>
      <c r="AA1" s="141">
        <v>25</v>
      </c>
      <c r="AB1" s="141">
        <v>26</v>
      </c>
      <c r="AC1" s="141">
        <v>27</v>
      </c>
      <c r="AD1" s="141">
        <v>28</v>
      </c>
      <c r="AE1" s="141">
        <v>29</v>
      </c>
      <c r="AF1" s="141">
        <v>30</v>
      </c>
      <c r="AG1" s="141">
        <v>31</v>
      </c>
      <c r="AH1" s="141">
        <v>32</v>
      </c>
      <c r="AI1" s="141">
        <v>33</v>
      </c>
      <c r="AJ1" s="141">
        <v>34</v>
      </c>
      <c r="AK1" s="141">
        <v>35</v>
      </c>
      <c r="AL1" s="141">
        <v>36</v>
      </c>
      <c r="AM1" s="141">
        <v>37</v>
      </c>
      <c r="AN1" s="141">
        <v>38</v>
      </c>
      <c r="AO1" s="141">
        <v>39</v>
      </c>
      <c r="AP1" s="141">
        <v>40</v>
      </c>
      <c r="AQ1" s="141">
        <v>41</v>
      </c>
      <c r="AR1" s="141">
        <v>42</v>
      </c>
      <c r="AS1" s="141">
        <v>43</v>
      </c>
      <c r="AT1" s="141">
        <v>44</v>
      </c>
      <c r="AU1" s="141">
        <v>45</v>
      </c>
      <c r="AV1" s="141">
        <v>46</v>
      </c>
      <c r="AW1" s="141">
        <v>47</v>
      </c>
      <c r="AX1" s="141">
        <v>48</v>
      </c>
      <c r="AY1" s="141">
        <v>49</v>
      </c>
      <c r="AZ1" s="141">
        <v>50</v>
      </c>
      <c r="BA1" s="141">
        <v>51</v>
      </c>
      <c r="BB1" s="141">
        <v>52</v>
      </c>
      <c r="BC1" s="141">
        <v>53</v>
      </c>
      <c r="BD1" s="141">
        <v>54</v>
      </c>
      <c r="BE1" s="141">
        <v>55</v>
      </c>
      <c r="BF1" s="141">
        <v>56</v>
      </c>
      <c r="BG1" s="141">
        <v>57</v>
      </c>
      <c r="BH1" s="141">
        <v>58</v>
      </c>
      <c r="BI1" s="141">
        <v>59</v>
      </c>
      <c r="BJ1" s="141">
        <v>60</v>
      </c>
      <c r="BK1" s="141">
        <v>61</v>
      </c>
      <c r="BL1" s="141">
        <v>62</v>
      </c>
      <c r="BM1" s="141">
        <v>63</v>
      </c>
      <c r="BN1" s="141">
        <v>64</v>
      </c>
      <c r="BO1" s="141">
        <v>65</v>
      </c>
      <c r="BP1" s="141">
        <v>66</v>
      </c>
      <c r="BQ1" s="141">
        <v>67</v>
      </c>
      <c r="BR1" s="141">
        <v>68</v>
      </c>
      <c r="BS1" s="141">
        <v>69</v>
      </c>
      <c r="BT1" s="141">
        <v>70</v>
      </c>
      <c r="BU1" s="141">
        <v>71</v>
      </c>
      <c r="BV1" s="141">
        <v>72</v>
      </c>
      <c r="BW1" s="141">
        <v>73</v>
      </c>
      <c r="BX1" s="141">
        <v>74</v>
      </c>
      <c r="BY1" s="141">
        <v>75</v>
      </c>
      <c r="BZ1" s="141">
        <v>76</v>
      </c>
      <c r="CA1" s="141">
        <v>77</v>
      </c>
      <c r="CB1" s="141">
        <v>78</v>
      </c>
      <c r="CC1" s="141">
        <v>79</v>
      </c>
      <c r="CD1" s="141">
        <v>80</v>
      </c>
      <c r="CE1" s="141">
        <v>81</v>
      </c>
      <c r="CF1" s="141">
        <v>82</v>
      </c>
      <c r="CG1" s="141">
        <v>83</v>
      </c>
      <c r="CH1" s="141">
        <v>84</v>
      </c>
      <c r="CI1" s="141">
        <v>85</v>
      </c>
      <c r="CJ1" s="141">
        <v>86</v>
      </c>
      <c r="CK1" s="141">
        <v>87</v>
      </c>
      <c r="CL1" s="141">
        <v>88</v>
      </c>
      <c r="CM1" s="141">
        <v>89</v>
      </c>
      <c r="CN1" s="141">
        <v>90</v>
      </c>
      <c r="CO1" s="141">
        <v>91</v>
      </c>
      <c r="CP1" s="141">
        <v>92</v>
      </c>
      <c r="CQ1" s="141">
        <v>93</v>
      </c>
      <c r="CR1" s="141">
        <v>94</v>
      </c>
      <c r="CS1" s="141">
        <v>95</v>
      </c>
      <c r="CT1" s="141">
        <v>96</v>
      </c>
      <c r="CU1" s="141">
        <v>97</v>
      </c>
      <c r="CV1" s="141">
        <v>98</v>
      </c>
      <c r="CW1" s="141">
        <v>99</v>
      </c>
      <c r="CX1" s="141">
        <v>100</v>
      </c>
      <c r="CY1" s="141">
        <v>101</v>
      </c>
      <c r="CZ1" s="141">
        <v>102</v>
      </c>
      <c r="DA1" s="141">
        <v>103</v>
      </c>
      <c r="DB1" s="141">
        <v>104</v>
      </c>
      <c r="DC1" s="141">
        <v>105</v>
      </c>
      <c r="DD1" s="141">
        <v>106</v>
      </c>
      <c r="DE1" s="141">
        <v>107</v>
      </c>
      <c r="DF1" s="141">
        <v>108</v>
      </c>
      <c r="DG1" s="141">
        <v>109</v>
      </c>
      <c r="DH1" s="141">
        <v>110</v>
      </c>
      <c r="DI1" s="141">
        <v>111</v>
      </c>
      <c r="DJ1" s="141">
        <v>112</v>
      </c>
      <c r="DK1" s="141">
        <v>113</v>
      </c>
      <c r="DL1" s="141">
        <v>114</v>
      </c>
      <c r="DM1" s="141">
        <v>115</v>
      </c>
      <c r="DN1" s="141">
        <v>116</v>
      </c>
      <c r="DO1" s="141">
        <v>117</v>
      </c>
      <c r="DP1" s="141">
        <v>118</v>
      </c>
      <c r="DQ1" s="141">
        <v>119</v>
      </c>
      <c r="DR1" s="141">
        <v>120</v>
      </c>
      <c r="DS1" s="141">
        <v>121</v>
      </c>
      <c r="DT1" s="141">
        <v>122</v>
      </c>
      <c r="DU1" s="141">
        <v>123</v>
      </c>
      <c r="DV1" s="141">
        <v>124</v>
      </c>
      <c r="DW1" s="141">
        <v>125</v>
      </c>
      <c r="DX1" s="141">
        <v>126</v>
      </c>
      <c r="DY1" s="141">
        <v>127</v>
      </c>
      <c r="DZ1" s="141">
        <v>128</v>
      </c>
      <c r="EA1" s="141">
        <v>129</v>
      </c>
      <c r="EB1" s="141">
        <v>130</v>
      </c>
      <c r="EC1" s="141">
        <v>131</v>
      </c>
      <c r="ED1" s="141">
        <v>132</v>
      </c>
      <c r="EE1" s="141">
        <v>133</v>
      </c>
      <c r="EF1" s="141">
        <v>134</v>
      </c>
      <c r="EG1" s="141">
        <v>135</v>
      </c>
      <c r="EH1" s="141">
        <v>136</v>
      </c>
      <c r="EI1" s="141">
        <v>137</v>
      </c>
      <c r="EJ1" s="141">
        <v>138</v>
      </c>
      <c r="EK1" s="141">
        <v>139</v>
      </c>
      <c r="EL1" s="141">
        <v>140</v>
      </c>
      <c r="EM1" s="141">
        <v>141</v>
      </c>
      <c r="EN1" s="141">
        <v>142</v>
      </c>
      <c r="EO1" s="141">
        <v>143</v>
      </c>
      <c r="EP1" s="141">
        <v>144</v>
      </c>
      <c r="EQ1" s="141">
        <v>145</v>
      </c>
      <c r="ER1" s="141">
        <v>146</v>
      </c>
      <c r="ES1" s="141">
        <v>147</v>
      </c>
      <c r="ET1" s="141">
        <v>148</v>
      </c>
      <c r="EU1" s="141">
        <v>149</v>
      </c>
      <c r="EV1" s="141">
        <v>150</v>
      </c>
      <c r="EW1" s="141">
        <v>151</v>
      </c>
      <c r="EX1" s="141">
        <v>152</v>
      </c>
      <c r="EY1" s="141">
        <v>153</v>
      </c>
      <c r="EZ1" s="141">
        <v>154</v>
      </c>
      <c r="FA1" s="141">
        <v>155</v>
      </c>
      <c r="FB1" s="141">
        <v>156</v>
      </c>
      <c r="FC1" s="141">
        <v>157</v>
      </c>
      <c r="FD1" s="141">
        <v>158</v>
      </c>
      <c r="FE1" s="141">
        <v>159</v>
      </c>
      <c r="FF1" s="141">
        <v>160</v>
      </c>
      <c r="FG1" s="141">
        <v>161</v>
      </c>
      <c r="FH1" s="141">
        <v>162</v>
      </c>
      <c r="FI1" s="141">
        <v>163</v>
      </c>
      <c r="FJ1" s="141">
        <v>164</v>
      </c>
      <c r="FK1" s="141">
        <v>165</v>
      </c>
      <c r="FL1" s="141">
        <v>166</v>
      </c>
      <c r="FM1" s="141">
        <v>167</v>
      </c>
      <c r="FN1" s="141">
        <v>168</v>
      </c>
      <c r="FO1" s="141">
        <v>169</v>
      </c>
      <c r="FP1" s="141">
        <v>170</v>
      </c>
      <c r="FQ1" s="141">
        <v>171</v>
      </c>
      <c r="FR1" s="141">
        <v>172</v>
      </c>
      <c r="FS1" s="141">
        <v>173</v>
      </c>
    </row>
    <row r="2" spans="1:181" s="121" customFormat="1" ht="63.75" thickBot="1">
      <c r="A2" s="122" t="s">
        <v>15</v>
      </c>
      <c r="B2" s="120" t="s">
        <v>2</v>
      </c>
      <c r="C2" s="124" t="s">
        <v>29</v>
      </c>
      <c r="D2" s="124" t="s">
        <v>30</v>
      </c>
      <c r="E2" s="124" t="s">
        <v>31</v>
      </c>
      <c r="F2" s="124" t="s">
        <v>32</v>
      </c>
      <c r="G2" s="124" t="s">
        <v>33</v>
      </c>
      <c r="H2" s="124" t="s">
        <v>34</v>
      </c>
      <c r="I2" s="124" t="s">
        <v>35</v>
      </c>
      <c r="J2" s="124" t="s">
        <v>36</v>
      </c>
      <c r="K2" s="142" t="s">
        <v>376</v>
      </c>
      <c r="L2" s="124" t="s">
        <v>37</v>
      </c>
      <c r="M2" s="124" t="s">
        <v>38</v>
      </c>
      <c r="N2" s="143" t="s">
        <v>39</v>
      </c>
      <c r="O2" s="143" t="s">
        <v>40</v>
      </c>
      <c r="P2" s="144" t="s">
        <v>377</v>
      </c>
      <c r="Q2" s="145" t="s">
        <v>378</v>
      </c>
      <c r="R2" s="145" t="s">
        <v>379</v>
      </c>
      <c r="S2" s="145" t="s">
        <v>43</v>
      </c>
      <c r="T2" s="143" t="s">
        <v>44</v>
      </c>
      <c r="U2" s="143" t="s">
        <v>45</v>
      </c>
      <c r="V2" s="143" t="s">
        <v>46</v>
      </c>
      <c r="W2" s="143" t="s">
        <v>47</v>
      </c>
      <c r="X2" s="143" t="s">
        <v>48</v>
      </c>
      <c r="Y2" s="143" t="s">
        <v>49</v>
      </c>
      <c r="Z2" s="143" t="s">
        <v>50</v>
      </c>
      <c r="AA2" s="143" t="s">
        <v>51</v>
      </c>
      <c r="AB2" s="143" t="s">
        <v>52</v>
      </c>
      <c r="AC2" s="143" t="s">
        <v>53</v>
      </c>
      <c r="AD2" s="143" t="s">
        <v>54</v>
      </c>
      <c r="AE2" s="143" t="s">
        <v>55</v>
      </c>
      <c r="AF2" s="143" t="s">
        <v>56</v>
      </c>
      <c r="AG2" s="143" t="s">
        <v>57</v>
      </c>
      <c r="AH2" s="143" t="s">
        <v>59</v>
      </c>
      <c r="AI2" s="143" t="s">
        <v>60</v>
      </c>
      <c r="AJ2" s="143" t="s">
        <v>61</v>
      </c>
      <c r="AK2" s="143" t="s">
        <v>62</v>
      </c>
      <c r="AL2" s="143" t="s">
        <v>63</v>
      </c>
      <c r="AM2" s="143" t="s">
        <v>64</v>
      </c>
      <c r="AN2" s="143" t="s">
        <v>65</v>
      </c>
      <c r="AO2" s="143" t="s">
        <v>66</v>
      </c>
      <c r="AP2" s="145" t="s">
        <v>67</v>
      </c>
      <c r="AQ2" s="143" t="s">
        <v>68</v>
      </c>
      <c r="AR2" s="143" t="s">
        <v>69</v>
      </c>
      <c r="AS2" s="143" t="s">
        <v>70</v>
      </c>
      <c r="AT2" s="143" t="s">
        <v>71</v>
      </c>
      <c r="AU2" s="143" t="s">
        <v>72</v>
      </c>
      <c r="AV2" s="143" t="s">
        <v>73</v>
      </c>
      <c r="AW2" s="143" t="s">
        <v>74</v>
      </c>
      <c r="AX2" s="143" t="s">
        <v>75</v>
      </c>
      <c r="AY2" s="143" t="s">
        <v>76</v>
      </c>
      <c r="AZ2" s="143" t="s">
        <v>77</v>
      </c>
      <c r="BA2" s="143" t="s">
        <v>78</v>
      </c>
      <c r="BB2" s="143" t="s">
        <v>79</v>
      </c>
      <c r="BC2" s="143" t="s">
        <v>80</v>
      </c>
      <c r="BD2" s="143" t="s">
        <v>81</v>
      </c>
      <c r="BE2" s="143" t="s">
        <v>82</v>
      </c>
      <c r="BF2" s="143" t="s">
        <v>83</v>
      </c>
      <c r="BG2" s="143" t="s">
        <v>84</v>
      </c>
      <c r="BH2" s="146" t="s">
        <v>85</v>
      </c>
      <c r="BI2" s="143" t="s">
        <v>86</v>
      </c>
      <c r="BJ2" s="143" t="s">
        <v>87</v>
      </c>
      <c r="BK2" s="143" t="s">
        <v>88</v>
      </c>
      <c r="BL2" s="147" t="s">
        <v>89</v>
      </c>
      <c r="BM2" s="147" t="s">
        <v>90</v>
      </c>
      <c r="BN2" s="143" t="s">
        <v>91</v>
      </c>
      <c r="BO2" s="145" t="s">
        <v>92</v>
      </c>
      <c r="BP2" s="143" t="s">
        <v>93</v>
      </c>
      <c r="BQ2" s="143" t="s">
        <v>94</v>
      </c>
      <c r="BR2" s="143" t="s">
        <v>95</v>
      </c>
      <c r="BS2" s="145" t="s">
        <v>96</v>
      </c>
      <c r="BT2" s="143" t="s">
        <v>97</v>
      </c>
      <c r="BU2" s="143" t="s">
        <v>98</v>
      </c>
      <c r="BV2" s="143" t="s">
        <v>99</v>
      </c>
      <c r="BW2" s="143" t="s">
        <v>100</v>
      </c>
      <c r="BX2" s="143" t="s">
        <v>101</v>
      </c>
      <c r="BY2" s="143" t="s">
        <v>102</v>
      </c>
      <c r="BZ2" s="143" t="s">
        <v>103</v>
      </c>
      <c r="CA2" s="143" t="s">
        <v>104</v>
      </c>
      <c r="CB2" s="143" t="s">
        <v>105</v>
      </c>
      <c r="CC2" s="143" t="s">
        <v>106</v>
      </c>
      <c r="CD2" s="143" t="s">
        <v>107</v>
      </c>
      <c r="CE2" s="143" t="s">
        <v>108</v>
      </c>
      <c r="CF2" s="143" t="s">
        <v>109</v>
      </c>
      <c r="CG2" s="143" t="s">
        <v>110</v>
      </c>
      <c r="CH2" s="143" t="s">
        <v>111</v>
      </c>
      <c r="CI2" s="143" t="s">
        <v>112</v>
      </c>
      <c r="CJ2" s="143" t="s">
        <v>113</v>
      </c>
      <c r="CK2" s="143" t="s">
        <v>114</v>
      </c>
      <c r="CL2" s="143" t="s">
        <v>260</v>
      </c>
      <c r="CM2" s="143" t="s">
        <v>180</v>
      </c>
      <c r="CN2" s="143" t="s">
        <v>261</v>
      </c>
      <c r="CO2" s="143" t="s">
        <v>262</v>
      </c>
      <c r="CP2" s="143" t="s">
        <v>263</v>
      </c>
      <c r="CQ2" s="143" t="s">
        <v>264</v>
      </c>
      <c r="CR2" s="148" t="s">
        <v>265</v>
      </c>
      <c r="CS2" s="143" t="s">
        <v>266</v>
      </c>
      <c r="CT2" s="143" t="s">
        <v>267</v>
      </c>
      <c r="CU2" s="148" t="s">
        <v>268</v>
      </c>
      <c r="CV2" s="148" t="s">
        <v>269</v>
      </c>
      <c r="CW2" s="143" t="s">
        <v>190</v>
      </c>
      <c r="CX2" s="143" t="s">
        <v>191</v>
      </c>
      <c r="CY2" s="143" t="s">
        <v>270</v>
      </c>
      <c r="CZ2" s="143" t="s">
        <v>271</v>
      </c>
      <c r="DA2" s="143" t="s">
        <v>272</v>
      </c>
      <c r="DB2" s="143" t="s">
        <v>195</v>
      </c>
      <c r="DC2" s="143" t="s">
        <v>196</v>
      </c>
      <c r="DD2" s="143" t="s">
        <v>273</v>
      </c>
      <c r="DE2" s="143" t="s">
        <v>274</v>
      </c>
      <c r="DF2" s="145" t="s">
        <v>199</v>
      </c>
      <c r="DG2" s="143" t="s">
        <v>200</v>
      </c>
      <c r="DH2" s="143" t="s">
        <v>201</v>
      </c>
      <c r="DI2" s="143" t="s">
        <v>202</v>
      </c>
      <c r="DJ2" s="143" t="s">
        <v>275</v>
      </c>
      <c r="DK2" s="143" t="s">
        <v>276</v>
      </c>
      <c r="DL2" s="143" t="s">
        <v>205</v>
      </c>
      <c r="DM2" s="143" t="s">
        <v>206</v>
      </c>
      <c r="DN2" s="143" t="s">
        <v>277</v>
      </c>
      <c r="DO2" s="143" t="s">
        <v>278</v>
      </c>
      <c r="DP2" s="143" t="s">
        <v>279</v>
      </c>
      <c r="DQ2" s="143" t="s">
        <v>280</v>
      </c>
      <c r="DR2" s="143" t="s">
        <v>281</v>
      </c>
      <c r="DS2" s="149" t="s">
        <v>282</v>
      </c>
      <c r="DT2" s="149" t="s">
        <v>283</v>
      </c>
      <c r="DU2" s="143" t="s">
        <v>214</v>
      </c>
      <c r="DV2" s="143" t="s">
        <v>215</v>
      </c>
      <c r="DW2" s="143" t="s">
        <v>284</v>
      </c>
      <c r="DX2" s="143" t="s">
        <v>285</v>
      </c>
      <c r="DY2" s="143" t="s">
        <v>218</v>
      </c>
      <c r="DZ2" s="143" t="s">
        <v>219</v>
      </c>
      <c r="EA2" s="150" t="s">
        <v>220</v>
      </c>
      <c r="EB2" s="143" t="s">
        <v>286</v>
      </c>
      <c r="EC2" s="143" t="s">
        <v>287</v>
      </c>
      <c r="ED2" s="143" t="s">
        <v>288</v>
      </c>
      <c r="EE2" s="143" t="s">
        <v>289</v>
      </c>
      <c r="EF2" s="143" t="s">
        <v>290</v>
      </c>
      <c r="EG2" s="143" t="s">
        <v>226</v>
      </c>
      <c r="EH2" s="143" t="s">
        <v>291</v>
      </c>
      <c r="EI2" s="143"/>
      <c r="EJ2" s="143" t="s">
        <v>292</v>
      </c>
      <c r="EK2" s="143"/>
      <c r="EL2" s="143"/>
      <c r="EM2" s="143" t="s">
        <v>293</v>
      </c>
      <c r="EN2" s="143" t="s">
        <v>228</v>
      </c>
      <c r="EO2" s="143" t="s">
        <v>294</v>
      </c>
      <c r="EP2" s="143" t="s">
        <v>295</v>
      </c>
      <c r="EQ2" s="143" t="s">
        <v>296</v>
      </c>
      <c r="ER2" s="143" t="s">
        <v>297</v>
      </c>
      <c r="ES2" s="143" t="s">
        <v>298</v>
      </c>
      <c r="ET2" s="143" t="s">
        <v>234</v>
      </c>
      <c r="EU2" s="143" t="s">
        <v>299</v>
      </c>
      <c r="EV2" s="143" t="s">
        <v>300</v>
      </c>
      <c r="EW2" s="151" t="s">
        <v>301</v>
      </c>
      <c r="EX2" s="151" t="s">
        <v>302</v>
      </c>
      <c r="EY2" s="151" t="s">
        <v>303</v>
      </c>
      <c r="EZ2" s="151" t="s">
        <v>304</v>
      </c>
      <c r="FA2" s="151" t="s">
        <v>305</v>
      </c>
      <c r="FB2" s="151" t="s">
        <v>306</v>
      </c>
      <c r="FC2" s="151" t="s">
        <v>307</v>
      </c>
      <c r="FD2" s="151" t="s">
        <v>308</v>
      </c>
      <c r="FE2" s="151" t="s">
        <v>309</v>
      </c>
      <c r="FF2" s="151" t="s">
        <v>310</v>
      </c>
      <c r="FG2" s="151" t="s">
        <v>311</v>
      </c>
      <c r="FH2" s="151" t="s">
        <v>312</v>
      </c>
      <c r="FI2" s="151" t="s">
        <v>313</v>
      </c>
      <c r="FJ2" s="151" t="s">
        <v>314</v>
      </c>
      <c r="FK2" s="151" t="s">
        <v>315</v>
      </c>
      <c r="FL2" s="151" t="s">
        <v>316</v>
      </c>
      <c r="FM2" s="151" t="s">
        <v>317</v>
      </c>
      <c r="FN2" s="151" t="s">
        <v>318</v>
      </c>
      <c r="FO2" s="151" t="s">
        <v>319</v>
      </c>
      <c r="FP2" s="151" t="s">
        <v>320</v>
      </c>
      <c r="FQ2" s="151" t="s">
        <v>321</v>
      </c>
      <c r="FR2" s="151" t="s">
        <v>322</v>
      </c>
      <c r="FS2" s="151" t="s">
        <v>323</v>
      </c>
    </row>
    <row r="3" spans="1:181" s="339" customFormat="1" ht="54.75" customHeight="1" thickTop="1" thickBot="1">
      <c r="A3" s="380" t="s">
        <v>408</v>
      </c>
      <c r="B3" s="380"/>
      <c r="C3" s="369" t="s">
        <v>29</v>
      </c>
      <c r="D3" s="369" t="s">
        <v>736</v>
      </c>
      <c r="E3" s="369" t="s">
        <v>735</v>
      </c>
      <c r="F3" s="369" t="s">
        <v>32</v>
      </c>
      <c r="G3" s="369" t="s">
        <v>734</v>
      </c>
      <c r="H3" s="369" t="s">
        <v>733</v>
      </c>
      <c r="I3" s="369" t="s">
        <v>732</v>
      </c>
      <c r="J3" s="369" t="s">
        <v>731</v>
      </c>
      <c r="K3" s="100" t="s">
        <v>730</v>
      </c>
      <c r="L3" s="369" t="s">
        <v>729</v>
      </c>
      <c r="M3" s="369" t="s">
        <v>728</v>
      </c>
      <c r="N3" s="370" t="s">
        <v>39</v>
      </c>
      <c r="O3" s="370" t="s">
        <v>40</v>
      </c>
      <c r="P3" s="373" t="s">
        <v>41</v>
      </c>
      <c r="Q3" s="373" t="s">
        <v>727</v>
      </c>
      <c r="R3" s="373" t="s">
        <v>42</v>
      </c>
      <c r="S3" s="373" t="s">
        <v>43</v>
      </c>
      <c r="T3" s="370" t="s">
        <v>726</v>
      </c>
      <c r="U3" s="370" t="s">
        <v>725</v>
      </c>
      <c r="V3" s="370" t="s">
        <v>724</v>
      </c>
      <c r="W3" s="370" t="s">
        <v>723</v>
      </c>
      <c r="X3" s="370" t="s">
        <v>48</v>
      </c>
      <c r="Y3" s="370" t="s">
        <v>722</v>
      </c>
      <c r="Z3" s="370" t="s">
        <v>721</v>
      </c>
      <c r="AA3" s="370" t="s">
        <v>51</v>
      </c>
      <c r="AB3" s="381" t="s">
        <v>720</v>
      </c>
      <c r="AC3" s="381" t="s">
        <v>719</v>
      </c>
      <c r="AD3" s="381" t="s">
        <v>718</v>
      </c>
      <c r="AE3" s="370" t="s">
        <v>55</v>
      </c>
      <c r="AF3" s="370" t="s">
        <v>717</v>
      </c>
      <c r="AG3" s="370" t="s">
        <v>716</v>
      </c>
      <c r="AH3" s="370" t="s">
        <v>715</v>
      </c>
      <c r="AI3" s="370" t="s">
        <v>714</v>
      </c>
      <c r="AJ3" s="370" t="s">
        <v>713</v>
      </c>
      <c r="AK3" s="370" t="s">
        <v>712</v>
      </c>
      <c r="AL3" s="370" t="s">
        <v>711</v>
      </c>
      <c r="AM3" s="370" t="s">
        <v>64</v>
      </c>
      <c r="AN3" s="370" t="s">
        <v>65</v>
      </c>
      <c r="AO3" s="370" t="s">
        <v>66</v>
      </c>
      <c r="AP3" s="373" t="s">
        <v>710</v>
      </c>
      <c r="AQ3" s="370" t="s">
        <v>709</v>
      </c>
      <c r="AR3" s="370" t="s">
        <v>708</v>
      </c>
      <c r="AS3" s="370" t="s">
        <v>707</v>
      </c>
      <c r="AT3" s="370" t="s">
        <v>71</v>
      </c>
      <c r="AU3" s="370" t="s">
        <v>706</v>
      </c>
      <c r="AV3" s="370" t="s">
        <v>73</v>
      </c>
      <c r="AW3" s="370" t="s">
        <v>705</v>
      </c>
      <c r="AX3" s="370" t="s">
        <v>704</v>
      </c>
      <c r="AY3" s="370" t="s">
        <v>703</v>
      </c>
      <c r="AZ3" s="370" t="s">
        <v>702</v>
      </c>
      <c r="BA3" s="370" t="s">
        <v>701</v>
      </c>
      <c r="BB3" s="370" t="s">
        <v>700</v>
      </c>
      <c r="BC3" s="370" t="s">
        <v>80</v>
      </c>
      <c r="BD3" s="370" t="s">
        <v>81</v>
      </c>
      <c r="BE3" s="370" t="s">
        <v>699</v>
      </c>
      <c r="BF3" s="370" t="s">
        <v>698</v>
      </c>
      <c r="BG3" s="370" t="s">
        <v>697</v>
      </c>
      <c r="BH3" s="377" t="s">
        <v>696</v>
      </c>
      <c r="BI3" s="370" t="s">
        <v>695</v>
      </c>
      <c r="BJ3" s="370" t="s">
        <v>694</v>
      </c>
      <c r="BK3" s="370" t="s">
        <v>693</v>
      </c>
      <c r="BL3" s="376" t="s">
        <v>692</v>
      </c>
      <c r="BM3" s="376" t="s">
        <v>691</v>
      </c>
      <c r="BN3" s="370" t="s">
        <v>690</v>
      </c>
      <c r="BO3" s="373" t="s">
        <v>689</v>
      </c>
      <c r="BP3" s="370" t="s">
        <v>688</v>
      </c>
      <c r="BQ3" s="370" t="s">
        <v>687</v>
      </c>
      <c r="BR3" s="370" t="s">
        <v>686</v>
      </c>
      <c r="BS3" s="373" t="s">
        <v>460</v>
      </c>
      <c r="BT3" s="370" t="s">
        <v>97</v>
      </c>
      <c r="BU3" s="370" t="s">
        <v>685</v>
      </c>
      <c r="BV3" s="370" t="s">
        <v>99</v>
      </c>
      <c r="BW3" s="370" t="s">
        <v>100</v>
      </c>
      <c r="BX3" s="370" t="s">
        <v>684</v>
      </c>
      <c r="BY3" s="370" t="s">
        <v>683</v>
      </c>
      <c r="BZ3" s="370" t="s">
        <v>682</v>
      </c>
      <c r="CA3" s="370" t="s">
        <v>681</v>
      </c>
      <c r="CB3" s="370" t="s">
        <v>680</v>
      </c>
      <c r="CC3" s="370" t="s">
        <v>679</v>
      </c>
      <c r="CD3" s="370" t="s">
        <v>678</v>
      </c>
      <c r="CE3" s="370" t="s">
        <v>677</v>
      </c>
      <c r="CF3" s="370" t="s">
        <v>676</v>
      </c>
      <c r="CG3" s="370" t="s">
        <v>675</v>
      </c>
      <c r="CH3" s="370" t="s">
        <v>111</v>
      </c>
      <c r="CI3" s="370" t="s">
        <v>674</v>
      </c>
      <c r="CJ3" s="370" t="s">
        <v>673</v>
      </c>
      <c r="CK3" s="370" t="s">
        <v>114</v>
      </c>
      <c r="CL3" s="370" t="s">
        <v>668</v>
      </c>
      <c r="CM3" s="370" t="s">
        <v>180</v>
      </c>
      <c r="CN3" s="370" t="s">
        <v>667</v>
      </c>
      <c r="CO3" s="370" t="s">
        <v>666</v>
      </c>
      <c r="CP3" s="370" t="s">
        <v>665</v>
      </c>
      <c r="CQ3" s="370" t="s">
        <v>664</v>
      </c>
      <c r="CR3" s="371" t="s">
        <v>663</v>
      </c>
      <c r="CS3" s="370" t="s">
        <v>662</v>
      </c>
      <c r="CT3" s="370" t="s">
        <v>661</v>
      </c>
      <c r="CU3" s="371" t="s">
        <v>660</v>
      </c>
      <c r="CV3" s="371" t="s">
        <v>659</v>
      </c>
      <c r="CW3" s="370" t="s">
        <v>190</v>
      </c>
      <c r="CX3" s="370" t="s">
        <v>191</v>
      </c>
      <c r="CY3" s="370" t="s">
        <v>658</v>
      </c>
      <c r="CZ3" s="370" t="s">
        <v>657</v>
      </c>
      <c r="DA3" s="370" t="s">
        <v>656</v>
      </c>
      <c r="DB3" s="370" t="s">
        <v>195</v>
      </c>
      <c r="DC3" s="370" t="s">
        <v>196</v>
      </c>
      <c r="DD3" s="370" t="s">
        <v>655</v>
      </c>
      <c r="DE3" s="370" t="s">
        <v>654</v>
      </c>
      <c r="DF3" s="373" t="s">
        <v>199</v>
      </c>
      <c r="DG3" s="370" t="s">
        <v>200</v>
      </c>
      <c r="DH3" s="370" t="s">
        <v>201</v>
      </c>
      <c r="DI3" s="370" t="s">
        <v>202</v>
      </c>
      <c r="DJ3" s="370" t="s">
        <v>653</v>
      </c>
      <c r="DK3" s="370" t="s">
        <v>652</v>
      </c>
      <c r="DL3" s="370" t="s">
        <v>205</v>
      </c>
      <c r="DM3" s="370" t="s">
        <v>206</v>
      </c>
      <c r="DN3" s="370" t="s">
        <v>651</v>
      </c>
      <c r="DO3" s="370" t="s">
        <v>650</v>
      </c>
      <c r="DP3" s="370" t="s">
        <v>649</v>
      </c>
      <c r="DQ3" s="370" t="s">
        <v>648</v>
      </c>
      <c r="DR3" s="370" t="s">
        <v>647</v>
      </c>
      <c r="DS3" s="374" t="s">
        <v>646</v>
      </c>
      <c r="DT3" s="374" t="s">
        <v>645</v>
      </c>
      <c r="DU3" s="370" t="s">
        <v>214</v>
      </c>
      <c r="DV3" s="370" t="s">
        <v>215</v>
      </c>
      <c r="DW3" s="370" t="s">
        <v>644</v>
      </c>
      <c r="DX3" s="370" t="s">
        <v>643</v>
      </c>
      <c r="DY3" s="370" t="s">
        <v>503</v>
      </c>
      <c r="DZ3" s="370" t="s">
        <v>219</v>
      </c>
      <c r="EA3" s="370" t="s">
        <v>220</v>
      </c>
      <c r="EB3" s="370" t="s">
        <v>642</v>
      </c>
      <c r="EC3" s="370" t="s">
        <v>641</v>
      </c>
      <c r="ED3" s="370" t="s">
        <v>640</v>
      </c>
      <c r="EE3" s="370" t="s">
        <v>639</v>
      </c>
      <c r="EF3" s="370" t="s">
        <v>638</v>
      </c>
      <c r="EG3" s="370" t="s">
        <v>226</v>
      </c>
      <c r="EH3" s="375" t="s">
        <v>509</v>
      </c>
      <c r="EI3" s="375" t="s">
        <v>510</v>
      </c>
      <c r="EJ3" s="375" t="s">
        <v>511</v>
      </c>
      <c r="EK3" s="375" t="s">
        <v>512</v>
      </c>
      <c r="EL3" s="375" t="s">
        <v>513</v>
      </c>
      <c r="EM3" s="375" t="s">
        <v>637</v>
      </c>
      <c r="EN3" s="370" t="s">
        <v>228</v>
      </c>
      <c r="EO3" s="370" t="s">
        <v>636</v>
      </c>
      <c r="EP3" s="370" t="s">
        <v>635</v>
      </c>
      <c r="EQ3" s="370" t="s">
        <v>634</v>
      </c>
      <c r="ER3" s="370" t="s">
        <v>633</v>
      </c>
      <c r="ES3" s="370" t="s">
        <v>632</v>
      </c>
      <c r="ET3" s="370" t="s">
        <v>234</v>
      </c>
      <c r="EU3" s="370" t="s">
        <v>631</v>
      </c>
      <c r="EV3" s="370" t="s">
        <v>630</v>
      </c>
      <c r="EW3" s="378" t="s">
        <v>629</v>
      </c>
      <c r="EX3" s="378" t="s">
        <v>628</v>
      </c>
      <c r="EY3" s="378" t="s">
        <v>627</v>
      </c>
      <c r="EZ3" s="378" t="s">
        <v>626</v>
      </c>
      <c r="FA3" s="378" t="s">
        <v>625</v>
      </c>
      <c r="FB3" s="378" t="s">
        <v>624</v>
      </c>
      <c r="FC3" s="378" t="s">
        <v>623</v>
      </c>
      <c r="FD3" s="378" t="s">
        <v>622</v>
      </c>
      <c r="FE3" s="378" t="s">
        <v>621</v>
      </c>
      <c r="FF3" s="378" t="s">
        <v>620</v>
      </c>
      <c r="FG3" s="378" t="s">
        <v>619</v>
      </c>
      <c r="FH3" s="378" t="s">
        <v>618</v>
      </c>
      <c r="FI3" s="378" t="s">
        <v>617</v>
      </c>
      <c r="FJ3" s="378" t="s">
        <v>616</v>
      </c>
      <c r="FK3" s="378" t="s">
        <v>615</v>
      </c>
      <c r="FL3" s="378" t="s">
        <v>614</v>
      </c>
      <c r="FM3" s="378" t="s">
        <v>613</v>
      </c>
      <c r="FN3" s="378" t="s">
        <v>612</v>
      </c>
      <c r="FO3" s="378" t="s">
        <v>611</v>
      </c>
      <c r="FP3" s="378" t="s">
        <v>610</v>
      </c>
      <c r="FQ3" s="378" t="s">
        <v>609</v>
      </c>
      <c r="FR3" s="378" t="s">
        <v>608</v>
      </c>
      <c r="FS3" s="378" t="s">
        <v>323</v>
      </c>
    </row>
    <row r="4" spans="1:181" s="121" customFormat="1" ht="15" thickTop="1" thickBot="1">
      <c r="A4" s="122"/>
      <c r="B4" s="123"/>
      <c r="C4" s="124" t="b">
        <f>AND(C2=C3)</f>
        <v>1</v>
      </c>
      <c r="D4" s="124" t="b">
        <f t="shared" ref="D4:BO4" si="0">AND(D2=D3)</f>
        <v>1</v>
      </c>
      <c r="E4" s="124" t="b">
        <f t="shared" si="0"/>
        <v>1</v>
      </c>
      <c r="F4" s="124" t="b">
        <f t="shared" si="0"/>
        <v>1</v>
      </c>
      <c r="G4" s="124" t="b">
        <f t="shared" si="0"/>
        <v>1</v>
      </c>
      <c r="H4" s="124" t="b">
        <f t="shared" si="0"/>
        <v>1</v>
      </c>
      <c r="I4" s="124" t="b">
        <f t="shared" si="0"/>
        <v>1</v>
      </c>
      <c r="J4" s="124" t="b">
        <f t="shared" si="0"/>
        <v>1</v>
      </c>
      <c r="K4" s="124" t="b">
        <f t="shared" si="0"/>
        <v>1</v>
      </c>
      <c r="L4" s="124" t="b">
        <f t="shared" si="0"/>
        <v>1</v>
      </c>
      <c r="M4" s="124" t="b">
        <f t="shared" si="0"/>
        <v>1</v>
      </c>
      <c r="N4" s="124" t="b">
        <f t="shared" si="0"/>
        <v>1</v>
      </c>
      <c r="O4" s="124" t="b">
        <f t="shared" si="0"/>
        <v>1</v>
      </c>
      <c r="P4" s="124" t="b">
        <f t="shared" si="0"/>
        <v>0</v>
      </c>
      <c r="Q4" s="124" t="b">
        <f t="shared" si="0"/>
        <v>0</v>
      </c>
      <c r="R4" s="124" t="b">
        <f t="shared" si="0"/>
        <v>0</v>
      </c>
      <c r="S4" s="124" t="b">
        <f t="shared" si="0"/>
        <v>1</v>
      </c>
      <c r="T4" s="124" t="b">
        <f t="shared" si="0"/>
        <v>1</v>
      </c>
      <c r="U4" s="124" t="b">
        <f t="shared" si="0"/>
        <v>1</v>
      </c>
      <c r="V4" s="124" t="b">
        <f t="shared" si="0"/>
        <v>1</v>
      </c>
      <c r="W4" s="124" t="b">
        <f t="shared" si="0"/>
        <v>1</v>
      </c>
      <c r="X4" s="124" t="b">
        <f t="shared" si="0"/>
        <v>1</v>
      </c>
      <c r="Y4" s="124" t="b">
        <f t="shared" si="0"/>
        <v>1</v>
      </c>
      <c r="Z4" s="124" t="b">
        <f t="shared" si="0"/>
        <v>1</v>
      </c>
      <c r="AA4" s="124" t="b">
        <f t="shared" si="0"/>
        <v>1</v>
      </c>
      <c r="AB4" s="124" t="b">
        <f t="shared" si="0"/>
        <v>0</v>
      </c>
      <c r="AC4" s="124" t="b">
        <f t="shared" si="0"/>
        <v>0</v>
      </c>
      <c r="AD4" s="124" t="b">
        <f t="shared" si="0"/>
        <v>0</v>
      </c>
      <c r="AE4" s="124" t="b">
        <f t="shared" si="0"/>
        <v>1</v>
      </c>
      <c r="AF4" s="124" t="b">
        <f t="shared" si="0"/>
        <v>1</v>
      </c>
      <c r="AG4" s="124" t="b">
        <f t="shared" si="0"/>
        <v>1</v>
      </c>
      <c r="AH4" s="124" t="b">
        <f t="shared" si="0"/>
        <v>1</v>
      </c>
      <c r="AI4" s="124" t="b">
        <f t="shared" si="0"/>
        <v>1</v>
      </c>
      <c r="AJ4" s="124" t="b">
        <f t="shared" si="0"/>
        <v>1</v>
      </c>
      <c r="AK4" s="124" t="b">
        <f t="shared" si="0"/>
        <v>1</v>
      </c>
      <c r="AL4" s="124" t="b">
        <f t="shared" si="0"/>
        <v>1</v>
      </c>
      <c r="AM4" s="124" t="b">
        <f t="shared" si="0"/>
        <v>1</v>
      </c>
      <c r="AN4" s="124" t="b">
        <f t="shared" si="0"/>
        <v>1</v>
      </c>
      <c r="AO4" s="124" t="b">
        <f t="shared" si="0"/>
        <v>1</v>
      </c>
      <c r="AP4" s="124" t="b">
        <f t="shared" si="0"/>
        <v>1</v>
      </c>
      <c r="AQ4" s="124" t="b">
        <f t="shared" si="0"/>
        <v>1</v>
      </c>
      <c r="AR4" s="124" t="b">
        <f t="shared" si="0"/>
        <v>1</v>
      </c>
      <c r="AS4" s="124" t="b">
        <f t="shared" si="0"/>
        <v>1</v>
      </c>
      <c r="AT4" s="124" t="b">
        <f t="shared" si="0"/>
        <v>1</v>
      </c>
      <c r="AU4" s="124" t="b">
        <f t="shared" si="0"/>
        <v>1</v>
      </c>
      <c r="AV4" s="124" t="b">
        <f t="shared" si="0"/>
        <v>1</v>
      </c>
      <c r="AW4" s="124" t="b">
        <f t="shared" si="0"/>
        <v>1</v>
      </c>
      <c r="AX4" s="124" t="b">
        <f t="shared" si="0"/>
        <v>1</v>
      </c>
      <c r="AY4" s="124" t="b">
        <f t="shared" si="0"/>
        <v>1</v>
      </c>
      <c r="AZ4" s="124" t="b">
        <f t="shared" si="0"/>
        <v>1</v>
      </c>
      <c r="BA4" s="124" t="b">
        <f t="shared" si="0"/>
        <v>1</v>
      </c>
      <c r="BB4" s="124" t="b">
        <f t="shared" si="0"/>
        <v>1</v>
      </c>
      <c r="BC4" s="124" t="b">
        <f t="shared" si="0"/>
        <v>1</v>
      </c>
      <c r="BD4" s="124" t="b">
        <f t="shared" si="0"/>
        <v>1</v>
      </c>
      <c r="BE4" s="124" t="b">
        <f t="shared" si="0"/>
        <v>1</v>
      </c>
      <c r="BF4" s="124" t="b">
        <f t="shared" si="0"/>
        <v>1</v>
      </c>
      <c r="BG4" s="124" t="b">
        <f t="shared" si="0"/>
        <v>1</v>
      </c>
      <c r="BH4" s="124" t="b">
        <f t="shared" si="0"/>
        <v>1</v>
      </c>
      <c r="BI4" s="124" t="b">
        <f t="shared" si="0"/>
        <v>1</v>
      </c>
      <c r="BJ4" s="124" t="b">
        <f t="shared" si="0"/>
        <v>1</v>
      </c>
      <c r="BK4" s="124" t="b">
        <f t="shared" si="0"/>
        <v>1</v>
      </c>
      <c r="BL4" s="124" t="b">
        <f t="shared" si="0"/>
        <v>1</v>
      </c>
      <c r="BM4" s="124" t="b">
        <f t="shared" si="0"/>
        <v>1</v>
      </c>
      <c r="BN4" s="124" t="b">
        <f t="shared" si="0"/>
        <v>1</v>
      </c>
      <c r="BO4" s="124" t="b">
        <f t="shared" si="0"/>
        <v>1</v>
      </c>
      <c r="BP4" s="124" t="b">
        <f t="shared" ref="BP4:EA4" si="1">AND(BP2=BP3)</f>
        <v>1</v>
      </c>
      <c r="BQ4" s="124" t="b">
        <f t="shared" si="1"/>
        <v>1</v>
      </c>
      <c r="BR4" s="124" t="b">
        <f t="shared" si="1"/>
        <v>1</v>
      </c>
      <c r="BS4" s="124" t="b">
        <f t="shared" si="1"/>
        <v>0</v>
      </c>
      <c r="BT4" s="124" t="b">
        <f t="shared" si="1"/>
        <v>1</v>
      </c>
      <c r="BU4" s="124" t="b">
        <f t="shared" si="1"/>
        <v>1</v>
      </c>
      <c r="BV4" s="124" t="b">
        <f t="shared" si="1"/>
        <v>1</v>
      </c>
      <c r="BW4" s="124" t="b">
        <f t="shared" si="1"/>
        <v>1</v>
      </c>
      <c r="BX4" s="124" t="b">
        <f t="shared" si="1"/>
        <v>1</v>
      </c>
      <c r="BY4" s="124" t="b">
        <f t="shared" si="1"/>
        <v>1</v>
      </c>
      <c r="BZ4" s="124" t="b">
        <f t="shared" si="1"/>
        <v>1</v>
      </c>
      <c r="CA4" s="124" t="b">
        <f t="shared" si="1"/>
        <v>1</v>
      </c>
      <c r="CB4" s="124" t="b">
        <f t="shared" si="1"/>
        <v>1</v>
      </c>
      <c r="CC4" s="124" t="b">
        <f t="shared" si="1"/>
        <v>1</v>
      </c>
      <c r="CD4" s="124" t="b">
        <f t="shared" si="1"/>
        <v>1</v>
      </c>
      <c r="CE4" s="124" t="b">
        <f t="shared" si="1"/>
        <v>1</v>
      </c>
      <c r="CF4" s="124" t="b">
        <f t="shared" si="1"/>
        <v>1</v>
      </c>
      <c r="CG4" s="124" t="b">
        <f t="shared" si="1"/>
        <v>1</v>
      </c>
      <c r="CH4" s="124" t="b">
        <f t="shared" si="1"/>
        <v>1</v>
      </c>
      <c r="CI4" s="124" t="b">
        <f t="shared" si="1"/>
        <v>1</v>
      </c>
      <c r="CJ4" s="124" t="b">
        <f t="shared" si="1"/>
        <v>1</v>
      </c>
      <c r="CK4" s="124" t="b">
        <f t="shared" si="1"/>
        <v>1</v>
      </c>
      <c r="CL4" s="124" t="b">
        <f t="shared" si="1"/>
        <v>1</v>
      </c>
      <c r="CM4" s="124" t="b">
        <f t="shared" si="1"/>
        <v>1</v>
      </c>
      <c r="CN4" s="124" t="b">
        <f t="shared" si="1"/>
        <v>1</v>
      </c>
      <c r="CO4" s="124" t="b">
        <f t="shared" si="1"/>
        <v>1</v>
      </c>
      <c r="CP4" s="124" t="b">
        <f t="shared" si="1"/>
        <v>1</v>
      </c>
      <c r="CQ4" s="124" t="b">
        <f t="shared" si="1"/>
        <v>1</v>
      </c>
      <c r="CR4" s="124" t="b">
        <f t="shared" si="1"/>
        <v>1</v>
      </c>
      <c r="CS4" s="124" t="b">
        <f t="shared" si="1"/>
        <v>1</v>
      </c>
      <c r="CT4" s="124" t="b">
        <f t="shared" si="1"/>
        <v>1</v>
      </c>
      <c r="CU4" s="124" t="b">
        <f t="shared" si="1"/>
        <v>1</v>
      </c>
      <c r="CV4" s="124" t="b">
        <f t="shared" si="1"/>
        <v>1</v>
      </c>
      <c r="CW4" s="124" t="b">
        <f t="shared" si="1"/>
        <v>1</v>
      </c>
      <c r="CX4" s="124" t="b">
        <f t="shared" si="1"/>
        <v>1</v>
      </c>
      <c r="CY4" s="124" t="b">
        <f t="shared" si="1"/>
        <v>1</v>
      </c>
      <c r="CZ4" s="124" t="b">
        <f t="shared" si="1"/>
        <v>1</v>
      </c>
      <c r="DA4" s="124" t="b">
        <f t="shared" si="1"/>
        <v>1</v>
      </c>
      <c r="DB4" s="124" t="b">
        <f t="shared" si="1"/>
        <v>1</v>
      </c>
      <c r="DC4" s="124" t="b">
        <f t="shared" si="1"/>
        <v>1</v>
      </c>
      <c r="DD4" s="124" t="b">
        <f t="shared" si="1"/>
        <v>1</v>
      </c>
      <c r="DE4" s="124" t="b">
        <f t="shared" si="1"/>
        <v>1</v>
      </c>
      <c r="DF4" s="124" t="b">
        <f t="shared" si="1"/>
        <v>1</v>
      </c>
      <c r="DG4" s="124" t="b">
        <f t="shared" si="1"/>
        <v>1</v>
      </c>
      <c r="DH4" s="124" t="b">
        <f t="shared" si="1"/>
        <v>1</v>
      </c>
      <c r="DI4" s="124" t="b">
        <f t="shared" si="1"/>
        <v>1</v>
      </c>
      <c r="DJ4" s="124" t="b">
        <f t="shared" si="1"/>
        <v>1</v>
      </c>
      <c r="DK4" s="124" t="b">
        <f t="shared" si="1"/>
        <v>1</v>
      </c>
      <c r="DL4" s="124" t="b">
        <f t="shared" si="1"/>
        <v>1</v>
      </c>
      <c r="DM4" s="124" t="b">
        <f t="shared" si="1"/>
        <v>1</v>
      </c>
      <c r="DN4" s="124" t="b">
        <f t="shared" si="1"/>
        <v>1</v>
      </c>
      <c r="DO4" s="124" t="b">
        <f t="shared" si="1"/>
        <v>1</v>
      </c>
      <c r="DP4" s="124" t="b">
        <f t="shared" si="1"/>
        <v>1</v>
      </c>
      <c r="DQ4" s="124" t="b">
        <f t="shared" si="1"/>
        <v>1</v>
      </c>
      <c r="DR4" s="124" t="b">
        <f t="shared" si="1"/>
        <v>1</v>
      </c>
      <c r="DS4" s="124" t="b">
        <f t="shared" si="1"/>
        <v>1</v>
      </c>
      <c r="DT4" s="124" t="b">
        <f t="shared" si="1"/>
        <v>1</v>
      </c>
      <c r="DU4" s="124" t="b">
        <f t="shared" si="1"/>
        <v>1</v>
      </c>
      <c r="DV4" s="124" t="b">
        <f t="shared" si="1"/>
        <v>1</v>
      </c>
      <c r="DW4" s="124" t="b">
        <f t="shared" si="1"/>
        <v>1</v>
      </c>
      <c r="DX4" s="124" t="b">
        <f t="shared" si="1"/>
        <v>1</v>
      </c>
      <c r="DY4" s="124" t="b">
        <f t="shared" si="1"/>
        <v>0</v>
      </c>
      <c r="DZ4" s="124" t="b">
        <f t="shared" si="1"/>
        <v>1</v>
      </c>
      <c r="EA4" s="124" t="b">
        <f t="shared" si="1"/>
        <v>1</v>
      </c>
      <c r="EB4" s="124" t="b">
        <f t="shared" ref="EB4:EG4" si="2">AND(EB2=EB3)</f>
        <v>1</v>
      </c>
      <c r="EC4" s="124" t="b">
        <f t="shared" si="2"/>
        <v>1</v>
      </c>
      <c r="ED4" s="124" t="b">
        <f t="shared" si="2"/>
        <v>1</v>
      </c>
      <c r="EE4" s="124" t="b">
        <f t="shared" si="2"/>
        <v>1</v>
      </c>
      <c r="EF4" s="124" t="b">
        <f t="shared" si="2"/>
        <v>1</v>
      </c>
      <c r="EG4" s="124" t="b">
        <f t="shared" si="2"/>
        <v>1</v>
      </c>
      <c r="EH4" s="124" t="b">
        <f t="shared" ref="EH4" si="3">AND(EH2=EH3)</f>
        <v>0</v>
      </c>
      <c r="EI4" s="124" t="b">
        <f t="shared" ref="EI4" si="4">AND(EI2=EI3)</f>
        <v>0</v>
      </c>
      <c r="EJ4" s="124" t="b">
        <f t="shared" ref="EJ4" si="5">AND(EJ2=EJ3)</f>
        <v>0</v>
      </c>
      <c r="EK4" s="124" t="b">
        <f t="shared" ref="EK4" si="6">AND(EK2=EK3)</f>
        <v>0</v>
      </c>
      <c r="EL4" s="124" t="b">
        <f t="shared" ref="EL4" si="7">AND(EL2=EL3)</f>
        <v>0</v>
      </c>
      <c r="EM4" s="124" t="b">
        <f t="shared" ref="EM4" si="8">AND(EM2=EM3)</f>
        <v>1</v>
      </c>
      <c r="EN4" s="124" t="b">
        <f t="shared" ref="EN4" si="9">AND(EN2=EN3)</f>
        <v>1</v>
      </c>
      <c r="EO4" s="124" t="b">
        <f t="shared" ref="EO4" si="10">AND(EO2=EO3)</f>
        <v>1</v>
      </c>
      <c r="EP4" s="124" t="b">
        <f t="shared" ref="EP4" si="11">AND(EP2=EP3)</f>
        <v>1</v>
      </c>
      <c r="EQ4" s="124" t="b">
        <f t="shared" ref="EQ4" si="12">AND(EQ2=EQ3)</f>
        <v>1</v>
      </c>
      <c r="ER4" s="124" t="b">
        <f t="shared" ref="ER4" si="13">AND(ER2=ER3)</f>
        <v>1</v>
      </c>
      <c r="ES4" s="124" t="b">
        <f t="shared" ref="ES4" si="14">AND(ES2=ES3)</f>
        <v>1</v>
      </c>
      <c r="ET4" s="124" t="b">
        <f t="shared" ref="ET4" si="15">AND(ET2=ET3)</f>
        <v>1</v>
      </c>
      <c r="EU4" s="124" t="b">
        <f t="shared" ref="EU4" si="16">AND(EU2=EU3)</f>
        <v>1</v>
      </c>
      <c r="EV4" s="124" t="b">
        <f t="shared" ref="EV4" si="17">AND(EV2=EV3)</f>
        <v>1</v>
      </c>
      <c r="EW4" s="124" t="b">
        <f t="shared" ref="EW4" si="18">AND(EW2=EW3)</f>
        <v>1</v>
      </c>
      <c r="EX4" s="124" t="b">
        <f t="shared" ref="EX4" si="19">AND(EX2=EX3)</f>
        <v>1</v>
      </c>
      <c r="EY4" s="124" t="b">
        <f t="shared" ref="EY4" si="20">AND(EY2=EY3)</f>
        <v>1</v>
      </c>
      <c r="EZ4" s="124" t="b">
        <f t="shared" ref="EZ4" si="21">AND(EZ2=EZ3)</f>
        <v>1</v>
      </c>
      <c r="FA4" s="124" t="b">
        <f t="shared" ref="FA4" si="22">AND(FA2=FA3)</f>
        <v>1</v>
      </c>
      <c r="FB4" s="124" t="b">
        <f t="shared" ref="FB4" si="23">AND(FB2=FB3)</f>
        <v>1</v>
      </c>
      <c r="FC4" s="124" t="b">
        <f t="shared" ref="FC4" si="24">AND(FC2=FC3)</f>
        <v>1</v>
      </c>
      <c r="FD4" s="124" t="b">
        <f t="shared" ref="FD4" si="25">AND(FD2=FD3)</f>
        <v>1</v>
      </c>
      <c r="FE4" s="124" t="b">
        <f t="shared" ref="FE4" si="26">AND(FE2=FE3)</f>
        <v>1</v>
      </c>
      <c r="FF4" s="124" t="b">
        <f t="shared" ref="FF4" si="27">AND(FF2=FF3)</f>
        <v>1</v>
      </c>
      <c r="FG4" s="124" t="b">
        <f t="shared" ref="FG4" si="28">AND(FG2=FG3)</f>
        <v>1</v>
      </c>
      <c r="FH4" s="124" t="b">
        <f t="shared" ref="FH4" si="29">AND(FH2=FH3)</f>
        <v>1</v>
      </c>
      <c r="FI4" s="124" t="b">
        <f t="shared" ref="FI4" si="30">AND(FI2=FI3)</f>
        <v>1</v>
      </c>
      <c r="FJ4" s="124" t="b">
        <f t="shared" ref="FJ4" si="31">AND(FJ2=FJ3)</f>
        <v>1</v>
      </c>
      <c r="FK4" s="124" t="b">
        <f t="shared" ref="FK4" si="32">AND(FK2=FK3)</f>
        <v>1</v>
      </c>
      <c r="FL4" s="124" t="b">
        <f t="shared" ref="FL4" si="33">AND(FL2=FL3)</f>
        <v>1</v>
      </c>
      <c r="FM4" s="124" t="b">
        <f t="shared" ref="FM4" si="34">AND(FM2=FM3)</f>
        <v>1</v>
      </c>
      <c r="FN4" s="124" t="b">
        <f t="shared" ref="FN4" si="35">AND(FN2=FN3)</f>
        <v>1</v>
      </c>
      <c r="FO4" s="124" t="b">
        <f t="shared" ref="FO4" si="36">AND(FO2=FO3)</f>
        <v>1</v>
      </c>
      <c r="FP4" s="124" t="b">
        <f t="shared" ref="FP4" si="37">AND(FP2=FP3)</f>
        <v>1</v>
      </c>
      <c r="FQ4" s="124" t="b">
        <f t="shared" ref="FQ4" si="38">AND(FQ2=FQ3)</f>
        <v>1</v>
      </c>
      <c r="FR4" s="124" t="b">
        <f t="shared" ref="FR4" si="39">AND(FR2=FR3)</f>
        <v>1</v>
      </c>
      <c r="FS4" s="124" t="b">
        <f t="shared" ref="FS4" si="40">AND(FS2=FS3)</f>
        <v>1</v>
      </c>
      <c r="FT4" s="124"/>
      <c r="FU4" s="124"/>
      <c r="FV4" s="124"/>
      <c r="FW4" s="124"/>
      <c r="FX4" s="124"/>
      <c r="FY4" s="124"/>
    </row>
    <row r="5" spans="1:181" ht="12.95" customHeight="1" thickTop="1">
      <c r="A5" s="386">
        <v>12025</v>
      </c>
      <c r="B5" s="387" t="s">
        <v>607</v>
      </c>
      <c r="C5" s="152">
        <v>92.638676465780009</v>
      </c>
      <c r="D5" s="153">
        <v>2532.1238233979866</v>
      </c>
      <c r="E5" s="152">
        <v>290.63114185342744</v>
      </c>
      <c r="F5" s="154">
        <v>370435</v>
      </c>
      <c r="G5" s="152">
        <v>285.99773242630386</v>
      </c>
      <c r="H5" s="155">
        <v>81.632653061224488</v>
      </c>
      <c r="I5" s="155">
        <v>174.60317460317458</v>
      </c>
      <c r="J5" s="156">
        <v>27.7</v>
      </c>
      <c r="K5" s="157">
        <v>4.72</v>
      </c>
      <c r="L5" s="152">
        <v>99.161647755230845</v>
      </c>
      <c r="M5" s="152">
        <v>13.682634513374419</v>
      </c>
      <c r="N5" s="158">
        <v>77.949236002761651</v>
      </c>
      <c r="O5" s="158">
        <v>20.783558851837174</v>
      </c>
      <c r="P5" s="159">
        <v>1.9735760100871662</v>
      </c>
      <c r="Q5" s="160" t="s">
        <v>14</v>
      </c>
      <c r="R5" s="160">
        <v>1.180327868852459</v>
      </c>
      <c r="S5" s="161" t="s">
        <v>12</v>
      </c>
      <c r="T5" s="162">
        <v>31.914893617021278</v>
      </c>
      <c r="U5" s="163">
        <v>31</v>
      </c>
      <c r="V5" s="163">
        <v>0</v>
      </c>
      <c r="W5" s="164">
        <v>16.275571600481349</v>
      </c>
      <c r="X5" s="165">
        <v>61.035064691543219</v>
      </c>
      <c r="Y5" s="164">
        <v>97.872340425531917</v>
      </c>
      <c r="Z5" s="164">
        <v>59.574468085106382</v>
      </c>
      <c r="AA5" s="164">
        <v>4.0201864682234199</v>
      </c>
      <c r="AB5" s="158">
        <v>64.484654958311154</v>
      </c>
      <c r="AC5" s="158">
        <v>13.304949441192123</v>
      </c>
      <c r="AD5" s="158">
        <v>4.612382472946603</v>
      </c>
      <c r="AE5" s="158">
        <v>97.053624042427813</v>
      </c>
      <c r="AF5" s="162">
        <v>93.9</v>
      </c>
      <c r="AG5" s="162">
        <v>91.4</v>
      </c>
      <c r="AH5" s="166">
        <v>132</v>
      </c>
      <c r="AI5" s="162">
        <v>20.9</v>
      </c>
      <c r="AJ5" s="167">
        <v>4.9936622311585466E-2</v>
      </c>
      <c r="AK5" s="167">
        <v>7.4904933467378199E-2</v>
      </c>
      <c r="AL5" s="164">
        <v>0.61032539789219764</v>
      </c>
      <c r="AM5" s="168">
        <v>82888.619877441597</v>
      </c>
      <c r="AN5" s="161">
        <v>220780.19233838789</v>
      </c>
      <c r="AO5" s="161">
        <v>273496.04644681839</v>
      </c>
      <c r="AP5" s="164">
        <v>12.644008138098032</v>
      </c>
      <c r="AQ5" s="164">
        <v>4.0565672703670881</v>
      </c>
      <c r="AR5" s="164">
        <v>47.1</v>
      </c>
      <c r="AS5" s="164">
        <v>8.7116684770564881</v>
      </c>
      <c r="AT5" s="164">
        <v>370.91799479043681</v>
      </c>
      <c r="AU5" s="164">
        <v>0.3632889273167843</v>
      </c>
      <c r="AV5" s="164">
        <v>2.6156802766808473</v>
      </c>
      <c r="AW5" s="163">
        <v>11930.75</v>
      </c>
      <c r="AX5" s="163">
        <v>2105.4264705882351</v>
      </c>
      <c r="AY5" s="164">
        <v>2.0954256857280553</v>
      </c>
      <c r="AZ5" s="158">
        <v>148.9</v>
      </c>
      <c r="BA5" s="164">
        <v>0.25042232337800574</v>
      </c>
      <c r="BB5" s="164" t="s">
        <v>14</v>
      </c>
      <c r="BC5" s="164">
        <v>237.35990670740347</v>
      </c>
      <c r="BD5" s="164">
        <v>5.7604472813273127</v>
      </c>
      <c r="BE5" s="158">
        <v>0.68428705842100757</v>
      </c>
      <c r="BF5" s="164">
        <v>3.2503635274997862</v>
      </c>
      <c r="BG5" s="164">
        <v>23.766595640059009</v>
      </c>
      <c r="BH5" s="164">
        <v>0</v>
      </c>
      <c r="BI5" s="169">
        <v>64</v>
      </c>
      <c r="BJ5" s="158">
        <v>0</v>
      </c>
      <c r="BK5" s="170">
        <v>0</v>
      </c>
      <c r="BL5" s="162">
        <v>80.3</v>
      </c>
      <c r="BM5" s="162">
        <v>88.3</v>
      </c>
      <c r="BN5" s="164">
        <v>0.16861510791366907</v>
      </c>
      <c r="BO5" s="164">
        <v>8.1081081081081088</v>
      </c>
      <c r="BP5" s="163">
        <v>25</v>
      </c>
      <c r="BQ5" s="164">
        <v>2.059848217886167</v>
      </c>
      <c r="BR5" s="164">
        <v>14.680505552871255</v>
      </c>
      <c r="BS5" s="164">
        <v>8.0359510722472685</v>
      </c>
      <c r="BT5" s="164">
        <v>766.16181615400546</v>
      </c>
      <c r="BU5" s="164" t="s">
        <v>14</v>
      </c>
      <c r="BV5" s="158">
        <v>1950.8760712482244</v>
      </c>
      <c r="BW5" s="158">
        <v>2387.5348303259066</v>
      </c>
      <c r="BX5" s="164">
        <v>1.0898667819503529</v>
      </c>
      <c r="BY5" s="167">
        <v>4.0811878094767551E-2</v>
      </c>
      <c r="BZ5" s="164">
        <v>1.8164446365839215</v>
      </c>
      <c r="CA5" s="167">
        <v>0.29677072472508109</v>
      </c>
      <c r="CB5" s="164">
        <v>0.3632889273167843</v>
      </c>
      <c r="CC5" s="167">
        <v>0.11334614532283671</v>
      </c>
      <c r="CD5" s="164">
        <v>1.0898667819503529</v>
      </c>
      <c r="CE5" s="164">
        <v>8.6208462452272911</v>
      </c>
      <c r="CF5" s="162">
        <v>20.6</v>
      </c>
      <c r="CG5" s="160">
        <v>2.7700831024930745</v>
      </c>
      <c r="CH5" s="160">
        <v>1.0546975951497881</v>
      </c>
      <c r="CI5" s="160">
        <v>3.1213191990577149</v>
      </c>
      <c r="CJ5" s="164">
        <v>351.08241935894034</v>
      </c>
      <c r="CK5" s="171">
        <v>298.6598271471284</v>
      </c>
      <c r="CL5" s="164">
        <v>15.5</v>
      </c>
      <c r="CM5" s="164">
        <v>972.65882556453232</v>
      </c>
      <c r="CN5" s="169">
        <v>100</v>
      </c>
      <c r="CO5" s="162">
        <v>99.8</v>
      </c>
      <c r="CP5" s="162">
        <v>89.3</v>
      </c>
      <c r="CQ5" s="164">
        <v>89.8</v>
      </c>
      <c r="CR5" s="171">
        <v>56.3</v>
      </c>
      <c r="CS5" s="164">
        <v>5.9174821364960293</v>
      </c>
      <c r="CT5" s="164">
        <v>19.059701492537314</v>
      </c>
      <c r="CU5" s="171">
        <v>8.3817027429122231</v>
      </c>
      <c r="CV5" s="164">
        <v>54.45</v>
      </c>
      <c r="CW5" s="172">
        <v>49.076701191224387</v>
      </c>
      <c r="CX5" s="164">
        <v>0.56999999999999995</v>
      </c>
      <c r="CY5" s="164">
        <v>28.4</v>
      </c>
      <c r="CZ5" s="164">
        <v>56.52</v>
      </c>
      <c r="DA5" s="164">
        <v>8.31</v>
      </c>
      <c r="DB5" s="164">
        <v>1.2695712827368735</v>
      </c>
      <c r="DC5" s="164">
        <v>0.89944889069726042</v>
      </c>
      <c r="DD5" s="164">
        <v>2.2996189099152446</v>
      </c>
      <c r="DE5" s="164">
        <v>7.6690292556573167</v>
      </c>
      <c r="DF5" s="173" t="s">
        <v>14</v>
      </c>
      <c r="DG5" s="173">
        <v>594.08632107023413</v>
      </c>
      <c r="DH5" s="164" t="s">
        <v>14</v>
      </c>
      <c r="DI5" s="164" t="s">
        <v>14</v>
      </c>
      <c r="DJ5" s="164">
        <v>0.52298467688207861</v>
      </c>
      <c r="DK5" s="164">
        <v>52.079207920792079</v>
      </c>
      <c r="DL5" s="174">
        <v>96</v>
      </c>
      <c r="DM5" s="174">
        <v>26</v>
      </c>
      <c r="DN5" s="164">
        <v>16.352361196383097</v>
      </c>
      <c r="DO5" s="164">
        <v>34.694092558752899</v>
      </c>
      <c r="DP5" s="164">
        <v>100</v>
      </c>
      <c r="DQ5" s="164">
        <v>96.231224396904864</v>
      </c>
      <c r="DR5" s="164">
        <v>5654.7574187470564</v>
      </c>
      <c r="DS5" s="175">
        <v>6.2629987462202221</v>
      </c>
      <c r="DT5" s="175">
        <v>22</v>
      </c>
      <c r="DU5" s="164">
        <v>100</v>
      </c>
      <c r="DV5" s="167">
        <v>6.7684877610697497E-2</v>
      </c>
      <c r="DW5" s="164">
        <v>56.084656084656082</v>
      </c>
      <c r="DX5" s="162">
        <v>141.07598914492687</v>
      </c>
      <c r="DY5" s="164">
        <v>504.79723028521818</v>
      </c>
      <c r="DZ5" s="164">
        <v>164.62462624163322</v>
      </c>
      <c r="EA5" s="163">
        <v>3420</v>
      </c>
      <c r="EB5" s="175">
        <v>1.6323671362194851</v>
      </c>
      <c r="EC5" s="175">
        <v>70.803919930477534</v>
      </c>
      <c r="ED5" s="164">
        <v>74.911476751276808</v>
      </c>
      <c r="EE5" s="164">
        <v>24.184356351069734</v>
      </c>
      <c r="EF5" s="164">
        <v>70.601517341040463</v>
      </c>
      <c r="EG5" s="164">
        <v>257.04586886826058</v>
      </c>
      <c r="EH5" s="164">
        <v>77.400000000000006</v>
      </c>
      <c r="EI5" s="125" t="s">
        <v>385</v>
      </c>
      <c r="EJ5" s="164">
        <v>62.2</v>
      </c>
      <c r="EK5" s="125" t="s">
        <v>385</v>
      </c>
      <c r="EL5" s="125" t="s">
        <v>385</v>
      </c>
      <c r="EM5" s="176">
        <v>60.2</v>
      </c>
      <c r="EN5" s="165">
        <v>-2.4231371452029515</v>
      </c>
      <c r="EO5" s="175">
        <v>1.0272456623687425</v>
      </c>
      <c r="EP5" s="173">
        <v>0.443</v>
      </c>
      <c r="EQ5" s="164">
        <v>89.1</v>
      </c>
      <c r="ER5" s="177">
        <v>8.6</v>
      </c>
      <c r="ES5" s="177">
        <v>1.6</v>
      </c>
      <c r="ET5" s="177">
        <v>530.8387178807177</v>
      </c>
      <c r="EU5" s="178">
        <v>35.9</v>
      </c>
      <c r="EV5" s="164">
        <v>59.7</v>
      </c>
      <c r="EW5" s="164" t="s">
        <v>12</v>
      </c>
      <c r="EX5" s="164" t="s">
        <v>12</v>
      </c>
      <c r="EY5" s="164">
        <v>79</v>
      </c>
      <c r="EZ5" s="164">
        <v>12.07572394400991</v>
      </c>
      <c r="FA5" s="164">
        <v>22.1</v>
      </c>
      <c r="FB5" s="164">
        <v>17.289027800625103</v>
      </c>
      <c r="FC5" s="164">
        <v>73.844323589394961</v>
      </c>
      <c r="FD5" s="164">
        <v>77.869111602908632</v>
      </c>
      <c r="FE5" s="164">
        <v>71.430430821293768</v>
      </c>
      <c r="FF5" s="164">
        <v>68.877496528890319</v>
      </c>
      <c r="FG5" s="164">
        <v>72.983962051050383</v>
      </c>
      <c r="FH5" s="164">
        <v>74.926253687315636</v>
      </c>
      <c r="FI5" s="164">
        <v>69.700522221038057</v>
      </c>
      <c r="FJ5" s="164">
        <v>62.571004107314522</v>
      </c>
      <c r="FK5" s="164">
        <v>45.325001905052197</v>
      </c>
      <c r="FL5" s="164">
        <v>24.961875714830349</v>
      </c>
      <c r="FM5" s="164">
        <v>12.409827496079457</v>
      </c>
      <c r="FN5" s="164">
        <v>7.2533632286995511</v>
      </c>
      <c r="FO5" s="164">
        <v>4.5337895637296839</v>
      </c>
      <c r="FP5" s="164">
        <v>2.3660908695021048</v>
      </c>
      <c r="FQ5" s="164">
        <v>1.17</v>
      </c>
      <c r="FR5" s="164">
        <v>2.637477612319854</v>
      </c>
      <c r="FS5" s="164">
        <v>0</v>
      </c>
    </row>
    <row r="6" spans="1:181" s="127" customFormat="1" ht="12.95" customHeight="1">
      <c r="A6" s="386">
        <v>12041</v>
      </c>
      <c r="B6" s="387" t="s">
        <v>606</v>
      </c>
      <c r="C6" s="177">
        <v>84.446887201859553</v>
      </c>
      <c r="D6" s="179">
        <v>2130.9241638326862</v>
      </c>
      <c r="E6" s="177">
        <v>365.84109099653051</v>
      </c>
      <c r="F6" s="180">
        <v>373821</v>
      </c>
      <c r="G6" s="177">
        <v>320.41884816753929</v>
      </c>
      <c r="H6" s="181">
        <v>97.120418848167532</v>
      </c>
      <c r="I6" s="181">
        <v>151.30890052356023</v>
      </c>
      <c r="J6" s="182">
        <v>20.3</v>
      </c>
      <c r="K6" s="183">
        <v>2.87</v>
      </c>
      <c r="L6" s="177">
        <v>101.95442166473585</v>
      </c>
      <c r="M6" s="177">
        <v>9.7390846330810739</v>
      </c>
      <c r="N6" s="158">
        <v>80.065473200445339</v>
      </c>
      <c r="O6" s="158">
        <v>20.702393340270554</v>
      </c>
      <c r="P6" s="159">
        <v>1.7242829506266297</v>
      </c>
      <c r="Q6" s="160">
        <v>0.61068702290076338</v>
      </c>
      <c r="R6" s="160">
        <v>1.0443864229765014</v>
      </c>
      <c r="S6" s="161">
        <v>24091</v>
      </c>
      <c r="T6" s="162">
        <v>44.827586206896555</v>
      </c>
      <c r="U6" s="163">
        <v>102</v>
      </c>
      <c r="V6" s="163">
        <v>117</v>
      </c>
      <c r="W6" s="164">
        <v>15.960842732496275</v>
      </c>
      <c r="X6" s="165">
        <v>51.106586983647475</v>
      </c>
      <c r="Y6" s="164">
        <v>87.931034482758619</v>
      </c>
      <c r="Z6" s="164">
        <v>39.655172413793103</v>
      </c>
      <c r="AA6" s="164">
        <v>3.110704483074108</v>
      </c>
      <c r="AB6" s="158">
        <v>20.640702344260763</v>
      </c>
      <c r="AC6" s="158">
        <v>9.1528906322966286</v>
      </c>
      <c r="AD6" s="158">
        <v>3.0198312630366426</v>
      </c>
      <c r="AE6" s="158">
        <v>93.775593775593777</v>
      </c>
      <c r="AF6" s="162">
        <v>95.5</v>
      </c>
      <c r="AG6" s="162">
        <v>92.7</v>
      </c>
      <c r="AH6" s="166">
        <v>59</v>
      </c>
      <c r="AI6" s="162">
        <v>37.799999999999997</v>
      </c>
      <c r="AJ6" s="167">
        <v>2.0743524245114109E-2</v>
      </c>
      <c r="AK6" s="167">
        <v>9.334585910301349E-2</v>
      </c>
      <c r="AL6" s="164">
        <v>0.26335978381596875</v>
      </c>
      <c r="AM6" s="168">
        <v>100108.25422582826</v>
      </c>
      <c r="AN6" s="161">
        <v>220003.86568787385</v>
      </c>
      <c r="AO6" s="161">
        <v>271437.36401326704</v>
      </c>
      <c r="AP6" s="164">
        <v>10.836377938086711</v>
      </c>
      <c r="AQ6" s="164">
        <v>4.1399724691830802</v>
      </c>
      <c r="AR6" s="164">
        <v>39.4</v>
      </c>
      <c r="AS6" s="164">
        <v>7.8836178764041076</v>
      </c>
      <c r="AT6" s="164">
        <v>312.59661296417164</v>
      </c>
      <c r="AU6" s="164">
        <v>2.2900850766605978</v>
      </c>
      <c r="AV6" s="164">
        <v>2.4045893304936281</v>
      </c>
      <c r="AW6" s="163">
        <v>15891.363636363636</v>
      </c>
      <c r="AX6" s="163">
        <v>3496.1</v>
      </c>
      <c r="AY6" s="164">
        <v>1.1441320328365894</v>
      </c>
      <c r="AZ6" s="158">
        <v>244.45454545454547</v>
      </c>
      <c r="BA6" s="164">
        <v>2.0401509166065521</v>
      </c>
      <c r="BB6" s="164">
        <v>37.695028972247634</v>
      </c>
      <c r="BC6" s="164">
        <v>345.86496513345469</v>
      </c>
      <c r="BD6" s="164">
        <v>7.0649525379867866</v>
      </c>
      <c r="BE6" s="158">
        <v>0</v>
      </c>
      <c r="BF6" s="164">
        <v>1.7078377554132356</v>
      </c>
      <c r="BG6" s="164">
        <v>18.714983907497913</v>
      </c>
      <c r="BH6" s="164">
        <v>100</v>
      </c>
      <c r="BI6" s="169">
        <v>74.3</v>
      </c>
      <c r="BJ6" s="158">
        <v>0.71522231493622601</v>
      </c>
      <c r="BK6" s="170">
        <v>4.0348612007746934E-2</v>
      </c>
      <c r="BL6" s="162">
        <v>99.3</v>
      </c>
      <c r="BM6" s="162">
        <v>111.1</v>
      </c>
      <c r="BN6" s="164">
        <v>0</v>
      </c>
      <c r="BO6" s="164">
        <v>29.761904761904763</v>
      </c>
      <c r="BP6" s="163">
        <v>26</v>
      </c>
      <c r="BQ6" s="164">
        <v>1.1221416875636929</v>
      </c>
      <c r="BR6" s="164">
        <v>9.2805697731670733</v>
      </c>
      <c r="BS6" s="164">
        <v>8.1870541490616375</v>
      </c>
      <c r="BT6" s="164">
        <v>549.57747930335609</v>
      </c>
      <c r="BU6" s="164">
        <v>5.1566990713705012</v>
      </c>
      <c r="BV6" s="158">
        <v>602.29237516173725</v>
      </c>
      <c r="BW6" s="158">
        <v>262.50100191222106</v>
      </c>
      <c r="BX6" s="164">
        <v>1.7175638074954485</v>
      </c>
      <c r="BY6" s="167">
        <v>6.8410566452543717E-2</v>
      </c>
      <c r="BZ6" s="164">
        <v>0.85878190374772423</v>
      </c>
      <c r="CA6" s="167">
        <v>0.21774987690792713</v>
      </c>
      <c r="CB6" s="164">
        <v>0.28626063458257472</v>
      </c>
      <c r="CC6" s="167">
        <v>9.7328615758075415E-2</v>
      </c>
      <c r="CD6" s="164">
        <v>2.0038244420780233</v>
      </c>
      <c r="CE6" s="164">
        <v>11.184202993141195</v>
      </c>
      <c r="CF6" s="162">
        <v>37.700000000000003</v>
      </c>
      <c r="CG6" s="160">
        <v>2.7173913043478262</v>
      </c>
      <c r="CH6" s="160">
        <v>2.0022310574640314</v>
      </c>
      <c r="CI6" s="160">
        <v>7.4520936834634499</v>
      </c>
      <c r="CJ6" s="164">
        <v>307.73304478261366</v>
      </c>
      <c r="CK6" s="171">
        <v>224.62013213790894</v>
      </c>
      <c r="CL6" s="164">
        <v>22.4</v>
      </c>
      <c r="CM6" s="164">
        <v>724.39626063615106</v>
      </c>
      <c r="CN6" s="169">
        <v>100</v>
      </c>
      <c r="CO6" s="162">
        <v>93.6</v>
      </c>
      <c r="CP6" s="162">
        <v>86.7</v>
      </c>
      <c r="CQ6" s="164">
        <v>96.6</v>
      </c>
      <c r="CR6" s="171">
        <v>51.6</v>
      </c>
      <c r="CS6" s="164">
        <v>3.5073367466605645</v>
      </c>
      <c r="CT6" s="164">
        <v>3.5869565217391304</v>
      </c>
      <c r="CU6" s="171">
        <v>7.3224450101541718</v>
      </c>
      <c r="CV6" s="164">
        <v>58.01</v>
      </c>
      <c r="CW6" s="172">
        <v>42.629933702037029</v>
      </c>
      <c r="CX6" s="164">
        <v>0.7</v>
      </c>
      <c r="CY6" s="164">
        <v>29.4</v>
      </c>
      <c r="CZ6" s="164">
        <v>55.96</v>
      </c>
      <c r="DA6" s="164">
        <v>8.07</v>
      </c>
      <c r="DB6" s="164">
        <v>1.5244294825552769</v>
      </c>
      <c r="DC6" s="164">
        <v>0.95460765117424118</v>
      </c>
      <c r="DD6" s="164">
        <v>2.3816884797270217</v>
      </c>
      <c r="DE6" s="164">
        <v>5.6622353520433286</v>
      </c>
      <c r="DF6" s="173">
        <v>419.56</v>
      </c>
      <c r="DG6" s="173">
        <v>445.38954907161798</v>
      </c>
      <c r="DH6" s="164" t="s">
        <v>14</v>
      </c>
      <c r="DI6" s="164" t="s">
        <v>14</v>
      </c>
      <c r="DJ6" s="164">
        <v>36.846996349153663</v>
      </c>
      <c r="DK6" s="164">
        <v>81.724347298117792</v>
      </c>
      <c r="DL6" s="174">
        <v>572</v>
      </c>
      <c r="DM6" s="174">
        <v>55</v>
      </c>
      <c r="DN6" s="164">
        <v>16.499490456070443</v>
      </c>
      <c r="DO6" s="164">
        <v>13.6975713647762</v>
      </c>
      <c r="DP6" s="164" t="s">
        <v>14</v>
      </c>
      <c r="DQ6" s="164">
        <v>99.570815450643778</v>
      </c>
      <c r="DR6" s="164">
        <v>4049.6136795440152</v>
      </c>
      <c r="DS6" s="175">
        <v>10.560460139111823</v>
      </c>
      <c r="DT6" s="175">
        <v>20.3</v>
      </c>
      <c r="DU6" s="164">
        <v>95.359229975936742</v>
      </c>
      <c r="DV6" s="167">
        <v>0.10612234638352432</v>
      </c>
      <c r="DW6" s="164">
        <v>37.1875</v>
      </c>
      <c r="DX6" s="162">
        <v>31.889434692498824</v>
      </c>
      <c r="DY6" s="164">
        <v>519.24243985664066</v>
      </c>
      <c r="DZ6" s="164">
        <v>143.36560000464291</v>
      </c>
      <c r="EA6" s="163">
        <v>16949</v>
      </c>
      <c r="EB6" s="175">
        <v>3.6648039058319961</v>
      </c>
      <c r="EC6" s="175">
        <v>72.976653705771952</v>
      </c>
      <c r="ED6" s="164">
        <v>68.505407205189698</v>
      </c>
      <c r="EE6" s="164">
        <v>47.503180638835303</v>
      </c>
      <c r="EF6" s="164">
        <v>84.054042955114781</v>
      </c>
      <c r="EG6" s="164">
        <v>101.94216412574012</v>
      </c>
      <c r="EH6" s="164">
        <v>90.1</v>
      </c>
      <c r="EI6" s="125" t="s">
        <v>385</v>
      </c>
      <c r="EJ6" s="164">
        <v>72.8</v>
      </c>
      <c r="EK6" s="125" t="s">
        <v>385</v>
      </c>
      <c r="EL6" s="125" t="s">
        <v>385</v>
      </c>
      <c r="EM6" s="176">
        <v>61.2</v>
      </c>
      <c r="EN6" s="165">
        <v>-1.6431360425039789</v>
      </c>
      <c r="EO6" s="175">
        <v>1.0052924991716965</v>
      </c>
      <c r="EP6" s="173">
        <v>0.47599999999999998</v>
      </c>
      <c r="EQ6" s="164">
        <v>90.2</v>
      </c>
      <c r="ER6" s="177">
        <v>7.6</v>
      </c>
      <c r="ES6" s="177">
        <v>1.2</v>
      </c>
      <c r="ET6" s="177">
        <v>527.30350497520988</v>
      </c>
      <c r="EU6" s="178">
        <v>37.799999999999997</v>
      </c>
      <c r="EV6" s="164">
        <v>55.6</v>
      </c>
      <c r="EW6" s="164" t="s">
        <v>12</v>
      </c>
      <c r="EX6" s="164" t="s">
        <v>12</v>
      </c>
      <c r="EY6" s="164">
        <v>102.9</v>
      </c>
      <c r="EZ6" s="164">
        <v>8.2385810632865013</v>
      </c>
      <c r="FA6" s="164">
        <v>34.299999999999997</v>
      </c>
      <c r="FB6" s="164">
        <v>19.094594594594593</v>
      </c>
      <c r="FC6" s="164">
        <v>74.666846143491711</v>
      </c>
      <c r="FD6" s="164">
        <v>76.741534602667883</v>
      </c>
      <c r="FE6" s="164">
        <v>69.222699093943731</v>
      </c>
      <c r="FF6" s="164">
        <v>69.624432521667359</v>
      </c>
      <c r="FG6" s="164">
        <v>73.091198303287385</v>
      </c>
      <c r="FH6" s="164">
        <v>74.202223019003227</v>
      </c>
      <c r="FI6" s="164">
        <v>71.048296193531598</v>
      </c>
      <c r="FJ6" s="164">
        <v>58.867184765105371</v>
      </c>
      <c r="FK6" s="164">
        <v>40.814252406289228</v>
      </c>
      <c r="FL6" s="164">
        <v>20.506292281952426</v>
      </c>
      <c r="FM6" s="164">
        <v>9.9311040161317425</v>
      </c>
      <c r="FN6" s="164">
        <v>5.2884153949515307</v>
      </c>
      <c r="FO6" s="164">
        <v>3.536898788397993</v>
      </c>
      <c r="FP6" s="164">
        <v>1.4086202745003611</v>
      </c>
      <c r="FQ6" s="164">
        <v>1.24</v>
      </c>
      <c r="FR6" s="164">
        <v>1.9293966770865538</v>
      </c>
      <c r="FS6" s="164">
        <v>0.11920371915603767</v>
      </c>
    </row>
    <row r="7" spans="1:181" ht="12.95" customHeight="1">
      <c r="A7" s="386">
        <v>22012</v>
      </c>
      <c r="B7" s="387" t="s">
        <v>605</v>
      </c>
      <c r="C7" s="177">
        <v>86.108114265802683</v>
      </c>
      <c r="D7" s="179">
        <v>1590.4872312053126</v>
      </c>
      <c r="E7" s="177">
        <v>219.45842351790176</v>
      </c>
      <c r="F7" s="180">
        <v>315033</v>
      </c>
      <c r="G7" s="177">
        <v>303.60307147076196</v>
      </c>
      <c r="H7" s="181">
        <v>111.63614884819846</v>
      </c>
      <c r="I7" s="181">
        <v>183.69757826343769</v>
      </c>
      <c r="J7" s="182">
        <v>33.9</v>
      </c>
      <c r="K7" s="183">
        <v>2.77</v>
      </c>
      <c r="L7" s="177">
        <v>112.83610924222644</v>
      </c>
      <c r="M7" s="177">
        <v>18.167507947316949</v>
      </c>
      <c r="N7" s="158">
        <v>80.641792780897106</v>
      </c>
      <c r="O7" s="158">
        <v>24.817266583919459</v>
      </c>
      <c r="P7" s="159">
        <v>3.1353525792711783</v>
      </c>
      <c r="Q7" s="160">
        <v>1.3725490196078431</v>
      </c>
      <c r="R7" s="160">
        <v>0.42501517911353975</v>
      </c>
      <c r="S7" s="161">
        <v>10056</v>
      </c>
      <c r="T7" s="162">
        <v>9.1954022988505741</v>
      </c>
      <c r="U7" s="163">
        <v>9</v>
      </c>
      <c r="V7" s="163">
        <v>0</v>
      </c>
      <c r="W7" s="164">
        <v>16.42382008235667</v>
      </c>
      <c r="X7" s="165">
        <v>68.478509809909156</v>
      </c>
      <c r="Y7" s="164">
        <v>100</v>
      </c>
      <c r="Z7" s="164">
        <v>97.701149425287355</v>
      </c>
      <c r="AA7" s="164">
        <v>2.8507027313709892</v>
      </c>
      <c r="AB7" s="158">
        <v>35.247903174434654</v>
      </c>
      <c r="AC7" s="158">
        <v>7.254839508794281</v>
      </c>
      <c r="AD7" s="158">
        <v>0.2477262271295608</v>
      </c>
      <c r="AE7" s="158">
        <v>84.982767109798132</v>
      </c>
      <c r="AF7" s="162">
        <v>97.3</v>
      </c>
      <c r="AG7" s="162">
        <v>96.1</v>
      </c>
      <c r="AH7" s="166">
        <v>167</v>
      </c>
      <c r="AI7" s="162">
        <v>32.1</v>
      </c>
      <c r="AJ7" s="167">
        <v>2.669729308937098E-2</v>
      </c>
      <c r="AK7" s="167">
        <v>0.1468351119915404</v>
      </c>
      <c r="AL7" s="164">
        <v>0.28479337403086491</v>
      </c>
      <c r="AM7" s="168">
        <v>98562.953963414635</v>
      </c>
      <c r="AN7" s="161">
        <v>231705.20697858842</v>
      </c>
      <c r="AO7" s="161">
        <v>266355.90714632964</v>
      </c>
      <c r="AP7" s="164">
        <v>11.232964224872232</v>
      </c>
      <c r="AQ7" s="164">
        <v>0.33272998296422485</v>
      </c>
      <c r="AR7" s="164">
        <v>29.9</v>
      </c>
      <c r="AS7" s="164">
        <v>6.8015358739135969</v>
      </c>
      <c r="AT7" s="164">
        <v>393.01485616259356</v>
      </c>
      <c r="AU7" s="164">
        <v>2.3453571979012402</v>
      </c>
      <c r="AV7" s="164">
        <v>2.8814388431358093</v>
      </c>
      <c r="AW7" s="163">
        <v>12283.454545454546</v>
      </c>
      <c r="AX7" s="163">
        <v>1903.0704225352113</v>
      </c>
      <c r="AY7" s="164">
        <v>0.74009384389940647</v>
      </c>
      <c r="AZ7" s="158">
        <v>368</v>
      </c>
      <c r="BA7" s="164">
        <v>2.957461921450637</v>
      </c>
      <c r="BB7" s="164">
        <v>22.816892071068683</v>
      </c>
      <c r="BC7" s="164">
        <v>294.19591103725094</v>
      </c>
      <c r="BD7" s="164">
        <v>3.7959773773545713</v>
      </c>
      <c r="BE7" s="158">
        <v>0.53036329885971889</v>
      </c>
      <c r="BF7" s="164">
        <v>3.5136568549456375</v>
      </c>
      <c r="BG7" s="164">
        <v>32.455603184323337</v>
      </c>
      <c r="BH7" s="164">
        <v>39.393939393939391</v>
      </c>
      <c r="BI7" s="169">
        <v>97.7</v>
      </c>
      <c r="BJ7" s="158">
        <v>1.7146356399265157</v>
      </c>
      <c r="BK7" s="170">
        <v>8.6025205385177869E-2</v>
      </c>
      <c r="BL7" s="162">
        <v>85.5</v>
      </c>
      <c r="BM7" s="162">
        <v>98</v>
      </c>
      <c r="BN7" s="164">
        <v>0.34410082154071148</v>
      </c>
      <c r="BO7" s="164">
        <v>14.492753623188406</v>
      </c>
      <c r="BP7" s="163">
        <v>8</v>
      </c>
      <c r="BQ7" s="164" t="s">
        <v>14</v>
      </c>
      <c r="BR7" s="164" t="s">
        <v>14</v>
      </c>
      <c r="BS7" s="164">
        <v>14.802554429039542</v>
      </c>
      <c r="BT7" s="164">
        <v>1547.7213179567248</v>
      </c>
      <c r="BU7" s="164">
        <v>37.972338187105898</v>
      </c>
      <c r="BV7" s="158">
        <v>1888.9071305559837</v>
      </c>
      <c r="BW7" s="158">
        <v>641.75338904115097</v>
      </c>
      <c r="BX7" s="164">
        <v>1.3402041130864231</v>
      </c>
      <c r="BY7" s="167">
        <v>8.5133115773532303E-2</v>
      </c>
      <c r="BZ7" s="164">
        <v>0.67010205654321153</v>
      </c>
      <c r="CA7" s="167">
        <v>0.16270077932869176</v>
      </c>
      <c r="CB7" s="164">
        <v>0.33505102827160577</v>
      </c>
      <c r="CC7" s="167">
        <v>5.6958674806172983E-2</v>
      </c>
      <c r="CD7" s="164">
        <v>1.3402041130864231</v>
      </c>
      <c r="CE7" s="164">
        <v>7.7262767119432292</v>
      </c>
      <c r="CF7" s="162">
        <v>34.799999999999997</v>
      </c>
      <c r="CG7" s="160">
        <v>0.46511627906976744</v>
      </c>
      <c r="CH7" s="160">
        <v>1.8428336713095219</v>
      </c>
      <c r="CI7" s="160">
        <v>3.5639412997903559</v>
      </c>
      <c r="CJ7" s="164">
        <v>375.75302718604041</v>
      </c>
      <c r="CK7" s="171">
        <v>316.7605926382588</v>
      </c>
      <c r="CL7" s="164">
        <v>12.1</v>
      </c>
      <c r="CM7" s="164">
        <v>1042.9358254275824</v>
      </c>
      <c r="CN7" s="169">
        <v>100</v>
      </c>
      <c r="CO7" s="162">
        <v>99.7</v>
      </c>
      <c r="CP7" s="162">
        <v>88.4</v>
      </c>
      <c r="CQ7" s="164">
        <v>77.8</v>
      </c>
      <c r="CR7" s="171">
        <v>57</v>
      </c>
      <c r="CS7" s="164">
        <v>1.9893722524016044</v>
      </c>
      <c r="CT7" s="164">
        <v>11.166666666666666</v>
      </c>
      <c r="CU7" s="171">
        <v>0</v>
      </c>
      <c r="CV7" s="164">
        <v>64.03</v>
      </c>
      <c r="CW7" s="172">
        <v>43.918488785842086</v>
      </c>
      <c r="CX7" s="164">
        <v>0.64</v>
      </c>
      <c r="CY7" s="164">
        <v>34</v>
      </c>
      <c r="CZ7" s="164">
        <v>57.74</v>
      </c>
      <c r="DA7" s="164">
        <v>10.53</v>
      </c>
      <c r="DB7" s="164">
        <v>2.7240050659715473</v>
      </c>
      <c r="DC7" s="164">
        <v>0.93176350758220472</v>
      </c>
      <c r="DD7" s="164">
        <v>8.8922542903284167</v>
      </c>
      <c r="DE7" s="164">
        <v>6.3123613726370529</v>
      </c>
      <c r="DF7" s="173">
        <v>469.28426395939084</v>
      </c>
      <c r="DG7" s="173">
        <v>511.96110552763815</v>
      </c>
      <c r="DH7" s="164">
        <v>45.652535331130935</v>
      </c>
      <c r="DI7" s="164">
        <v>90.009277562972841</v>
      </c>
      <c r="DJ7" s="164">
        <v>39.87270300790474</v>
      </c>
      <c r="DK7" s="164">
        <v>74.956970740103273</v>
      </c>
      <c r="DL7" s="174">
        <v>296</v>
      </c>
      <c r="DM7" s="174">
        <v>219</v>
      </c>
      <c r="DN7" s="164">
        <v>27.995785058064342</v>
      </c>
      <c r="DO7" s="164">
        <v>16.052294764492629</v>
      </c>
      <c r="DP7" s="164">
        <v>100</v>
      </c>
      <c r="DQ7" s="164">
        <v>99.732831981001382</v>
      </c>
      <c r="DR7" s="164">
        <v>5842.8789420142421</v>
      </c>
      <c r="DS7" s="175">
        <v>4.7682568940845478</v>
      </c>
      <c r="DT7" s="175">
        <v>14.8</v>
      </c>
      <c r="DU7" s="164">
        <v>100</v>
      </c>
      <c r="DV7" s="167">
        <v>7.7742211371668618E-2</v>
      </c>
      <c r="DW7" s="164">
        <v>1.3513513513513513</v>
      </c>
      <c r="DX7" s="162">
        <v>7.5654522183728581</v>
      </c>
      <c r="DY7" s="164">
        <v>478.71755868418757</v>
      </c>
      <c r="DZ7" s="164">
        <v>743.53789835616624</v>
      </c>
      <c r="EA7" s="163">
        <v>9481</v>
      </c>
      <c r="EB7" s="175">
        <v>1.3625178870267518</v>
      </c>
      <c r="EC7" s="175">
        <v>36.581428587800566</v>
      </c>
      <c r="ED7" s="164">
        <v>66.249180717933939</v>
      </c>
      <c r="EE7" s="164">
        <v>13.233213108294764</v>
      </c>
      <c r="EF7" s="164">
        <v>66.198973999210764</v>
      </c>
      <c r="EG7" s="164">
        <v>143.06014002575526</v>
      </c>
      <c r="EH7" s="164">
        <v>88.7</v>
      </c>
      <c r="EI7" s="125" t="s">
        <v>385</v>
      </c>
      <c r="EJ7" s="164">
        <v>64.099999999999994</v>
      </c>
      <c r="EK7" s="125" t="s">
        <v>385</v>
      </c>
      <c r="EL7" s="125" t="s">
        <v>385</v>
      </c>
      <c r="EM7" s="176">
        <v>72.7</v>
      </c>
      <c r="EN7" s="165">
        <v>-0.74046277248024872</v>
      </c>
      <c r="EO7" s="175">
        <v>1.0172876602564103</v>
      </c>
      <c r="EP7" s="173">
        <v>0.52600000000000002</v>
      </c>
      <c r="EQ7" s="164">
        <v>89.6</v>
      </c>
      <c r="ER7" s="177">
        <v>13.3</v>
      </c>
      <c r="ES7" s="177">
        <v>2.2000000000000002</v>
      </c>
      <c r="ET7" s="177">
        <v>573.20370767467887</v>
      </c>
      <c r="EU7" s="178">
        <v>39.6</v>
      </c>
      <c r="EV7" s="164">
        <v>54.7</v>
      </c>
      <c r="EW7" s="164" t="s">
        <v>12</v>
      </c>
      <c r="EX7" s="164" t="s">
        <v>12</v>
      </c>
      <c r="EY7" s="164">
        <v>134.80000000000001</v>
      </c>
      <c r="EZ7" s="164">
        <v>8.5002445872506378</v>
      </c>
      <c r="FA7" s="164">
        <v>21.2</v>
      </c>
      <c r="FB7" s="164">
        <v>13.383665065202472</v>
      </c>
      <c r="FC7" s="164">
        <v>72.711838246642998</v>
      </c>
      <c r="FD7" s="164">
        <v>81.464069845533913</v>
      </c>
      <c r="FE7" s="164">
        <v>75.807334428024092</v>
      </c>
      <c r="FF7" s="164">
        <v>72.681585435236101</v>
      </c>
      <c r="FG7" s="164">
        <v>73.523503415026113</v>
      </c>
      <c r="FH7" s="164">
        <v>73.412813802461955</v>
      </c>
      <c r="FI7" s="164">
        <v>68.707099200752225</v>
      </c>
      <c r="FJ7" s="164">
        <v>57.825940293472769</v>
      </c>
      <c r="FK7" s="164">
        <v>40.179378956888755</v>
      </c>
      <c r="FL7" s="164">
        <v>21.539792387543251</v>
      </c>
      <c r="FM7" s="164">
        <v>11.405506106396192</v>
      </c>
      <c r="FN7" s="164">
        <v>7.1336760925449871</v>
      </c>
      <c r="FO7" s="164">
        <v>4.2768959435626099</v>
      </c>
      <c r="FP7" s="164">
        <v>1.758098648868631</v>
      </c>
      <c r="FQ7" s="164">
        <v>1.24</v>
      </c>
      <c r="FR7" s="164">
        <v>2.7641709832407479</v>
      </c>
      <c r="FS7" s="164">
        <v>0</v>
      </c>
    </row>
    <row r="8" spans="1:181" ht="12.95" customHeight="1">
      <c r="A8" s="386">
        <v>22039</v>
      </c>
      <c r="B8" s="387" t="s">
        <v>604</v>
      </c>
      <c r="C8" s="177" t="s">
        <v>381</v>
      </c>
      <c r="D8" s="179" t="s">
        <v>381</v>
      </c>
      <c r="E8" s="177" t="s">
        <v>381</v>
      </c>
      <c r="F8" s="180" t="s">
        <v>381</v>
      </c>
      <c r="G8" s="177" t="s">
        <v>381</v>
      </c>
      <c r="H8" s="181" t="s">
        <v>381</v>
      </c>
      <c r="I8" s="181" t="s">
        <v>381</v>
      </c>
      <c r="J8" s="182" t="s">
        <v>381</v>
      </c>
      <c r="K8" s="183" t="s">
        <v>381</v>
      </c>
      <c r="L8" s="177" t="s">
        <v>381</v>
      </c>
      <c r="M8" s="177" t="s">
        <v>381</v>
      </c>
      <c r="N8" s="158" t="s">
        <v>381</v>
      </c>
      <c r="O8" s="158" t="s">
        <v>381</v>
      </c>
      <c r="P8" s="159" t="s">
        <v>381</v>
      </c>
      <c r="Q8" s="160" t="s">
        <v>381</v>
      </c>
      <c r="R8" s="160" t="s">
        <v>381</v>
      </c>
      <c r="S8" s="161" t="s">
        <v>381</v>
      </c>
      <c r="T8" s="162" t="s">
        <v>381</v>
      </c>
      <c r="U8" s="163" t="s">
        <v>381</v>
      </c>
      <c r="V8" s="163" t="s">
        <v>381</v>
      </c>
      <c r="W8" s="164" t="s">
        <v>381</v>
      </c>
      <c r="X8" s="165" t="s">
        <v>381</v>
      </c>
      <c r="Y8" s="164" t="s">
        <v>381</v>
      </c>
      <c r="Z8" s="164" t="s">
        <v>381</v>
      </c>
      <c r="AA8" s="164" t="s">
        <v>381</v>
      </c>
      <c r="AB8" s="158" t="s">
        <v>381</v>
      </c>
      <c r="AC8" s="158" t="s">
        <v>381</v>
      </c>
      <c r="AD8" s="158" t="s">
        <v>381</v>
      </c>
      <c r="AE8" s="158" t="s">
        <v>381</v>
      </c>
      <c r="AF8" s="162" t="s">
        <v>381</v>
      </c>
      <c r="AG8" s="162" t="s">
        <v>381</v>
      </c>
      <c r="AH8" s="166" t="s">
        <v>381</v>
      </c>
      <c r="AI8" s="162" t="s">
        <v>381</v>
      </c>
      <c r="AJ8" s="167" t="s">
        <v>381</v>
      </c>
      <c r="AK8" s="167" t="s">
        <v>381</v>
      </c>
      <c r="AL8" s="164" t="s">
        <v>381</v>
      </c>
      <c r="AM8" s="168" t="s">
        <v>381</v>
      </c>
      <c r="AN8" s="161" t="s">
        <v>381</v>
      </c>
      <c r="AO8" s="161" t="s">
        <v>381</v>
      </c>
      <c r="AP8" s="164" t="s">
        <v>381</v>
      </c>
      <c r="AQ8" s="164" t="s">
        <v>381</v>
      </c>
      <c r="AR8" s="164" t="s">
        <v>381</v>
      </c>
      <c r="AS8" s="164" t="s">
        <v>381</v>
      </c>
      <c r="AT8" s="164" t="s">
        <v>381</v>
      </c>
      <c r="AU8" s="164" t="s">
        <v>381</v>
      </c>
      <c r="AV8" s="164" t="s">
        <v>381</v>
      </c>
      <c r="AW8" s="163" t="s">
        <v>381</v>
      </c>
      <c r="AX8" s="163" t="s">
        <v>381</v>
      </c>
      <c r="AY8" s="164" t="s">
        <v>381</v>
      </c>
      <c r="AZ8" s="158" t="s">
        <v>381</v>
      </c>
      <c r="BA8" s="164" t="s">
        <v>381</v>
      </c>
      <c r="BB8" s="164" t="s">
        <v>381</v>
      </c>
      <c r="BC8" s="164" t="s">
        <v>381</v>
      </c>
      <c r="BD8" s="164" t="s">
        <v>381</v>
      </c>
      <c r="BE8" s="158" t="s">
        <v>381</v>
      </c>
      <c r="BF8" s="164" t="s">
        <v>381</v>
      </c>
      <c r="BG8" s="164" t="s">
        <v>381</v>
      </c>
      <c r="BH8" s="164" t="s">
        <v>381</v>
      </c>
      <c r="BI8" s="169" t="s">
        <v>381</v>
      </c>
      <c r="BJ8" s="158" t="s">
        <v>381</v>
      </c>
      <c r="BK8" s="170" t="s">
        <v>381</v>
      </c>
      <c r="BL8" s="162" t="s">
        <v>381</v>
      </c>
      <c r="BM8" s="162" t="s">
        <v>381</v>
      </c>
      <c r="BN8" s="164" t="s">
        <v>381</v>
      </c>
      <c r="BO8" s="164" t="s">
        <v>381</v>
      </c>
      <c r="BP8" s="163" t="s">
        <v>381</v>
      </c>
      <c r="BQ8" s="164" t="s">
        <v>381</v>
      </c>
      <c r="BR8" s="164" t="s">
        <v>381</v>
      </c>
      <c r="BS8" s="164" t="s">
        <v>381</v>
      </c>
      <c r="BT8" s="164" t="s">
        <v>381</v>
      </c>
      <c r="BU8" s="164" t="s">
        <v>381</v>
      </c>
      <c r="BV8" s="158" t="s">
        <v>381</v>
      </c>
      <c r="BW8" s="158" t="s">
        <v>381</v>
      </c>
      <c r="BX8" s="164" t="s">
        <v>381</v>
      </c>
      <c r="BY8" s="167" t="s">
        <v>381</v>
      </c>
      <c r="BZ8" s="164" t="s">
        <v>381</v>
      </c>
      <c r="CA8" s="167" t="s">
        <v>381</v>
      </c>
      <c r="CB8" s="164" t="s">
        <v>381</v>
      </c>
      <c r="CC8" s="167" t="s">
        <v>381</v>
      </c>
      <c r="CD8" s="164" t="s">
        <v>381</v>
      </c>
      <c r="CE8" s="164" t="s">
        <v>381</v>
      </c>
      <c r="CF8" s="162" t="s">
        <v>381</v>
      </c>
      <c r="CG8" s="160" t="s">
        <v>381</v>
      </c>
      <c r="CH8" s="160" t="s">
        <v>381</v>
      </c>
      <c r="CI8" s="160" t="s">
        <v>381</v>
      </c>
      <c r="CJ8" s="164" t="s">
        <v>381</v>
      </c>
      <c r="CK8" s="171" t="s">
        <v>381</v>
      </c>
      <c r="CL8" s="164" t="s">
        <v>381</v>
      </c>
      <c r="CM8" s="164" t="s">
        <v>381</v>
      </c>
      <c r="CN8" s="169" t="s">
        <v>381</v>
      </c>
      <c r="CO8" s="162" t="s">
        <v>381</v>
      </c>
      <c r="CP8" s="162" t="s">
        <v>381</v>
      </c>
      <c r="CQ8" s="164" t="s">
        <v>381</v>
      </c>
      <c r="CR8" s="171" t="s">
        <v>381</v>
      </c>
      <c r="CS8" s="164" t="s">
        <v>381</v>
      </c>
      <c r="CT8" s="164" t="s">
        <v>381</v>
      </c>
      <c r="CU8" s="171" t="s">
        <v>381</v>
      </c>
      <c r="CV8" s="164" t="s">
        <v>381</v>
      </c>
      <c r="CW8" s="172" t="s">
        <v>381</v>
      </c>
      <c r="CX8" s="164" t="s">
        <v>381</v>
      </c>
      <c r="CY8" s="164" t="s">
        <v>381</v>
      </c>
      <c r="CZ8" s="164" t="s">
        <v>381</v>
      </c>
      <c r="DA8" s="164" t="s">
        <v>381</v>
      </c>
      <c r="DB8" s="164" t="s">
        <v>381</v>
      </c>
      <c r="DC8" s="164" t="s">
        <v>381</v>
      </c>
      <c r="DD8" s="164" t="s">
        <v>381</v>
      </c>
      <c r="DE8" s="164" t="s">
        <v>381</v>
      </c>
      <c r="DF8" s="173" t="s">
        <v>381</v>
      </c>
      <c r="DG8" s="173" t="s">
        <v>381</v>
      </c>
      <c r="DH8" s="164" t="s">
        <v>381</v>
      </c>
      <c r="DI8" s="164" t="s">
        <v>381</v>
      </c>
      <c r="DJ8" s="164" t="s">
        <v>381</v>
      </c>
      <c r="DK8" s="164" t="s">
        <v>381</v>
      </c>
      <c r="DL8" s="174" t="s">
        <v>381</v>
      </c>
      <c r="DM8" s="174" t="s">
        <v>381</v>
      </c>
      <c r="DN8" s="164" t="s">
        <v>381</v>
      </c>
      <c r="DO8" s="164" t="s">
        <v>381</v>
      </c>
      <c r="DP8" s="164" t="s">
        <v>381</v>
      </c>
      <c r="DQ8" s="164" t="s">
        <v>381</v>
      </c>
      <c r="DR8" s="164" t="s">
        <v>381</v>
      </c>
      <c r="DS8" s="175" t="s">
        <v>381</v>
      </c>
      <c r="DT8" s="175" t="s">
        <v>381</v>
      </c>
      <c r="DU8" s="164" t="s">
        <v>381</v>
      </c>
      <c r="DV8" s="167" t="s">
        <v>381</v>
      </c>
      <c r="DW8" s="164" t="s">
        <v>381</v>
      </c>
      <c r="DX8" s="162" t="s">
        <v>381</v>
      </c>
      <c r="DY8" s="164" t="s">
        <v>381</v>
      </c>
      <c r="DZ8" s="164" t="s">
        <v>381</v>
      </c>
      <c r="EA8" s="163" t="s">
        <v>381</v>
      </c>
      <c r="EB8" s="175" t="s">
        <v>381</v>
      </c>
      <c r="EC8" s="175" t="s">
        <v>381</v>
      </c>
      <c r="ED8" s="164" t="s">
        <v>381</v>
      </c>
      <c r="EE8" s="164" t="s">
        <v>381</v>
      </c>
      <c r="EF8" s="164" t="s">
        <v>381</v>
      </c>
      <c r="EG8" s="164" t="s">
        <v>381</v>
      </c>
      <c r="EH8" s="164" t="s">
        <v>381</v>
      </c>
      <c r="EI8" s="125" t="s">
        <v>385</v>
      </c>
      <c r="EJ8" s="164" t="s">
        <v>381</v>
      </c>
      <c r="EK8" s="125" t="s">
        <v>385</v>
      </c>
      <c r="EL8" s="125" t="s">
        <v>385</v>
      </c>
      <c r="EM8" s="176" t="s">
        <v>381</v>
      </c>
      <c r="EN8" s="165" t="s">
        <v>381</v>
      </c>
      <c r="EO8" s="175" t="s">
        <v>381</v>
      </c>
      <c r="EP8" s="173" t="s">
        <v>381</v>
      </c>
      <c r="EQ8" s="164" t="s">
        <v>381</v>
      </c>
      <c r="ER8" s="177" t="s">
        <v>381</v>
      </c>
      <c r="ES8" s="177" t="s">
        <v>381</v>
      </c>
      <c r="ET8" s="177" t="s">
        <v>381</v>
      </c>
      <c r="EU8" s="178" t="s">
        <v>381</v>
      </c>
      <c r="EV8" s="164" t="s">
        <v>381</v>
      </c>
      <c r="EW8" s="164" t="s">
        <v>381</v>
      </c>
      <c r="EX8" s="164" t="s">
        <v>381</v>
      </c>
      <c r="EY8" s="164" t="s">
        <v>381</v>
      </c>
      <c r="EZ8" s="164" t="s">
        <v>381</v>
      </c>
      <c r="FA8" s="164" t="s">
        <v>381</v>
      </c>
      <c r="FB8" s="164" t="s">
        <v>381</v>
      </c>
      <c r="FC8" s="164" t="s">
        <v>381</v>
      </c>
      <c r="FD8" s="164" t="s">
        <v>381</v>
      </c>
      <c r="FE8" s="164" t="s">
        <v>381</v>
      </c>
      <c r="FF8" s="164" t="s">
        <v>381</v>
      </c>
      <c r="FG8" s="164" t="s">
        <v>381</v>
      </c>
      <c r="FH8" s="164" t="s">
        <v>381</v>
      </c>
      <c r="FI8" s="164" t="s">
        <v>381</v>
      </c>
      <c r="FJ8" s="164" t="s">
        <v>381</v>
      </c>
      <c r="FK8" s="164" t="s">
        <v>381</v>
      </c>
      <c r="FL8" s="164" t="s">
        <v>381</v>
      </c>
      <c r="FM8" s="164" t="s">
        <v>381</v>
      </c>
      <c r="FN8" s="164" t="s">
        <v>381</v>
      </c>
      <c r="FO8" s="164" t="s">
        <v>381</v>
      </c>
      <c r="FP8" s="164" t="s">
        <v>381</v>
      </c>
      <c r="FQ8" s="164" t="s">
        <v>381</v>
      </c>
      <c r="FR8" s="164" t="s">
        <v>381</v>
      </c>
      <c r="FS8" s="164" t="s">
        <v>381</v>
      </c>
    </row>
    <row r="9" spans="1:181" ht="12.95" customHeight="1">
      <c r="A9" s="386">
        <v>32018</v>
      </c>
      <c r="B9" s="387" t="s">
        <v>603</v>
      </c>
      <c r="C9" s="184">
        <v>104.94676244332365</v>
      </c>
      <c r="D9" s="185">
        <v>2163.1259870599624</v>
      </c>
      <c r="E9" s="184">
        <v>409.25841017542075</v>
      </c>
      <c r="F9" s="186">
        <v>335752</v>
      </c>
      <c r="G9" s="184">
        <v>292.3516797712652</v>
      </c>
      <c r="H9" s="187">
        <v>117.58398856325947</v>
      </c>
      <c r="I9" s="187">
        <v>170.1215153681201</v>
      </c>
      <c r="J9" s="188">
        <v>39.6</v>
      </c>
      <c r="K9" s="189">
        <v>2.93</v>
      </c>
      <c r="L9" s="184">
        <v>218.04769596836454</v>
      </c>
      <c r="M9" s="184">
        <v>10.559785031252588</v>
      </c>
      <c r="N9" s="190">
        <v>80.774368910094481</v>
      </c>
      <c r="O9" s="190">
        <v>24.407930263056389</v>
      </c>
      <c r="P9" s="159">
        <v>1.8590018590018591</v>
      </c>
      <c r="Q9" s="191">
        <v>1.9920318725099602</v>
      </c>
      <c r="R9" s="191">
        <v>0.67624683009298392</v>
      </c>
      <c r="S9" s="192">
        <v>14457</v>
      </c>
      <c r="T9" s="193">
        <v>58.064516129032263</v>
      </c>
      <c r="U9" s="194">
        <v>76</v>
      </c>
      <c r="V9" s="194">
        <v>50</v>
      </c>
      <c r="W9" s="195">
        <v>16.783954961294864</v>
      </c>
      <c r="X9" s="196">
        <v>63.187729243081023</v>
      </c>
      <c r="Y9" s="195">
        <v>80.645161290322577</v>
      </c>
      <c r="Z9" s="195">
        <v>95.161290322580655</v>
      </c>
      <c r="AA9" s="195">
        <v>2.9087062867719973</v>
      </c>
      <c r="AB9" s="190">
        <v>46.09146934803762</v>
      </c>
      <c r="AC9" s="190">
        <v>5.9033409017191047</v>
      </c>
      <c r="AD9" s="190">
        <v>0.454103146286085</v>
      </c>
      <c r="AE9" s="190">
        <v>43.338748984565392</v>
      </c>
      <c r="AF9" s="193">
        <v>88.9</v>
      </c>
      <c r="AG9" s="193">
        <v>80.099999999999994</v>
      </c>
      <c r="AH9" s="197">
        <v>55</v>
      </c>
      <c r="AI9" s="193">
        <v>33.200000000000003</v>
      </c>
      <c r="AJ9" s="198">
        <v>0.40044128629749981</v>
      </c>
      <c r="AK9" s="198">
        <v>0.10381811126231477</v>
      </c>
      <c r="AL9" s="195">
        <v>0.44491993139402586</v>
      </c>
      <c r="AM9" s="199">
        <v>111136.4500299222</v>
      </c>
      <c r="AN9" s="192">
        <v>217375.86006289307</v>
      </c>
      <c r="AO9" s="192">
        <v>282149.67128396378</v>
      </c>
      <c r="AP9" s="195">
        <v>16.033842649429793</v>
      </c>
      <c r="AQ9" s="195">
        <v>2.2039137959087074</v>
      </c>
      <c r="AR9" s="195">
        <v>17.600000000000001</v>
      </c>
      <c r="AS9" s="195">
        <v>7.4821267851987701</v>
      </c>
      <c r="AT9" s="195">
        <v>342.01097016319392</v>
      </c>
      <c r="AU9" s="195">
        <v>3.0567018187375821</v>
      </c>
      <c r="AV9" s="195">
        <v>2.1057279195747789</v>
      </c>
      <c r="AW9" s="194">
        <v>11788.272727272728</v>
      </c>
      <c r="AX9" s="194">
        <v>3241.7750000000001</v>
      </c>
      <c r="AY9" s="195">
        <v>3.0847298162272212</v>
      </c>
      <c r="AZ9" s="190">
        <v>354.125</v>
      </c>
      <c r="BA9" s="195">
        <v>2.6180277480598435</v>
      </c>
      <c r="BB9" s="195">
        <v>22.067429100284262</v>
      </c>
      <c r="BC9" s="195">
        <v>208.85730297009525</v>
      </c>
      <c r="BD9" s="195">
        <v>1.4799565269074668</v>
      </c>
      <c r="BE9" s="190">
        <v>0.39664176637799964</v>
      </c>
      <c r="BF9" s="195">
        <v>1.5204601044489985</v>
      </c>
      <c r="BG9" s="195">
        <v>19.363222871994804</v>
      </c>
      <c r="BH9" s="195">
        <v>28.169014084507044</v>
      </c>
      <c r="BI9" s="200">
        <v>75.900000000000006</v>
      </c>
      <c r="BJ9" s="190">
        <v>0.77972709551656916</v>
      </c>
      <c r="BK9" s="201">
        <v>0.70107790728244679</v>
      </c>
      <c r="BL9" s="193">
        <v>107.5</v>
      </c>
      <c r="BM9" s="193">
        <v>111.8</v>
      </c>
      <c r="BN9" s="195">
        <v>0.70107790728244679</v>
      </c>
      <c r="BO9" s="195">
        <v>42.25352112676056</v>
      </c>
      <c r="BP9" s="194">
        <v>14</v>
      </c>
      <c r="BQ9" s="195" t="s">
        <v>14</v>
      </c>
      <c r="BR9" s="195" t="s">
        <v>14</v>
      </c>
      <c r="BS9" s="195">
        <v>19.304770153004906</v>
      </c>
      <c r="BT9" s="195">
        <v>1410.6916636948731</v>
      </c>
      <c r="BU9" s="195" t="s">
        <v>14</v>
      </c>
      <c r="BV9" s="190">
        <v>880.26898976004895</v>
      </c>
      <c r="BW9" s="190">
        <v>465.8923022059198</v>
      </c>
      <c r="BX9" s="195">
        <v>2.0378012124917215</v>
      </c>
      <c r="BY9" s="198">
        <v>5.55232903696911E-2</v>
      </c>
      <c r="BZ9" s="195">
        <v>2.0378012124917215</v>
      </c>
      <c r="CA9" s="198">
        <v>0.4109463888464347</v>
      </c>
      <c r="CB9" s="195">
        <v>0.3396335354152869</v>
      </c>
      <c r="CC9" s="198">
        <v>7.4719377791363117E-2</v>
      </c>
      <c r="CD9" s="195">
        <v>1.3585341416611476</v>
      </c>
      <c r="CE9" s="195">
        <v>12.461154414386876</v>
      </c>
      <c r="CF9" s="193">
        <v>31.1</v>
      </c>
      <c r="CG9" s="191">
        <v>1.9444444444444444</v>
      </c>
      <c r="CH9" s="191">
        <v>2.0127862050882617</v>
      </c>
      <c r="CI9" s="191">
        <v>2.6685393258426964</v>
      </c>
      <c r="CJ9" s="195">
        <v>350.3421807869309</v>
      </c>
      <c r="CK9" s="202">
        <v>287.58129977754004</v>
      </c>
      <c r="CL9" s="195">
        <v>17.5</v>
      </c>
      <c r="CM9" s="195">
        <v>909.36181230315503</v>
      </c>
      <c r="CN9" s="200">
        <v>85.7</v>
      </c>
      <c r="CO9" s="193">
        <v>97.8</v>
      </c>
      <c r="CP9" s="193">
        <v>92.9</v>
      </c>
      <c r="CQ9" s="195">
        <v>88</v>
      </c>
      <c r="CR9" s="202">
        <v>60.1</v>
      </c>
      <c r="CS9" s="195">
        <v>4.6417471909679113</v>
      </c>
      <c r="CT9" s="195">
        <v>3.4404761904761907</v>
      </c>
      <c r="CU9" s="202">
        <v>0</v>
      </c>
      <c r="CV9" s="195">
        <v>53.89</v>
      </c>
      <c r="CW9" s="203">
        <v>49.848013992901663</v>
      </c>
      <c r="CX9" s="195">
        <v>0.96</v>
      </c>
      <c r="CY9" s="195">
        <v>39</v>
      </c>
      <c r="CZ9" s="195">
        <v>60.45</v>
      </c>
      <c r="DA9" s="195">
        <v>6.7</v>
      </c>
      <c r="DB9" s="195">
        <v>2.4744782379812182</v>
      </c>
      <c r="DC9" s="195">
        <v>1.1677993445072767</v>
      </c>
      <c r="DD9" s="195">
        <v>2.7951839964678111</v>
      </c>
      <c r="DE9" s="195">
        <v>6.7790853668891264</v>
      </c>
      <c r="DF9" s="204" t="s">
        <v>14</v>
      </c>
      <c r="DG9" s="204">
        <v>558.88401098901102</v>
      </c>
      <c r="DH9" s="195">
        <v>66.157297875592235</v>
      </c>
      <c r="DI9" s="195">
        <v>52.151551276173009</v>
      </c>
      <c r="DJ9" s="195">
        <v>43.320862676056336</v>
      </c>
      <c r="DK9" s="195">
        <v>72.615384615384613</v>
      </c>
      <c r="DL9" s="205">
        <v>272</v>
      </c>
      <c r="DM9" s="205">
        <v>415</v>
      </c>
      <c r="DN9" s="195">
        <v>15.992969585816903</v>
      </c>
      <c r="DO9" s="195">
        <v>19.226654439859391</v>
      </c>
      <c r="DP9" s="195">
        <v>100</v>
      </c>
      <c r="DQ9" s="195">
        <v>83.687093461143434</v>
      </c>
      <c r="DR9" s="195">
        <v>5782.8607277289839</v>
      </c>
      <c r="DS9" s="206">
        <v>4.4953579929382839</v>
      </c>
      <c r="DT9" s="206">
        <v>9.9</v>
      </c>
      <c r="DU9" s="195">
        <v>81.32678132678133</v>
      </c>
      <c r="DV9" s="198">
        <v>0.13847809282277573</v>
      </c>
      <c r="DW9" s="195">
        <v>4.5333333333333332</v>
      </c>
      <c r="DX9" s="193">
        <v>5.0911066958751503</v>
      </c>
      <c r="DY9" s="195">
        <v>507.98648258529045</v>
      </c>
      <c r="DZ9" s="195">
        <v>1059.2844293609935</v>
      </c>
      <c r="EA9" s="207">
        <v>1263</v>
      </c>
      <c r="EB9" s="206">
        <v>1.3433571356052658</v>
      </c>
      <c r="EC9" s="206">
        <v>74.484432369474092</v>
      </c>
      <c r="ED9" s="195">
        <v>83.086732334732176</v>
      </c>
      <c r="EE9" s="195">
        <v>20.905239531808856</v>
      </c>
      <c r="EF9" s="195">
        <v>61.910421154274673</v>
      </c>
      <c r="EG9" s="195">
        <v>260.82161778655211</v>
      </c>
      <c r="EH9" s="195">
        <v>91.4</v>
      </c>
      <c r="EI9" s="125" t="s">
        <v>385</v>
      </c>
      <c r="EJ9" s="195">
        <v>75.2</v>
      </c>
      <c r="EK9" s="125" t="s">
        <v>385</v>
      </c>
      <c r="EL9" s="125" t="s">
        <v>385</v>
      </c>
      <c r="EM9" s="208">
        <v>85.3</v>
      </c>
      <c r="EN9" s="196">
        <v>2.2347886630325879</v>
      </c>
      <c r="EO9" s="206">
        <v>1.0637678147666483</v>
      </c>
      <c r="EP9" s="204">
        <v>0.66</v>
      </c>
      <c r="EQ9" s="195">
        <v>91.7</v>
      </c>
      <c r="ER9" s="184">
        <v>13.3</v>
      </c>
      <c r="ES9" s="184">
        <v>2.2999999999999998</v>
      </c>
      <c r="ET9" s="184">
        <v>443.988530575509</v>
      </c>
      <c r="EU9" s="209">
        <v>44.8</v>
      </c>
      <c r="EV9" s="195">
        <v>52.7</v>
      </c>
      <c r="EW9" s="195" t="s">
        <v>12</v>
      </c>
      <c r="EX9" s="195" t="s">
        <v>12</v>
      </c>
      <c r="EY9" s="195">
        <v>89.9</v>
      </c>
      <c r="EZ9" s="195">
        <v>7.6179801993648857</v>
      </c>
      <c r="FA9" s="195">
        <v>31.1</v>
      </c>
      <c r="FB9" s="195">
        <v>12.658069362714411</v>
      </c>
      <c r="FC9" s="195">
        <v>69.844357976653697</v>
      </c>
      <c r="FD9" s="195">
        <v>81.1217183770883</v>
      </c>
      <c r="FE9" s="195">
        <v>74.343930019202048</v>
      </c>
      <c r="FF9" s="195">
        <v>71.126292817155317</v>
      </c>
      <c r="FG9" s="195">
        <v>74.350549337714341</v>
      </c>
      <c r="FH9" s="195">
        <v>76.708011386742584</v>
      </c>
      <c r="FI9" s="195">
        <v>73.663305835624797</v>
      </c>
      <c r="FJ9" s="195">
        <v>63.749397590361447</v>
      </c>
      <c r="FK9" s="195">
        <v>44.633883704235458</v>
      </c>
      <c r="FL9" s="195">
        <v>25.510779997742411</v>
      </c>
      <c r="FM9" s="195">
        <v>16.456790123456791</v>
      </c>
      <c r="FN9" s="195">
        <v>9.722578987927049</v>
      </c>
      <c r="FO9" s="195">
        <v>6.8493150684931505</v>
      </c>
      <c r="FP9" s="195">
        <v>2.2370218579234975</v>
      </c>
      <c r="FQ9" s="195">
        <v>1.35</v>
      </c>
      <c r="FR9" s="195">
        <v>4.3235349058366026</v>
      </c>
      <c r="FS9" s="195">
        <v>0.25990903183885639</v>
      </c>
    </row>
    <row r="10" spans="1:181" ht="12.95" customHeight="1">
      <c r="A10" s="386">
        <v>52019</v>
      </c>
      <c r="B10" s="387" t="s">
        <v>602</v>
      </c>
      <c r="C10" s="177">
        <v>96.357439324437678</v>
      </c>
      <c r="D10" s="179">
        <v>1768.4240725206669</v>
      </c>
      <c r="E10" s="177">
        <v>369.83793863683849</v>
      </c>
      <c r="F10" s="180">
        <v>359078</v>
      </c>
      <c r="G10" s="177">
        <v>308.14294083186877</v>
      </c>
      <c r="H10" s="181">
        <v>106.03397773872291</v>
      </c>
      <c r="I10" s="181">
        <v>115.40714704159343</v>
      </c>
      <c r="J10" s="182">
        <v>32</v>
      </c>
      <c r="K10" s="183">
        <v>1.56</v>
      </c>
      <c r="L10" s="177">
        <v>109.2036361680299</v>
      </c>
      <c r="M10" s="177">
        <v>9.8057922047143418</v>
      </c>
      <c r="N10" s="158">
        <v>78.186071204717464</v>
      </c>
      <c r="O10" s="158">
        <v>22.822202367656914</v>
      </c>
      <c r="P10" s="159">
        <v>2.0801709113397426</v>
      </c>
      <c r="Q10" s="160">
        <v>2.2471910112359552</v>
      </c>
      <c r="R10" s="160" t="s">
        <v>14</v>
      </c>
      <c r="S10" s="161">
        <v>15872</v>
      </c>
      <c r="T10" s="162">
        <v>67.307692307692307</v>
      </c>
      <c r="U10" s="163">
        <v>58</v>
      </c>
      <c r="V10" s="163">
        <v>0</v>
      </c>
      <c r="W10" s="164">
        <v>18.396320735852832</v>
      </c>
      <c r="X10" s="165">
        <v>62.884061027912544</v>
      </c>
      <c r="Y10" s="164">
        <v>109.61538461538463</v>
      </c>
      <c r="Z10" s="164">
        <v>101.92307692307692</v>
      </c>
      <c r="AA10" s="164">
        <v>2.2561380225613803</v>
      </c>
      <c r="AB10" s="158">
        <v>63.829075832553166</v>
      </c>
      <c r="AC10" s="158">
        <v>11.000401230440016</v>
      </c>
      <c r="AD10" s="158">
        <v>2.0730239400829209</v>
      </c>
      <c r="AE10" s="158">
        <v>90.213136146150504</v>
      </c>
      <c r="AF10" s="162">
        <v>96.1</v>
      </c>
      <c r="AG10" s="162">
        <v>95</v>
      </c>
      <c r="AH10" s="166">
        <v>51</v>
      </c>
      <c r="AI10" s="162">
        <v>36.5</v>
      </c>
      <c r="AJ10" s="167">
        <v>1.2181108328837689E-2</v>
      </c>
      <c r="AK10" s="167">
        <v>0.19489773326140303</v>
      </c>
      <c r="AL10" s="164">
        <v>0.76088075065251759</v>
      </c>
      <c r="AM10" s="168">
        <v>110553.42219823709</v>
      </c>
      <c r="AN10" s="161">
        <v>199481.6690391459</v>
      </c>
      <c r="AO10" s="161">
        <v>260140.03918076583</v>
      </c>
      <c r="AP10" s="164">
        <v>12.880833954562675</v>
      </c>
      <c r="AQ10" s="164">
        <v>7.9435883021496574</v>
      </c>
      <c r="AR10" s="164">
        <v>16.899999999999999</v>
      </c>
      <c r="AS10" s="164">
        <v>6.0558623678983166</v>
      </c>
      <c r="AT10" s="164">
        <v>336.15961032926799</v>
      </c>
      <c r="AU10" s="164">
        <v>2.4946909857459594</v>
      </c>
      <c r="AV10" s="164">
        <v>2.9624455455733263</v>
      </c>
      <c r="AW10" s="163">
        <v>10071.428571428571</v>
      </c>
      <c r="AX10" s="163">
        <v>2431.0344827586205</v>
      </c>
      <c r="AY10" s="164">
        <v>2.1276595744680851</v>
      </c>
      <c r="AZ10" s="158">
        <v>210.125</v>
      </c>
      <c r="BA10" s="164">
        <v>1.3044770348102943</v>
      </c>
      <c r="BB10" s="164">
        <v>17.342402123424023</v>
      </c>
      <c r="BC10" s="164">
        <v>187.38434768508267</v>
      </c>
      <c r="BD10" s="164">
        <v>2.4565003851179208</v>
      </c>
      <c r="BE10" s="158">
        <v>2.8533510285335102</v>
      </c>
      <c r="BF10" s="164">
        <v>5.3749170537491704</v>
      </c>
      <c r="BG10" s="164">
        <v>40.626164740961613</v>
      </c>
      <c r="BH10" s="164">
        <v>0</v>
      </c>
      <c r="BI10" s="169">
        <v>96.8</v>
      </c>
      <c r="BJ10" s="158">
        <v>2.3605416821965459</v>
      </c>
      <c r="BK10" s="170">
        <v>1.0381071845668064</v>
      </c>
      <c r="BL10" s="162">
        <v>102.74</v>
      </c>
      <c r="BM10" s="162">
        <v>117.81</v>
      </c>
      <c r="BN10" s="164">
        <v>0.73532592240148797</v>
      </c>
      <c r="BO10" s="164">
        <v>35</v>
      </c>
      <c r="BP10" s="163">
        <v>13</v>
      </c>
      <c r="BQ10" s="164">
        <v>3.1744942793617335</v>
      </c>
      <c r="BR10" s="164">
        <v>25.72961915423739</v>
      </c>
      <c r="BS10" s="164">
        <v>9.4392870173162748</v>
      </c>
      <c r="BT10" s="164">
        <v>1083.0420261880188</v>
      </c>
      <c r="BU10" s="164">
        <v>10.894939207499041</v>
      </c>
      <c r="BV10" s="158">
        <v>479.72595819521581</v>
      </c>
      <c r="BW10" s="158">
        <v>282.27740340088747</v>
      </c>
      <c r="BX10" s="164">
        <v>2.1828546125277142</v>
      </c>
      <c r="BY10" s="167">
        <v>6.9461552134364057E-2</v>
      </c>
      <c r="BZ10" s="164">
        <v>2.4946909857459594</v>
      </c>
      <c r="CA10" s="167">
        <v>0.66714585522684533</v>
      </c>
      <c r="CB10" s="164">
        <v>0.31183637321824492</v>
      </c>
      <c r="CC10" s="167">
        <v>9.1860758822630589E-2</v>
      </c>
      <c r="CD10" s="164">
        <v>0.31183637321824492</v>
      </c>
      <c r="CE10" s="164">
        <v>1.200570036890243</v>
      </c>
      <c r="CF10" s="162">
        <v>52.8</v>
      </c>
      <c r="CG10" s="160">
        <v>2.6785714285714284</v>
      </c>
      <c r="CH10" s="160">
        <v>7.1560283687943258</v>
      </c>
      <c r="CI10" s="160">
        <v>4.4391408114558475</v>
      </c>
      <c r="CJ10" s="164">
        <v>375.20776098365667</v>
      </c>
      <c r="CK10" s="171" t="s">
        <v>14</v>
      </c>
      <c r="CL10" s="164">
        <v>27</v>
      </c>
      <c r="CM10" s="164">
        <v>965.11221645476826</v>
      </c>
      <c r="CN10" s="169">
        <v>100</v>
      </c>
      <c r="CO10" s="162">
        <v>99.4</v>
      </c>
      <c r="CP10" s="162">
        <v>89.4</v>
      </c>
      <c r="CQ10" s="164">
        <v>91</v>
      </c>
      <c r="CR10" s="171">
        <v>47.7</v>
      </c>
      <c r="CS10" s="164">
        <v>3.4333333333333336</v>
      </c>
      <c r="CT10" s="164">
        <v>5.431192660550459</v>
      </c>
      <c r="CU10" s="171">
        <v>0</v>
      </c>
      <c r="CV10" s="164">
        <v>66.33</v>
      </c>
      <c r="CW10" s="172">
        <v>46.522868520429959</v>
      </c>
      <c r="CX10" s="164">
        <v>1.18</v>
      </c>
      <c r="CY10" s="164">
        <v>31.6</v>
      </c>
      <c r="CZ10" s="164">
        <v>59.7</v>
      </c>
      <c r="DA10" s="164">
        <v>6.34</v>
      </c>
      <c r="DB10" s="164">
        <v>1.8801082695887814</v>
      </c>
      <c r="DC10" s="164">
        <v>1.0692120830357894</v>
      </c>
      <c r="DD10" s="164">
        <v>3.0840617311284424</v>
      </c>
      <c r="DE10" s="164">
        <v>6.7793227537646441</v>
      </c>
      <c r="DF10" s="173" t="s">
        <v>14</v>
      </c>
      <c r="DG10" s="173">
        <v>876.39953642384103</v>
      </c>
      <c r="DH10" s="164" t="s">
        <v>14</v>
      </c>
      <c r="DI10" s="164" t="s">
        <v>14</v>
      </c>
      <c r="DJ10" s="164">
        <v>31.546471268800619</v>
      </c>
      <c r="DK10" s="164">
        <v>80.52995391705069</v>
      </c>
      <c r="DL10" s="174">
        <v>403</v>
      </c>
      <c r="DM10" s="174">
        <v>13</v>
      </c>
      <c r="DN10" s="164">
        <v>17.696605037404773</v>
      </c>
      <c r="DO10" s="164">
        <v>15.289337378890549</v>
      </c>
      <c r="DP10" s="164">
        <v>48.333333333333336</v>
      </c>
      <c r="DQ10" s="164">
        <v>97.731631505852789</v>
      </c>
      <c r="DR10" s="164">
        <v>4722.5412113354323</v>
      </c>
      <c r="DS10" s="175">
        <v>5.9613324941755836</v>
      </c>
      <c r="DT10" s="175">
        <v>18.899999999999999</v>
      </c>
      <c r="DU10" s="164">
        <v>84.782608695652172</v>
      </c>
      <c r="DV10" s="167">
        <v>6.5926207638683995E-2</v>
      </c>
      <c r="DW10" s="164">
        <v>10.891089108910892</v>
      </c>
      <c r="DX10" s="162">
        <v>191.73259407323789</v>
      </c>
      <c r="DY10" s="164">
        <v>548.03059738494017</v>
      </c>
      <c r="DZ10" s="164">
        <v>1475.8831088616937</v>
      </c>
      <c r="EA10" s="163">
        <v>63070</v>
      </c>
      <c r="EB10" s="175">
        <v>1.6076989411154172</v>
      </c>
      <c r="EC10" s="175">
        <v>85.591407227755965</v>
      </c>
      <c r="ED10" s="164">
        <v>90.233986278381366</v>
      </c>
      <c r="EE10" s="164">
        <v>17.485974168721896</v>
      </c>
      <c r="EF10" s="164">
        <v>73.196896880681109</v>
      </c>
      <c r="EG10" s="164">
        <v>317.87234042553195</v>
      </c>
      <c r="EH10" s="164">
        <v>87.9</v>
      </c>
      <c r="EI10" s="125" t="s">
        <v>385</v>
      </c>
      <c r="EJ10" s="164">
        <v>74.599999999999994</v>
      </c>
      <c r="EK10" s="125" t="s">
        <v>385</v>
      </c>
      <c r="EL10" s="125" t="s">
        <v>385</v>
      </c>
      <c r="EM10" s="176">
        <v>81.5</v>
      </c>
      <c r="EN10" s="165">
        <v>1.1039007611925868</v>
      </c>
      <c r="EO10" s="175">
        <v>1.0462855377008653</v>
      </c>
      <c r="EP10" s="173">
        <v>0.61399999999999999</v>
      </c>
      <c r="EQ10" s="164">
        <v>89.9</v>
      </c>
      <c r="ER10" s="177">
        <v>12.7</v>
      </c>
      <c r="ES10" s="177">
        <v>2.1</v>
      </c>
      <c r="ET10" s="177">
        <v>446.21359232383583</v>
      </c>
      <c r="EU10" s="178">
        <v>46.7</v>
      </c>
      <c r="EV10" s="164">
        <v>51.5</v>
      </c>
      <c r="EW10" s="164" t="s">
        <v>12</v>
      </c>
      <c r="EX10" s="164" t="s">
        <v>12</v>
      </c>
      <c r="EY10" s="164">
        <v>102.3</v>
      </c>
      <c r="EZ10" s="164">
        <v>9.4954175644955594</v>
      </c>
      <c r="FA10" s="164">
        <v>24.4</v>
      </c>
      <c r="FB10" s="164">
        <v>13.585005981656254</v>
      </c>
      <c r="FC10" s="164">
        <v>72.059851768983364</v>
      </c>
      <c r="FD10" s="164">
        <v>82.412511216510708</v>
      </c>
      <c r="FE10" s="164">
        <v>74.228541337546076</v>
      </c>
      <c r="FF10" s="164">
        <v>71.483978206667288</v>
      </c>
      <c r="FG10" s="164">
        <v>73.473053892215574</v>
      </c>
      <c r="FH10" s="164">
        <v>75.382277519232602</v>
      </c>
      <c r="FI10" s="164">
        <v>72.468980399208775</v>
      </c>
      <c r="FJ10" s="164">
        <v>63.428664020092363</v>
      </c>
      <c r="FK10" s="164">
        <v>43.435657965245348</v>
      </c>
      <c r="FL10" s="164">
        <v>24.253336157593729</v>
      </c>
      <c r="FM10" s="164">
        <v>14.327998245998685</v>
      </c>
      <c r="FN10" s="164">
        <v>7.7351837106131276</v>
      </c>
      <c r="FO10" s="164">
        <v>4.7281323877068555</v>
      </c>
      <c r="FP10" s="164">
        <v>2.5676086295958673</v>
      </c>
      <c r="FQ10" s="164">
        <v>1.25</v>
      </c>
      <c r="FR10" s="164">
        <v>3.8293506631200476</v>
      </c>
      <c r="FS10" s="164">
        <v>0</v>
      </c>
    </row>
    <row r="11" spans="1:181" ht="12.95" customHeight="1">
      <c r="A11" s="386">
        <v>72010</v>
      </c>
      <c r="B11" s="388" t="s">
        <v>759</v>
      </c>
      <c r="C11" s="44" t="s">
        <v>381</v>
      </c>
      <c r="D11" s="44" t="s">
        <v>381</v>
      </c>
      <c r="E11" s="44" t="s">
        <v>381</v>
      </c>
      <c r="F11" s="44" t="s">
        <v>381</v>
      </c>
      <c r="G11" s="44" t="s">
        <v>381</v>
      </c>
      <c r="H11" s="44" t="s">
        <v>381</v>
      </c>
      <c r="I11" s="44" t="s">
        <v>381</v>
      </c>
      <c r="J11" s="44" t="s">
        <v>381</v>
      </c>
      <c r="K11" s="44" t="s">
        <v>381</v>
      </c>
      <c r="L11" s="44" t="s">
        <v>381</v>
      </c>
      <c r="M11" s="44" t="s">
        <v>381</v>
      </c>
      <c r="N11" s="44" t="s">
        <v>381</v>
      </c>
      <c r="O11" s="44" t="s">
        <v>381</v>
      </c>
      <c r="P11" s="44" t="s">
        <v>381</v>
      </c>
      <c r="Q11" s="44" t="s">
        <v>381</v>
      </c>
      <c r="R11" s="44" t="s">
        <v>381</v>
      </c>
      <c r="S11" s="44" t="s">
        <v>381</v>
      </c>
      <c r="T11" s="44" t="s">
        <v>381</v>
      </c>
      <c r="U11" s="44" t="s">
        <v>381</v>
      </c>
      <c r="V11" s="44" t="s">
        <v>381</v>
      </c>
      <c r="W11" s="44" t="s">
        <v>381</v>
      </c>
      <c r="X11" s="44" t="s">
        <v>381</v>
      </c>
      <c r="Y11" s="44" t="s">
        <v>381</v>
      </c>
      <c r="Z11" s="44" t="s">
        <v>381</v>
      </c>
      <c r="AA11" s="44" t="s">
        <v>381</v>
      </c>
      <c r="AB11" s="44" t="s">
        <v>381</v>
      </c>
      <c r="AC11" s="44" t="s">
        <v>381</v>
      </c>
      <c r="AD11" s="44" t="s">
        <v>381</v>
      </c>
      <c r="AE11" s="44" t="s">
        <v>381</v>
      </c>
      <c r="AF11" s="44" t="s">
        <v>381</v>
      </c>
      <c r="AG11" s="44" t="s">
        <v>381</v>
      </c>
      <c r="AH11" s="44" t="s">
        <v>381</v>
      </c>
      <c r="AI11" s="44" t="s">
        <v>381</v>
      </c>
      <c r="AJ11" s="44" t="s">
        <v>381</v>
      </c>
      <c r="AK11" s="44" t="s">
        <v>381</v>
      </c>
      <c r="AL11" s="44" t="s">
        <v>381</v>
      </c>
      <c r="AM11" s="44" t="s">
        <v>381</v>
      </c>
      <c r="AN11" s="44" t="s">
        <v>381</v>
      </c>
      <c r="AO11" s="44" t="s">
        <v>381</v>
      </c>
      <c r="AP11" s="44" t="s">
        <v>381</v>
      </c>
      <c r="AQ11" s="44" t="s">
        <v>381</v>
      </c>
      <c r="AR11" s="44" t="s">
        <v>381</v>
      </c>
      <c r="AS11" s="44" t="s">
        <v>381</v>
      </c>
      <c r="AT11" s="44" t="s">
        <v>381</v>
      </c>
      <c r="AU11" s="44" t="s">
        <v>381</v>
      </c>
      <c r="AV11" s="44" t="s">
        <v>381</v>
      </c>
      <c r="AW11" s="44" t="s">
        <v>381</v>
      </c>
      <c r="AX11" s="44" t="s">
        <v>381</v>
      </c>
      <c r="AY11" s="44" t="s">
        <v>381</v>
      </c>
      <c r="AZ11" s="44" t="s">
        <v>381</v>
      </c>
      <c r="BA11" s="44" t="s">
        <v>381</v>
      </c>
      <c r="BB11" s="44" t="s">
        <v>381</v>
      </c>
      <c r="BC11" s="44" t="s">
        <v>381</v>
      </c>
      <c r="BD11" s="44" t="s">
        <v>381</v>
      </c>
      <c r="BE11" s="44" t="s">
        <v>381</v>
      </c>
      <c r="BF11" s="44" t="s">
        <v>381</v>
      </c>
      <c r="BG11" s="44" t="s">
        <v>381</v>
      </c>
      <c r="BH11" s="44" t="s">
        <v>381</v>
      </c>
      <c r="BI11" s="44" t="s">
        <v>381</v>
      </c>
      <c r="BJ11" s="44" t="s">
        <v>381</v>
      </c>
      <c r="BK11" s="44" t="s">
        <v>381</v>
      </c>
      <c r="BL11" s="44" t="s">
        <v>381</v>
      </c>
      <c r="BM11" s="44" t="s">
        <v>381</v>
      </c>
      <c r="BN11" s="44" t="s">
        <v>381</v>
      </c>
      <c r="BO11" s="44" t="s">
        <v>381</v>
      </c>
      <c r="BP11" s="44" t="s">
        <v>381</v>
      </c>
      <c r="BQ11" s="44" t="s">
        <v>381</v>
      </c>
      <c r="BR11" s="44" t="s">
        <v>381</v>
      </c>
      <c r="BS11" s="44" t="s">
        <v>381</v>
      </c>
      <c r="BT11" s="44" t="s">
        <v>381</v>
      </c>
      <c r="BU11" s="44" t="s">
        <v>381</v>
      </c>
      <c r="BV11" s="44" t="s">
        <v>381</v>
      </c>
      <c r="BW11" s="44" t="s">
        <v>381</v>
      </c>
      <c r="BX11" s="44" t="s">
        <v>381</v>
      </c>
      <c r="BY11" s="44" t="s">
        <v>381</v>
      </c>
      <c r="BZ11" s="44" t="s">
        <v>381</v>
      </c>
      <c r="CA11" s="44" t="s">
        <v>381</v>
      </c>
      <c r="CB11" s="44" t="s">
        <v>381</v>
      </c>
      <c r="CC11" s="44" t="s">
        <v>381</v>
      </c>
      <c r="CD11" s="44" t="s">
        <v>381</v>
      </c>
      <c r="CE11" s="44" t="s">
        <v>381</v>
      </c>
      <c r="CF11" s="44" t="s">
        <v>381</v>
      </c>
      <c r="CG11" s="44" t="s">
        <v>381</v>
      </c>
      <c r="CH11" s="44" t="s">
        <v>381</v>
      </c>
      <c r="CI11" s="44" t="s">
        <v>381</v>
      </c>
      <c r="CJ11" s="44" t="s">
        <v>381</v>
      </c>
      <c r="CK11" s="44" t="s">
        <v>381</v>
      </c>
      <c r="CL11" s="44" t="s">
        <v>381</v>
      </c>
      <c r="CM11" s="44" t="s">
        <v>381</v>
      </c>
      <c r="CN11" s="44" t="s">
        <v>381</v>
      </c>
      <c r="CO11" s="44" t="s">
        <v>381</v>
      </c>
      <c r="CP11" s="44" t="s">
        <v>381</v>
      </c>
      <c r="CQ11" s="44" t="s">
        <v>381</v>
      </c>
      <c r="CR11" s="44" t="s">
        <v>381</v>
      </c>
      <c r="CS11" s="44" t="s">
        <v>381</v>
      </c>
      <c r="CT11" s="44" t="s">
        <v>381</v>
      </c>
      <c r="CU11" s="44" t="s">
        <v>381</v>
      </c>
      <c r="CV11" s="44" t="s">
        <v>381</v>
      </c>
      <c r="CW11" s="44" t="s">
        <v>381</v>
      </c>
      <c r="CX11" s="44" t="s">
        <v>381</v>
      </c>
      <c r="CY11" s="44" t="s">
        <v>381</v>
      </c>
      <c r="CZ11" s="44" t="s">
        <v>381</v>
      </c>
      <c r="DA11" s="44" t="s">
        <v>381</v>
      </c>
      <c r="DB11" s="44" t="s">
        <v>381</v>
      </c>
      <c r="DC11" s="44" t="s">
        <v>381</v>
      </c>
      <c r="DD11" s="44" t="s">
        <v>381</v>
      </c>
      <c r="DE11" s="44" t="s">
        <v>381</v>
      </c>
      <c r="DF11" s="44" t="s">
        <v>381</v>
      </c>
      <c r="DG11" s="44" t="s">
        <v>381</v>
      </c>
      <c r="DH11" s="44" t="s">
        <v>381</v>
      </c>
      <c r="DI11" s="44" t="s">
        <v>381</v>
      </c>
      <c r="DJ11" s="44" t="s">
        <v>381</v>
      </c>
      <c r="DK11" s="44" t="s">
        <v>381</v>
      </c>
      <c r="DL11" s="44" t="s">
        <v>381</v>
      </c>
      <c r="DM11" s="44" t="s">
        <v>381</v>
      </c>
      <c r="DN11" s="44" t="s">
        <v>381</v>
      </c>
      <c r="DO11" s="44" t="s">
        <v>381</v>
      </c>
      <c r="DP11" s="44" t="s">
        <v>381</v>
      </c>
      <c r="DQ11" s="44" t="s">
        <v>381</v>
      </c>
      <c r="DR11" s="44" t="s">
        <v>381</v>
      </c>
      <c r="DS11" s="44" t="s">
        <v>381</v>
      </c>
      <c r="DT11" s="44" t="s">
        <v>381</v>
      </c>
      <c r="DU11" s="44" t="s">
        <v>381</v>
      </c>
      <c r="DV11" s="44" t="s">
        <v>381</v>
      </c>
      <c r="DW11" s="44" t="s">
        <v>381</v>
      </c>
      <c r="DX11" s="44" t="s">
        <v>381</v>
      </c>
      <c r="DY11" s="44" t="s">
        <v>381</v>
      </c>
      <c r="DZ11" s="44" t="s">
        <v>381</v>
      </c>
      <c r="EA11" s="44" t="s">
        <v>381</v>
      </c>
      <c r="EB11" s="44" t="s">
        <v>381</v>
      </c>
      <c r="EC11" s="44" t="s">
        <v>381</v>
      </c>
      <c r="ED11" s="44" t="s">
        <v>381</v>
      </c>
      <c r="EE11" s="44" t="s">
        <v>381</v>
      </c>
      <c r="EF11" s="44" t="s">
        <v>381</v>
      </c>
      <c r="EG11" s="44" t="s">
        <v>381</v>
      </c>
      <c r="EH11" s="44" t="s">
        <v>381</v>
      </c>
      <c r="EI11" s="44" t="s">
        <v>381</v>
      </c>
      <c r="EJ11" s="44" t="s">
        <v>381</v>
      </c>
      <c r="EK11" s="44" t="s">
        <v>381</v>
      </c>
      <c r="EL11" s="44" t="s">
        <v>381</v>
      </c>
      <c r="EM11" s="44" t="s">
        <v>381</v>
      </c>
      <c r="EN11" s="44" t="s">
        <v>381</v>
      </c>
      <c r="EO11" s="44" t="s">
        <v>381</v>
      </c>
      <c r="EP11" s="44" t="s">
        <v>381</v>
      </c>
      <c r="EQ11" s="44" t="s">
        <v>381</v>
      </c>
      <c r="ER11" s="44" t="s">
        <v>381</v>
      </c>
      <c r="ES11" s="44" t="s">
        <v>381</v>
      </c>
      <c r="ET11" s="44" t="s">
        <v>381</v>
      </c>
      <c r="EU11" s="44" t="s">
        <v>381</v>
      </c>
      <c r="EV11" s="44" t="s">
        <v>381</v>
      </c>
      <c r="EW11" s="44" t="s">
        <v>381</v>
      </c>
      <c r="EX11" s="44" t="s">
        <v>381</v>
      </c>
      <c r="EY11" s="44" t="s">
        <v>381</v>
      </c>
      <c r="EZ11" s="44" t="s">
        <v>381</v>
      </c>
      <c r="FA11" s="44" t="s">
        <v>381</v>
      </c>
      <c r="FB11" s="44" t="s">
        <v>381</v>
      </c>
      <c r="FC11" s="44" t="s">
        <v>381</v>
      </c>
      <c r="FD11" s="44" t="s">
        <v>381</v>
      </c>
      <c r="FE11" s="44" t="s">
        <v>381</v>
      </c>
      <c r="FF11" s="44" t="s">
        <v>381</v>
      </c>
      <c r="FG11" s="44" t="s">
        <v>381</v>
      </c>
      <c r="FH11" s="44" t="s">
        <v>381</v>
      </c>
      <c r="FI11" s="44" t="s">
        <v>381</v>
      </c>
      <c r="FJ11" s="44" t="s">
        <v>381</v>
      </c>
      <c r="FK11" s="44" t="s">
        <v>381</v>
      </c>
      <c r="FL11" s="44" t="s">
        <v>381</v>
      </c>
      <c r="FM11" s="44" t="s">
        <v>381</v>
      </c>
      <c r="FN11" s="44" t="s">
        <v>381</v>
      </c>
      <c r="FO11" s="44" t="s">
        <v>381</v>
      </c>
      <c r="FP11" s="44" t="s">
        <v>381</v>
      </c>
      <c r="FQ11" s="44" t="s">
        <v>381</v>
      </c>
      <c r="FR11" s="44" t="s">
        <v>381</v>
      </c>
      <c r="FS11" s="44" t="s">
        <v>381</v>
      </c>
    </row>
    <row r="12" spans="1:181" ht="12.95" customHeight="1">
      <c r="A12" s="386">
        <v>72036</v>
      </c>
      <c r="B12" s="387" t="s">
        <v>601</v>
      </c>
      <c r="C12" s="177">
        <v>82.335237014468802</v>
      </c>
      <c r="D12" s="179">
        <v>1836.3533199294448</v>
      </c>
      <c r="E12" s="177">
        <v>245.46385267234893</v>
      </c>
      <c r="F12" s="180">
        <v>302985</v>
      </c>
      <c r="G12" s="177">
        <v>288.14102564102564</v>
      </c>
      <c r="H12" s="181">
        <v>83.653846153846146</v>
      </c>
      <c r="I12" s="181">
        <v>179.80769230769232</v>
      </c>
      <c r="J12" s="182">
        <v>32.4</v>
      </c>
      <c r="K12" s="183">
        <v>3.46</v>
      </c>
      <c r="L12" s="177">
        <v>165.37327458876842</v>
      </c>
      <c r="M12" s="177">
        <v>27.86819362757824</v>
      </c>
      <c r="N12" s="158">
        <v>81.711408288973232</v>
      </c>
      <c r="O12" s="158">
        <v>23.378558544427889</v>
      </c>
      <c r="P12" s="159">
        <v>6.1786182362853399</v>
      </c>
      <c r="Q12" s="160" t="s">
        <v>14</v>
      </c>
      <c r="R12" s="160">
        <v>1.5180265654648957</v>
      </c>
      <c r="S12" s="161">
        <v>11370</v>
      </c>
      <c r="T12" s="162">
        <v>25.641025641025639</v>
      </c>
      <c r="U12" s="163">
        <v>10</v>
      </c>
      <c r="V12" s="163">
        <v>12</v>
      </c>
      <c r="W12" s="164">
        <v>15.588513726727674</v>
      </c>
      <c r="X12" s="165">
        <v>50.470357977145021</v>
      </c>
      <c r="Y12" s="164">
        <v>69.230769230769226</v>
      </c>
      <c r="Z12" s="164">
        <v>76.923076923076934</v>
      </c>
      <c r="AA12" s="164">
        <v>1.8302447952413636</v>
      </c>
      <c r="AB12" s="158">
        <v>15.256137865911237</v>
      </c>
      <c r="AC12" s="158">
        <v>3.954202077431539</v>
      </c>
      <c r="AD12" s="158">
        <v>3.4525495750708215</v>
      </c>
      <c r="AE12" s="158">
        <v>82.665639445300471</v>
      </c>
      <c r="AF12" s="162">
        <v>94.8</v>
      </c>
      <c r="AG12" s="162">
        <v>92</v>
      </c>
      <c r="AH12" s="166">
        <v>87</v>
      </c>
      <c r="AI12" s="162">
        <v>21.8</v>
      </c>
      <c r="AJ12" s="167">
        <v>8.6057211407858686E-2</v>
      </c>
      <c r="AK12" s="167">
        <v>0.24382876565559963</v>
      </c>
      <c r="AL12" s="164">
        <v>0.30220424072726371</v>
      </c>
      <c r="AM12" s="168">
        <v>95206.628254211333</v>
      </c>
      <c r="AN12" s="161">
        <v>210299.24766355139</v>
      </c>
      <c r="AO12" s="161">
        <v>268421.61839207046</v>
      </c>
      <c r="AP12" s="164">
        <v>15.482233502538072</v>
      </c>
      <c r="AQ12" s="164">
        <v>9.7997743936830233</v>
      </c>
      <c r="AR12" s="164">
        <v>9.4</v>
      </c>
      <c r="AS12" s="164">
        <v>10.435297455316945</v>
      </c>
      <c r="AT12" s="164">
        <v>620.13543683931368</v>
      </c>
      <c r="AU12" s="164">
        <v>3.7004600905379235</v>
      </c>
      <c r="AV12" s="164">
        <v>3.0220424072726373</v>
      </c>
      <c r="AW12" s="163">
        <v>7256.666666666667</v>
      </c>
      <c r="AX12" s="163">
        <v>1893.0434782608695</v>
      </c>
      <c r="AY12" s="164">
        <v>3.0623181748583681</v>
      </c>
      <c r="AZ12" s="158">
        <v>369.25</v>
      </c>
      <c r="BA12" s="164">
        <v>4.4176956001529524</v>
      </c>
      <c r="BB12" s="164">
        <v>17.472832303820635</v>
      </c>
      <c r="BC12" s="164">
        <v>269.35895696364918</v>
      </c>
      <c r="BD12" s="164">
        <v>3.7413933465727571</v>
      </c>
      <c r="BE12" s="158">
        <v>0.17158544955387783</v>
      </c>
      <c r="BF12" s="164">
        <v>1.7730496453900708</v>
      </c>
      <c r="BG12" s="164">
        <v>25.061374795417347</v>
      </c>
      <c r="BH12" s="164">
        <v>6.7415730337078648</v>
      </c>
      <c r="BI12" s="169">
        <v>75.900000000000006</v>
      </c>
      <c r="BJ12" s="158">
        <v>1.2274959083469721</v>
      </c>
      <c r="BK12" s="170">
        <v>0.47688921496698455</v>
      </c>
      <c r="BL12" s="162">
        <v>122</v>
      </c>
      <c r="BM12" s="162">
        <v>112</v>
      </c>
      <c r="BN12" s="164">
        <v>0.73367571533382248</v>
      </c>
      <c r="BO12" s="164">
        <v>24.175824175824175</v>
      </c>
      <c r="BP12" s="163">
        <v>2</v>
      </c>
      <c r="BQ12" s="164">
        <v>1.4246771348571006</v>
      </c>
      <c r="BR12" s="164">
        <v>17.694366666255505</v>
      </c>
      <c r="BS12" s="164">
        <v>7.7216267222558006</v>
      </c>
      <c r="BT12" s="164">
        <v>1493.1788185664418</v>
      </c>
      <c r="BU12" s="164">
        <v>28.567860270626984</v>
      </c>
      <c r="BV12" s="158">
        <v>674.40576778379443</v>
      </c>
      <c r="BW12" s="158">
        <v>563.45672311924113</v>
      </c>
      <c r="BX12" s="164">
        <v>1.8502300452689617</v>
      </c>
      <c r="BY12" s="167">
        <v>8.3278854337555969E-2</v>
      </c>
      <c r="BZ12" s="164">
        <v>0.61674334842298728</v>
      </c>
      <c r="CA12" s="167">
        <v>0.12029579010990367</v>
      </c>
      <c r="CB12" s="164">
        <v>0.61674334842298728</v>
      </c>
      <c r="CC12" s="167">
        <v>0.11101380271613771</v>
      </c>
      <c r="CD12" s="164">
        <v>0.92511502263448087</v>
      </c>
      <c r="CE12" s="164">
        <v>6.327786754819849</v>
      </c>
      <c r="CF12" s="162" t="s">
        <v>12</v>
      </c>
      <c r="CG12" s="160">
        <v>5</v>
      </c>
      <c r="CH12" s="160">
        <v>15.196753942734649</v>
      </c>
      <c r="CI12" s="160">
        <v>4.8057932850559579</v>
      </c>
      <c r="CJ12" s="164">
        <v>394.50913396899011</v>
      </c>
      <c r="CK12" s="171">
        <v>346.66835243181902</v>
      </c>
      <c r="CL12" s="164">
        <v>11.1</v>
      </c>
      <c r="CM12" s="164">
        <v>1317.3046524583642</v>
      </c>
      <c r="CN12" s="169">
        <v>83.3</v>
      </c>
      <c r="CO12" s="162">
        <v>96.6</v>
      </c>
      <c r="CP12" s="162">
        <v>90.8</v>
      </c>
      <c r="CQ12" s="164">
        <v>71</v>
      </c>
      <c r="CR12" s="171">
        <v>34.6</v>
      </c>
      <c r="CS12" s="164">
        <v>4.426580921757771</v>
      </c>
      <c r="CT12" s="164">
        <v>4.3157894736842106</v>
      </c>
      <c r="CU12" s="171">
        <v>1.3014852243148063</v>
      </c>
      <c r="CV12" s="164">
        <v>57</v>
      </c>
      <c r="CW12" s="172">
        <v>49.114356551664585</v>
      </c>
      <c r="CX12" s="164">
        <v>1.1599999999999999</v>
      </c>
      <c r="CY12" s="164">
        <v>34.799999999999997</v>
      </c>
      <c r="CZ12" s="164">
        <v>60.79</v>
      </c>
      <c r="DA12" s="164">
        <v>8.0500000000000007</v>
      </c>
      <c r="DB12" s="164">
        <v>2.3532705899766873</v>
      </c>
      <c r="DC12" s="164">
        <v>1.050384847849416</v>
      </c>
      <c r="DD12" s="164">
        <v>3.2934094805787519</v>
      </c>
      <c r="DE12" s="164">
        <v>6.5960701113838489</v>
      </c>
      <c r="DF12" s="173">
        <v>1374.4556074766356</v>
      </c>
      <c r="DG12" s="173">
        <v>1767.6084965831435</v>
      </c>
      <c r="DH12" s="164" t="s">
        <v>14</v>
      </c>
      <c r="DI12" s="164" t="s">
        <v>14</v>
      </c>
      <c r="DJ12" s="164">
        <v>51.112157158099535</v>
      </c>
      <c r="DK12" s="164">
        <v>74.856696195935385</v>
      </c>
      <c r="DL12" s="174">
        <v>344</v>
      </c>
      <c r="DM12" s="174">
        <v>525</v>
      </c>
      <c r="DN12" s="164">
        <v>8.9676209742077937</v>
      </c>
      <c r="DO12" s="164">
        <v>16.596563506062587</v>
      </c>
      <c r="DP12" s="164">
        <v>93.61702127659575</v>
      </c>
      <c r="DQ12" s="164">
        <v>95.287840494243184</v>
      </c>
      <c r="DR12" s="164">
        <v>5105.4359411639316</v>
      </c>
      <c r="DS12" s="175">
        <v>6.1963384672284887</v>
      </c>
      <c r="DT12" s="175">
        <v>10.9</v>
      </c>
      <c r="DU12" s="164">
        <v>100</v>
      </c>
      <c r="DV12" s="167">
        <v>4.947896170158983E-2</v>
      </c>
      <c r="DW12" s="164">
        <v>10.810810810810811</v>
      </c>
      <c r="DX12" s="162">
        <v>390.68224149202553</v>
      </c>
      <c r="DY12" s="164">
        <v>593.7110680761308</v>
      </c>
      <c r="DZ12" s="164">
        <v>616.06746530142777</v>
      </c>
      <c r="EA12" s="163">
        <v>267</v>
      </c>
      <c r="EB12" s="175">
        <v>3.408228541991388</v>
      </c>
      <c r="EC12" s="175">
        <v>62.177287369242897</v>
      </c>
      <c r="ED12" s="164">
        <v>77.389289299975573</v>
      </c>
      <c r="EE12" s="164">
        <v>13.029373719346045</v>
      </c>
      <c r="EF12" s="164">
        <v>68.301646413171298</v>
      </c>
      <c r="EG12" s="164">
        <v>0</v>
      </c>
      <c r="EH12" s="164">
        <v>92.5</v>
      </c>
      <c r="EI12" s="125" t="s">
        <v>385</v>
      </c>
      <c r="EJ12" s="164">
        <v>69.3</v>
      </c>
      <c r="EK12" s="125" t="s">
        <v>385</v>
      </c>
      <c r="EL12" s="125" t="s">
        <v>385</v>
      </c>
      <c r="EM12" s="176">
        <v>66.900000000000006</v>
      </c>
      <c r="EN12" s="165">
        <v>-8.4370490064264647</v>
      </c>
      <c r="EO12" s="175">
        <v>1.0568831337537494</v>
      </c>
      <c r="EP12" s="173">
        <v>0.73</v>
      </c>
      <c r="EQ12" s="164">
        <v>86</v>
      </c>
      <c r="ER12" s="177">
        <v>6.7</v>
      </c>
      <c r="ES12" s="177">
        <v>6.1</v>
      </c>
      <c r="ET12" s="177">
        <v>270.59891638193682</v>
      </c>
      <c r="EU12" s="178">
        <v>49</v>
      </c>
      <c r="EV12" s="164">
        <v>35.299999999999997</v>
      </c>
      <c r="EW12" s="164" t="s">
        <v>12</v>
      </c>
      <c r="EX12" s="164" t="s">
        <v>12</v>
      </c>
      <c r="EY12" s="164">
        <v>4.2</v>
      </c>
      <c r="EZ12" s="164">
        <v>6.1797683511983319</v>
      </c>
      <c r="FA12" s="164">
        <v>30.4</v>
      </c>
      <c r="FB12" s="164">
        <v>14.259160913436006</v>
      </c>
      <c r="FC12" s="164">
        <v>75.166521865044885</v>
      </c>
      <c r="FD12" s="164">
        <v>77.302709069493531</v>
      </c>
      <c r="FE12" s="164">
        <v>69.661222020568658</v>
      </c>
      <c r="FF12" s="164">
        <v>68.461255291735696</v>
      </c>
      <c r="FG12" s="164">
        <v>72.876182724590493</v>
      </c>
      <c r="FH12" s="164">
        <v>77.542544570502443</v>
      </c>
      <c r="FI12" s="164">
        <v>75.040798694441776</v>
      </c>
      <c r="FJ12" s="164">
        <v>64.968714197585271</v>
      </c>
      <c r="FK12" s="164">
        <v>45.216103171836878</v>
      </c>
      <c r="FL12" s="164">
        <v>25.01979414093428</v>
      </c>
      <c r="FM12" s="164">
        <v>15.423790469261551</v>
      </c>
      <c r="FN12" s="164">
        <v>9.4427634896621289</v>
      </c>
      <c r="FO12" s="164">
        <v>5.4418675155373659</v>
      </c>
      <c r="FP12" s="164">
        <v>1.8470511989630591</v>
      </c>
      <c r="FQ12" s="164">
        <v>1.39</v>
      </c>
      <c r="FR12" s="164">
        <v>4.896942186478519</v>
      </c>
      <c r="FS12" s="164">
        <v>0.61374795417348604</v>
      </c>
    </row>
    <row r="13" spans="1:181" ht="12.95" customHeight="1">
      <c r="A13" s="386">
        <v>72044</v>
      </c>
      <c r="B13" s="387" t="s">
        <v>600</v>
      </c>
      <c r="C13" s="177">
        <v>87.660649283114182</v>
      </c>
      <c r="D13" s="179">
        <v>1465.2700393730033</v>
      </c>
      <c r="E13" s="177">
        <v>158.97778768293588</v>
      </c>
      <c r="F13" s="180">
        <v>362330.84364314924</v>
      </c>
      <c r="G13" s="177">
        <v>273.85377942998764</v>
      </c>
      <c r="H13" s="181">
        <v>110.28500619578686</v>
      </c>
      <c r="I13" s="181">
        <v>187.60842627013631</v>
      </c>
      <c r="J13" s="182">
        <v>23.8</v>
      </c>
      <c r="K13" s="183">
        <v>3.9287277301753218</v>
      </c>
      <c r="L13" s="177">
        <v>83.295113382031133</v>
      </c>
      <c r="M13" s="177">
        <v>14.031669926477147</v>
      </c>
      <c r="N13" s="158">
        <v>79.819865712444269</v>
      </c>
      <c r="O13" s="158">
        <v>25.908238103360056</v>
      </c>
      <c r="P13" s="159">
        <v>3.3333333333333335</v>
      </c>
      <c r="Q13" s="160">
        <v>0.95541401273885351</v>
      </c>
      <c r="R13" s="160">
        <v>1.8608414239482203</v>
      </c>
      <c r="S13" s="161">
        <v>17396</v>
      </c>
      <c r="T13" s="162">
        <v>91.803278688524586</v>
      </c>
      <c r="U13" s="163">
        <v>160</v>
      </c>
      <c r="V13" s="163">
        <v>0</v>
      </c>
      <c r="W13" s="164">
        <v>17.168674698795179</v>
      </c>
      <c r="X13" s="165">
        <v>65.98854434129963</v>
      </c>
      <c r="Y13" s="164">
        <v>62.295081967213115</v>
      </c>
      <c r="Z13" s="164">
        <v>44.26229508196721</v>
      </c>
      <c r="AA13" s="164">
        <v>2.2742040285899936</v>
      </c>
      <c r="AB13" s="158">
        <v>13.622159521859167</v>
      </c>
      <c r="AC13" s="158">
        <v>9.769121082491429</v>
      </c>
      <c r="AD13" s="158">
        <v>2.396771942598829</v>
      </c>
      <c r="AE13" s="158">
        <v>95.350839431769259</v>
      </c>
      <c r="AF13" s="162">
        <v>93.3</v>
      </c>
      <c r="AG13" s="162">
        <v>90.6</v>
      </c>
      <c r="AH13" s="166">
        <v>2</v>
      </c>
      <c r="AI13" s="162">
        <v>100</v>
      </c>
      <c r="AJ13" s="167">
        <v>4.5892624452909717E-2</v>
      </c>
      <c r="AK13" s="167">
        <v>8.0312092792592008E-2</v>
      </c>
      <c r="AL13" s="164">
        <v>0.4160166406656266</v>
      </c>
      <c r="AM13" s="168">
        <v>96235.635388268405</v>
      </c>
      <c r="AN13" s="161">
        <v>208621.39876352399</v>
      </c>
      <c r="AO13" s="161">
        <v>264578.51095779223</v>
      </c>
      <c r="AP13" s="164">
        <v>15.195443658824473</v>
      </c>
      <c r="AQ13" s="164">
        <v>6.1652705041082703</v>
      </c>
      <c r="AR13" s="164">
        <v>12.9</v>
      </c>
      <c r="AS13" s="164">
        <v>8.3292474556125118</v>
      </c>
      <c r="AT13" s="164">
        <v>727.4348116781814</v>
      </c>
      <c r="AU13" s="164">
        <v>3.2687021766584947</v>
      </c>
      <c r="AV13" s="164">
        <v>2.7932545873263503</v>
      </c>
      <c r="AW13" s="163">
        <v>10792.846153846154</v>
      </c>
      <c r="AX13" s="163">
        <v>1776.0379746835442</v>
      </c>
      <c r="AY13" s="164" t="s">
        <v>14</v>
      </c>
      <c r="AZ13" s="158">
        <v>613</v>
      </c>
      <c r="BA13" s="164">
        <v>2.4028853725577592</v>
      </c>
      <c r="BB13" s="164">
        <v>32.083225037903404</v>
      </c>
      <c r="BC13" s="164">
        <v>207.84399375975039</v>
      </c>
      <c r="BD13" s="164">
        <v>4.6064660872149172</v>
      </c>
      <c r="BE13" s="158">
        <v>5.4147714966428416E-2</v>
      </c>
      <c r="BF13" s="164">
        <v>2.7073857483214208</v>
      </c>
      <c r="BG13" s="164">
        <v>21.604938271604937</v>
      </c>
      <c r="BH13" s="164">
        <v>2.5423728813559325</v>
      </c>
      <c r="BI13" s="169">
        <v>67.900000000000006</v>
      </c>
      <c r="BJ13" s="158">
        <v>2.0254629629629628</v>
      </c>
      <c r="BK13" s="170">
        <v>0.17339436815092246</v>
      </c>
      <c r="BL13" s="162">
        <v>123.1</v>
      </c>
      <c r="BM13" s="162">
        <v>102.5</v>
      </c>
      <c r="BN13" s="164">
        <v>0.69357747260368985</v>
      </c>
      <c r="BO13" s="164">
        <v>13.600000000000001</v>
      </c>
      <c r="BP13" s="163">
        <v>6</v>
      </c>
      <c r="BQ13" s="164">
        <v>0.52893544313201102</v>
      </c>
      <c r="BR13" s="164">
        <v>6.2194487779511185</v>
      </c>
      <c r="BS13" s="164">
        <v>15.802689250427161</v>
      </c>
      <c r="BT13" s="164">
        <v>2633.3021320852836</v>
      </c>
      <c r="BU13" s="164">
        <v>36.218111581606124</v>
      </c>
      <c r="BV13" s="158">
        <v>1077.3196642151399</v>
      </c>
      <c r="BW13" s="158">
        <v>314.4729217740138</v>
      </c>
      <c r="BX13" s="164">
        <v>2.6743926899933141</v>
      </c>
      <c r="BY13" s="167">
        <v>7.6193447737909523E-2</v>
      </c>
      <c r="BZ13" s="164">
        <v>0.89146422999777131</v>
      </c>
      <c r="CA13" s="167">
        <v>0.40348265359185798</v>
      </c>
      <c r="CB13" s="164">
        <v>0.59430948666518091</v>
      </c>
      <c r="CC13" s="167">
        <v>0.12094495208379764</v>
      </c>
      <c r="CD13" s="164">
        <v>0.59430948666518091</v>
      </c>
      <c r="CE13" s="164">
        <v>11.116558948072209</v>
      </c>
      <c r="CF13" s="162">
        <v>39.200000000000003</v>
      </c>
      <c r="CG13" s="160">
        <v>3.0821917808219177</v>
      </c>
      <c r="CH13" s="160">
        <v>3.6919041815447557</v>
      </c>
      <c r="CI13" s="160">
        <v>6.8614130434782608</v>
      </c>
      <c r="CJ13" s="164">
        <v>359.7503900156006</v>
      </c>
      <c r="CK13" s="171">
        <v>318.07146571577152</v>
      </c>
      <c r="CL13" s="164">
        <v>16.399999999999999</v>
      </c>
      <c r="CM13" s="164">
        <v>937.89364099025806</v>
      </c>
      <c r="CN13" s="169">
        <v>100</v>
      </c>
      <c r="CO13" s="162">
        <v>99.7</v>
      </c>
      <c r="CP13" s="162">
        <v>84.7</v>
      </c>
      <c r="CQ13" s="164">
        <v>49.9</v>
      </c>
      <c r="CR13" s="171">
        <v>46.2</v>
      </c>
      <c r="CS13" s="164">
        <v>7.8420891331152403</v>
      </c>
      <c r="CT13" s="164">
        <v>14.823899371069182</v>
      </c>
      <c r="CU13" s="171">
        <v>15.038451395867634</v>
      </c>
      <c r="CV13" s="164">
        <v>67.05</v>
      </c>
      <c r="CW13" s="172">
        <v>41.869103335561995</v>
      </c>
      <c r="CX13" s="164">
        <v>1.42</v>
      </c>
      <c r="CY13" s="164">
        <v>48</v>
      </c>
      <c r="CZ13" s="164">
        <v>60.69</v>
      </c>
      <c r="DA13" s="164">
        <v>7.14</v>
      </c>
      <c r="DB13" s="164">
        <v>0.97610875863605973</v>
      </c>
      <c r="DC13" s="164">
        <v>0.89663472253175847</v>
      </c>
      <c r="DD13" s="164">
        <v>1.6848673946957877</v>
      </c>
      <c r="DE13" s="164">
        <v>6.5879206596835305</v>
      </c>
      <c r="DF13" s="173" t="s">
        <v>14</v>
      </c>
      <c r="DG13" s="173">
        <v>1363.2056955810149</v>
      </c>
      <c r="DH13" s="164">
        <v>43.55451452343808</v>
      </c>
      <c r="DI13" s="164">
        <v>38.50479162023624</v>
      </c>
      <c r="DJ13" s="164">
        <v>20.635457157343247</v>
      </c>
      <c r="DK13" s="164">
        <v>67.237632621756362</v>
      </c>
      <c r="DL13" s="174">
        <v>235</v>
      </c>
      <c r="DM13" s="174">
        <v>573</v>
      </c>
      <c r="DN13" s="164">
        <v>21.806097615333186</v>
      </c>
      <c r="DO13" s="164">
        <v>18.670232523586659</v>
      </c>
      <c r="DP13" s="164">
        <v>100</v>
      </c>
      <c r="DQ13" s="164">
        <v>91.724653248026883</v>
      </c>
      <c r="DR13" s="164">
        <v>3594.9596334278858</v>
      </c>
      <c r="DS13" s="175">
        <v>3.7219312137085314</v>
      </c>
      <c r="DT13" s="175">
        <v>14.4</v>
      </c>
      <c r="DU13" s="164">
        <v>87.167070217917669</v>
      </c>
      <c r="DV13" s="167">
        <v>3.4389425361750284E-2</v>
      </c>
      <c r="DW13" s="164">
        <v>16.969696969696972</v>
      </c>
      <c r="DX13" s="162">
        <v>437.85751430057201</v>
      </c>
      <c r="DY13" s="164">
        <v>607.24463264244855</v>
      </c>
      <c r="DZ13" s="164">
        <v>456.39712085547995</v>
      </c>
      <c r="EA13" s="163">
        <v>17000</v>
      </c>
      <c r="EB13" s="175">
        <v>2.1551013927802818</v>
      </c>
      <c r="EC13" s="175">
        <v>58.344704499882027</v>
      </c>
      <c r="ED13" s="164">
        <v>71.190838121469895</v>
      </c>
      <c r="EE13" s="164">
        <v>12.744404496265455</v>
      </c>
      <c r="EF13" s="164">
        <v>74.042462716034379</v>
      </c>
      <c r="EG13" s="164">
        <v>0</v>
      </c>
      <c r="EH13" s="164">
        <v>82.9</v>
      </c>
      <c r="EI13" s="125" t="s">
        <v>385</v>
      </c>
      <c r="EJ13" s="164">
        <v>63.2</v>
      </c>
      <c r="EK13" s="125" t="s">
        <v>385</v>
      </c>
      <c r="EL13" s="125" t="s">
        <v>385</v>
      </c>
      <c r="EM13" s="176">
        <v>81.900000000000006</v>
      </c>
      <c r="EN13" s="165">
        <v>-5.2120941980536362</v>
      </c>
      <c r="EO13" s="175">
        <v>0.99509129318128031</v>
      </c>
      <c r="EP13" s="173">
        <v>0.64</v>
      </c>
      <c r="EQ13" s="164">
        <v>85.6</v>
      </c>
      <c r="ER13" s="177">
        <v>12.6</v>
      </c>
      <c r="ES13" s="177">
        <v>6.6</v>
      </c>
      <c r="ET13" s="177">
        <v>387.95168858182899</v>
      </c>
      <c r="EU13" s="178">
        <v>34.299999999999997</v>
      </c>
      <c r="EV13" s="164">
        <v>30.4</v>
      </c>
      <c r="EW13" s="164" t="s">
        <v>12</v>
      </c>
      <c r="EX13" s="164" t="s">
        <v>12</v>
      </c>
      <c r="EY13" s="164">
        <v>70.3</v>
      </c>
      <c r="EZ13" s="164">
        <v>10.557908030606939</v>
      </c>
      <c r="FA13" s="164">
        <v>29.6</v>
      </c>
      <c r="FB13" s="164">
        <v>16.136450747412802</v>
      </c>
      <c r="FC13" s="164">
        <v>77.163386441736961</v>
      </c>
      <c r="FD13" s="164">
        <v>76.068591602572184</v>
      </c>
      <c r="FE13" s="164">
        <v>69.685668620138514</v>
      </c>
      <c r="FF13" s="164">
        <v>71.944522014334908</v>
      </c>
      <c r="FG13" s="164">
        <v>75.075711689884912</v>
      </c>
      <c r="FH13" s="164">
        <v>77.899961074347999</v>
      </c>
      <c r="FI13" s="164">
        <v>74.627983153954133</v>
      </c>
      <c r="FJ13" s="164">
        <v>64.750559641829227</v>
      </c>
      <c r="FK13" s="164">
        <v>46.89677010766308</v>
      </c>
      <c r="FL13" s="164">
        <v>25.989420062695924</v>
      </c>
      <c r="FM13" s="164">
        <v>16.760131203047298</v>
      </c>
      <c r="FN13" s="164">
        <v>9.8290126861555436</v>
      </c>
      <c r="FO13" s="164">
        <v>5.8228504733497601</v>
      </c>
      <c r="FP13" s="164">
        <v>2.7400703871292107</v>
      </c>
      <c r="FQ13" s="164" t="s">
        <v>12</v>
      </c>
      <c r="FR13" s="164">
        <v>4.4186910333556204</v>
      </c>
      <c r="FS13" s="164">
        <v>0.19290123456790123</v>
      </c>
    </row>
    <row r="14" spans="1:181" ht="12.95" customHeight="1">
      <c r="A14" s="386">
        <v>92011</v>
      </c>
      <c r="B14" s="389" t="s">
        <v>9</v>
      </c>
      <c r="C14" s="177">
        <v>90.214617865591833</v>
      </c>
      <c r="D14" s="179">
        <v>1269.1996453365239</v>
      </c>
      <c r="E14" s="177">
        <v>181.78439093517326</v>
      </c>
      <c r="F14" s="180">
        <v>289010</v>
      </c>
      <c r="G14" s="177">
        <v>283.66696997270247</v>
      </c>
      <c r="H14" s="181">
        <v>104.64058234758872</v>
      </c>
      <c r="I14" s="181">
        <v>162.64786169244769</v>
      </c>
      <c r="J14" s="182">
        <v>25.3</v>
      </c>
      <c r="K14" s="183">
        <v>3.57</v>
      </c>
      <c r="L14" s="177">
        <v>186.16973900080578</v>
      </c>
      <c r="M14" s="177">
        <v>14.385465257250521</v>
      </c>
      <c r="N14" s="210">
        <v>84.491248091878063</v>
      </c>
      <c r="O14" s="210">
        <v>24.7451564828614</v>
      </c>
      <c r="P14" s="211">
        <v>2.7769513041753449</v>
      </c>
      <c r="Q14" s="212">
        <v>0</v>
      </c>
      <c r="R14" s="212">
        <v>2.4103831891223733</v>
      </c>
      <c r="S14" s="180">
        <v>12583</v>
      </c>
      <c r="T14" s="182">
        <v>44.871794871794876</v>
      </c>
      <c r="U14" s="213">
        <v>73</v>
      </c>
      <c r="V14" s="213">
        <v>0</v>
      </c>
      <c r="W14" s="177">
        <v>15.024954032046232</v>
      </c>
      <c r="X14" s="214">
        <v>59.365439483001616</v>
      </c>
      <c r="Y14" s="177">
        <v>96.15384615384616</v>
      </c>
      <c r="Z14" s="177">
        <v>94.871794871794862</v>
      </c>
      <c r="AA14" s="177">
        <v>2.8339650713804954</v>
      </c>
      <c r="AB14" s="210">
        <v>27.859387810877287</v>
      </c>
      <c r="AC14" s="210">
        <v>7.2253347909264818</v>
      </c>
      <c r="AD14" s="210">
        <v>2.5109319486198416</v>
      </c>
      <c r="AE14" s="210">
        <v>89.112571898110104</v>
      </c>
      <c r="AF14" s="182">
        <v>96.3</v>
      </c>
      <c r="AG14" s="182">
        <v>93.8</v>
      </c>
      <c r="AH14" s="215">
        <v>78</v>
      </c>
      <c r="AI14" s="182">
        <v>35.1</v>
      </c>
      <c r="AJ14" s="216">
        <v>4.6225788101704766E-2</v>
      </c>
      <c r="AK14" s="216">
        <v>0.23112894050852381</v>
      </c>
      <c r="AL14" s="177">
        <v>0.31362163292330208</v>
      </c>
      <c r="AM14" s="168">
        <v>99400.543690296632</v>
      </c>
      <c r="AN14" s="180">
        <v>207681.3292682927</v>
      </c>
      <c r="AO14" s="180">
        <v>272444.98232418206</v>
      </c>
      <c r="AP14" s="177">
        <v>15.27576632505281</v>
      </c>
      <c r="AQ14" s="177">
        <v>3.2101248074386342</v>
      </c>
      <c r="AR14" s="177">
        <v>16.5</v>
      </c>
      <c r="AS14" s="177">
        <v>12.812024485718601</v>
      </c>
      <c r="AT14" s="177">
        <v>498.69711506816429</v>
      </c>
      <c r="AU14" s="177">
        <v>3.4846848102589116</v>
      </c>
      <c r="AV14" s="177">
        <v>3.2523724895749848</v>
      </c>
      <c r="AW14" s="213">
        <v>16834.615384615383</v>
      </c>
      <c r="AX14" s="213">
        <v>2574.705882352941</v>
      </c>
      <c r="AY14" s="177">
        <v>2.7416038382453736</v>
      </c>
      <c r="AZ14" s="210">
        <v>324.69230769230768</v>
      </c>
      <c r="BA14" s="177">
        <v>1.445555671711716</v>
      </c>
      <c r="BB14" s="177">
        <v>55.106627935810693</v>
      </c>
      <c r="BC14" s="177">
        <v>323.96979165456708</v>
      </c>
      <c r="BD14" s="177">
        <v>8.9760989340736348</v>
      </c>
      <c r="BE14" s="210">
        <v>1.5232562258670161</v>
      </c>
      <c r="BF14" s="177">
        <v>3.3653335222643381</v>
      </c>
      <c r="BG14" s="177">
        <v>31.64119499270409</v>
      </c>
      <c r="BH14" s="177">
        <v>100</v>
      </c>
      <c r="BI14" s="217">
        <v>85</v>
      </c>
      <c r="BJ14" s="210">
        <v>2.3039705091774825</v>
      </c>
      <c r="BK14" s="218">
        <v>2.4</v>
      </c>
      <c r="BL14" s="182">
        <v>117.9</v>
      </c>
      <c r="BM14" s="182">
        <v>119.4</v>
      </c>
      <c r="BN14" s="177">
        <v>2.2545454545454544</v>
      </c>
      <c r="BO14" s="177">
        <v>100</v>
      </c>
      <c r="BP14" s="213">
        <v>6</v>
      </c>
      <c r="BQ14" s="177">
        <v>1.0783163551745634</v>
      </c>
      <c r="BR14" s="177">
        <v>17.442783411351552</v>
      </c>
      <c r="BS14" s="177">
        <v>8.9633837063882016</v>
      </c>
      <c r="BT14" s="177">
        <v>888.51138136777752</v>
      </c>
      <c r="BU14" s="177">
        <v>24.770494786524335</v>
      </c>
      <c r="BV14" s="210">
        <v>245.86580865982896</v>
      </c>
      <c r="BW14" s="210">
        <v>209.93290045804247</v>
      </c>
      <c r="BX14" s="177">
        <v>1.1615616034196374</v>
      </c>
      <c r="BY14" s="216">
        <v>6.3839425723943272E-2</v>
      </c>
      <c r="BZ14" s="177">
        <v>3.0974976091190327</v>
      </c>
      <c r="CA14" s="216">
        <v>0.57820987869424989</v>
      </c>
      <c r="CB14" s="177">
        <v>0.19359360056993954</v>
      </c>
      <c r="CC14" s="216">
        <v>4.9674181970240788E-2</v>
      </c>
      <c r="CD14" s="177">
        <v>0.77437440227975818</v>
      </c>
      <c r="CE14" s="177">
        <v>10.645712095340976</v>
      </c>
      <c r="CF14" s="182">
        <v>45.6</v>
      </c>
      <c r="CG14" s="212">
        <v>12.80193236714976</v>
      </c>
      <c r="CH14" s="212">
        <v>25.07653644048435</v>
      </c>
      <c r="CI14" s="212">
        <v>2.3382696804364769</v>
      </c>
      <c r="CJ14" s="177">
        <v>369.09394323061258</v>
      </c>
      <c r="CK14" s="219">
        <v>308.92892404548678</v>
      </c>
      <c r="CL14" s="177">
        <v>18.100000000000001</v>
      </c>
      <c r="CM14" s="177">
        <v>810.76469525264474</v>
      </c>
      <c r="CN14" s="217">
        <v>94.4</v>
      </c>
      <c r="CO14" s="182">
        <v>98.1</v>
      </c>
      <c r="CP14" s="182">
        <v>88.1</v>
      </c>
      <c r="CQ14" s="177">
        <v>84</v>
      </c>
      <c r="CR14" s="219">
        <v>36.799999999999997</v>
      </c>
      <c r="CS14" s="177">
        <v>3.359835503769705</v>
      </c>
      <c r="CT14" s="177">
        <v>4.583333333333333</v>
      </c>
      <c r="CU14" s="219">
        <v>12.382910669408272</v>
      </c>
      <c r="CV14" s="177">
        <v>58.69</v>
      </c>
      <c r="CW14" s="220">
        <v>42.844199742133327</v>
      </c>
      <c r="CX14" s="177">
        <v>1.04</v>
      </c>
      <c r="CY14" s="177">
        <v>31.7</v>
      </c>
      <c r="CZ14" s="177">
        <v>65.349999999999994</v>
      </c>
      <c r="DA14" s="177">
        <v>5.45</v>
      </c>
      <c r="DB14" s="177">
        <v>3.3780553910009949</v>
      </c>
      <c r="DC14" s="177">
        <v>1.0704583909274294</v>
      </c>
      <c r="DD14" s="177">
        <v>2.7354775760532459</v>
      </c>
      <c r="DE14" s="177">
        <v>5.6277659685681432</v>
      </c>
      <c r="DF14" s="221">
        <v>1005.0525328330207</v>
      </c>
      <c r="DG14" s="221">
        <v>2707.2419710669078</v>
      </c>
      <c r="DH14" s="177">
        <v>55.949526276459409</v>
      </c>
      <c r="DI14" s="177">
        <v>27.291819121627114</v>
      </c>
      <c r="DJ14" s="177">
        <v>53.716147126781685</v>
      </c>
      <c r="DK14" s="177">
        <v>77.462953916300279</v>
      </c>
      <c r="DL14" s="222">
        <v>665</v>
      </c>
      <c r="DM14" s="222">
        <v>556</v>
      </c>
      <c r="DN14" s="177">
        <v>25.446910826915705</v>
      </c>
      <c r="DO14" s="177">
        <v>12.076368803552828</v>
      </c>
      <c r="DP14" s="177">
        <v>96.10091743119267</v>
      </c>
      <c r="DQ14" s="177">
        <v>93.948901837740934</v>
      </c>
      <c r="DR14" s="177">
        <v>5414.3742080810925</v>
      </c>
      <c r="DS14" s="179">
        <v>17.040111313693505</v>
      </c>
      <c r="DT14" s="179">
        <v>10.7</v>
      </c>
      <c r="DU14" s="177">
        <v>85.224274406332455</v>
      </c>
      <c r="DV14" s="216">
        <v>7.251963768400739E-2</v>
      </c>
      <c r="DW14" s="177">
        <v>37.883959044368595</v>
      </c>
      <c r="DX14" s="182">
        <v>84.526837880847012</v>
      </c>
      <c r="DY14" s="177">
        <v>616.57238658318909</v>
      </c>
      <c r="DZ14" s="177">
        <v>973.00674039877856</v>
      </c>
      <c r="EA14" s="213">
        <v>11580</v>
      </c>
      <c r="EB14" s="179">
        <v>4.2349059591210052</v>
      </c>
      <c r="EC14" s="179">
        <v>79.907615409648571</v>
      </c>
      <c r="ED14" s="177">
        <v>95.57125489770678</v>
      </c>
      <c r="EE14" s="177">
        <v>21.40474708507239</v>
      </c>
      <c r="EF14" s="177">
        <v>68.85377855887522</v>
      </c>
      <c r="EG14" s="177">
        <v>160.63513822252685</v>
      </c>
      <c r="EH14" s="177">
        <v>93.3</v>
      </c>
      <c r="EI14" s="125" t="s">
        <v>385</v>
      </c>
      <c r="EJ14" s="177">
        <v>76.3</v>
      </c>
      <c r="EK14" s="125" t="s">
        <v>385</v>
      </c>
      <c r="EL14" s="125" t="s">
        <v>385</v>
      </c>
      <c r="EM14" s="223">
        <v>68</v>
      </c>
      <c r="EN14" s="214">
        <v>2.3153794628164772</v>
      </c>
      <c r="EO14" s="179">
        <v>1.0460742683281907</v>
      </c>
      <c r="EP14" s="221">
        <v>0.93700000000000006</v>
      </c>
      <c r="EQ14" s="177">
        <v>93.1</v>
      </c>
      <c r="ER14" s="177">
        <v>7.5</v>
      </c>
      <c r="ES14" s="177">
        <v>4.2</v>
      </c>
      <c r="ET14" s="177">
        <v>243.20920692445591</v>
      </c>
      <c r="EU14" s="178">
        <v>64.5</v>
      </c>
      <c r="EV14" s="177">
        <v>49.9</v>
      </c>
      <c r="EW14" s="177" t="s">
        <v>12</v>
      </c>
      <c r="EX14" s="177" t="s">
        <v>12</v>
      </c>
      <c r="EY14" s="177">
        <v>17.7</v>
      </c>
      <c r="EZ14" s="177">
        <v>6.4815137470815767</v>
      </c>
      <c r="FA14" s="177">
        <v>27.2</v>
      </c>
      <c r="FB14" s="177">
        <v>15.309734513274337</v>
      </c>
      <c r="FC14" s="177">
        <v>74.097888675623807</v>
      </c>
      <c r="FD14" s="177">
        <v>76.609792284866472</v>
      </c>
      <c r="FE14" s="177">
        <v>65.302469872330278</v>
      </c>
      <c r="FF14" s="177">
        <v>65.123537061118327</v>
      </c>
      <c r="FG14" s="177">
        <v>69.613759806879898</v>
      </c>
      <c r="FH14" s="177">
        <v>73.332883369330446</v>
      </c>
      <c r="FI14" s="177">
        <v>72.032361556702469</v>
      </c>
      <c r="FJ14" s="177">
        <v>64.44093723443001</v>
      </c>
      <c r="FK14" s="177">
        <v>50.255789647395346</v>
      </c>
      <c r="FL14" s="177">
        <v>32.165816892041676</v>
      </c>
      <c r="FM14" s="177">
        <v>19.940533282179167</v>
      </c>
      <c r="FN14" s="177">
        <v>12.563962983124661</v>
      </c>
      <c r="FO14" s="177">
        <v>8.5354025218234728</v>
      </c>
      <c r="FP14" s="177">
        <v>3.8856691253951525</v>
      </c>
      <c r="FQ14" s="177">
        <v>1.55</v>
      </c>
      <c r="FR14" s="177">
        <v>13.497345831736187</v>
      </c>
      <c r="FS14" s="177">
        <v>0.92158820367099303</v>
      </c>
    </row>
    <row r="15" spans="1:181" ht="12.95" customHeight="1">
      <c r="A15" s="390">
        <v>102016</v>
      </c>
      <c r="B15" s="387" t="s">
        <v>599</v>
      </c>
      <c r="C15" s="177">
        <v>109.40180967604746</v>
      </c>
      <c r="D15" s="179">
        <v>1348.6046136473626</v>
      </c>
      <c r="E15" s="177">
        <v>439.66035577585831</v>
      </c>
      <c r="F15" s="180">
        <v>302038</v>
      </c>
      <c r="G15" s="177">
        <v>264.02266288951841</v>
      </c>
      <c r="H15" s="181">
        <v>95.75070821529745</v>
      </c>
      <c r="I15" s="181">
        <v>163.45609065155807</v>
      </c>
      <c r="J15" s="182">
        <v>38.5</v>
      </c>
      <c r="K15" s="183">
        <v>3.5</v>
      </c>
      <c r="L15" s="177">
        <v>327.52105667091956</v>
      </c>
      <c r="M15" s="177">
        <v>13.086707209544745</v>
      </c>
      <c r="N15" s="158">
        <v>82.404209514295275</v>
      </c>
      <c r="O15" s="158">
        <v>23.182487615477307</v>
      </c>
      <c r="P15" s="159">
        <v>1.9399896533885153</v>
      </c>
      <c r="Q15" s="160">
        <v>2.6315789473684208</v>
      </c>
      <c r="R15" s="160">
        <v>0.89108910891089099</v>
      </c>
      <c r="S15" s="161">
        <v>18177</v>
      </c>
      <c r="T15" s="162">
        <v>48.333333333333336</v>
      </c>
      <c r="U15" s="163">
        <v>43</v>
      </c>
      <c r="V15" s="163">
        <v>0</v>
      </c>
      <c r="W15" s="164">
        <v>14.164305949008499</v>
      </c>
      <c r="X15" s="165">
        <v>66.981861433244134</v>
      </c>
      <c r="Y15" s="164">
        <v>70</v>
      </c>
      <c r="Z15" s="164">
        <v>71.666666666666671</v>
      </c>
      <c r="AA15" s="164">
        <v>2.6731884882265953</v>
      </c>
      <c r="AB15" s="158">
        <v>32.011114576540301</v>
      </c>
      <c r="AC15" s="158">
        <v>8.8462956137117583</v>
      </c>
      <c r="AD15" s="158">
        <v>2.5234625308344438</v>
      </c>
      <c r="AE15" s="158">
        <v>99.847036328871894</v>
      </c>
      <c r="AF15" s="162">
        <v>93.5</v>
      </c>
      <c r="AG15" s="162">
        <v>95.3</v>
      </c>
      <c r="AH15" s="166">
        <v>54</v>
      </c>
      <c r="AI15" s="162">
        <v>28.8</v>
      </c>
      <c r="AJ15" s="167">
        <v>5.8896072050156366E-2</v>
      </c>
      <c r="AK15" s="167">
        <v>0.12957135851034401</v>
      </c>
      <c r="AL15" s="164">
        <v>0.18184751206206279</v>
      </c>
      <c r="AM15" s="168">
        <v>104116.23399957475</v>
      </c>
      <c r="AN15" s="161">
        <v>212394.65449438203</v>
      </c>
      <c r="AO15" s="161">
        <v>266125.48765957443</v>
      </c>
      <c r="AP15" s="164">
        <v>17.160759926033236</v>
      </c>
      <c r="AQ15" s="164">
        <v>3.7454506907883114</v>
      </c>
      <c r="AR15" s="164">
        <v>11.1</v>
      </c>
      <c r="AS15" s="164">
        <v>11.192421064981156</v>
      </c>
      <c r="AT15" s="164">
        <v>1180.835618648169</v>
      </c>
      <c r="AU15" s="164">
        <v>3.5196292657173447</v>
      </c>
      <c r="AV15" s="164">
        <v>4.1062341433369021</v>
      </c>
      <c r="AW15" s="163">
        <v>12733.272727272728</v>
      </c>
      <c r="AX15" s="163">
        <v>1945.3611111111111</v>
      </c>
      <c r="AY15" s="164">
        <v>2.1418474147901705</v>
      </c>
      <c r="AZ15" s="158">
        <v>507.5</v>
      </c>
      <c r="BA15" s="164">
        <v>2.307771048116265</v>
      </c>
      <c r="BB15" s="164">
        <v>35.1424752587874</v>
      </c>
      <c r="BC15" s="164">
        <v>282.05839651556698</v>
      </c>
      <c r="BD15" s="164">
        <v>6.0492337473786097</v>
      </c>
      <c r="BE15" s="158">
        <v>2.4456830849732683</v>
      </c>
      <c r="BF15" s="164">
        <v>2.5594357865999315</v>
      </c>
      <c r="BG15" s="164">
        <v>26.304106548279691</v>
      </c>
      <c r="BH15" s="164">
        <v>94.666666666666671</v>
      </c>
      <c r="BI15" s="169">
        <v>86</v>
      </c>
      <c r="BJ15" s="158">
        <v>2.330743618201998</v>
      </c>
      <c r="BK15" s="170">
        <v>1.8802647412755715</v>
      </c>
      <c r="BL15" s="162">
        <v>135.30000000000001</v>
      </c>
      <c r="BM15" s="162">
        <v>125.4</v>
      </c>
      <c r="BN15" s="164">
        <v>0.52647412755716005</v>
      </c>
      <c r="BO15" s="164">
        <v>25.609756097560975</v>
      </c>
      <c r="BP15" s="163">
        <v>3</v>
      </c>
      <c r="BQ15" s="164">
        <v>0.8212468286673803</v>
      </c>
      <c r="BR15" s="164">
        <v>18.821217498423497</v>
      </c>
      <c r="BS15" s="164">
        <v>11.45052721113376</v>
      </c>
      <c r="BT15" s="164">
        <v>1001.5545029256918</v>
      </c>
      <c r="BU15" s="164" t="s">
        <v>14</v>
      </c>
      <c r="BV15" s="158">
        <v>110.30811421196965</v>
      </c>
      <c r="BW15" s="158">
        <v>245.81677396647555</v>
      </c>
      <c r="BX15" s="164">
        <v>1.1732097552391147</v>
      </c>
      <c r="BY15" s="167">
        <v>5.6701227470706418E-2</v>
      </c>
      <c r="BZ15" s="164">
        <v>3.5196292657173447</v>
      </c>
      <c r="CA15" s="167">
        <v>0.76926483743712326</v>
      </c>
      <c r="CB15" s="164">
        <v>1.4665121940488934</v>
      </c>
      <c r="CC15" s="167">
        <v>0.34467436096731147</v>
      </c>
      <c r="CD15" s="164">
        <v>1.4665121940488934</v>
      </c>
      <c r="CE15" s="164">
        <v>12.614937893208582</v>
      </c>
      <c r="CF15" s="162">
        <v>39.1</v>
      </c>
      <c r="CG15" s="160">
        <v>3.416856492027335</v>
      </c>
      <c r="CH15" s="160">
        <v>25.116730684106063</v>
      </c>
      <c r="CI15" s="160">
        <v>13.240954580446498</v>
      </c>
      <c r="CJ15" s="164">
        <v>358.36278578656385</v>
      </c>
      <c r="CK15" s="171">
        <v>302.4564079250319</v>
      </c>
      <c r="CL15" s="164">
        <v>16.600000000000001</v>
      </c>
      <c r="CM15" s="164">
        <v>906.12775089060472</v>
      </c>
      <c r="CN15" s="169">
        <v>85</v>
      </c>
      <c r="CO15" s="162">
        <v>99.8</v>
      </c>
      <c r="CP15" s="162">
        <v>83.4</v>
      </c>
      <c r="CQ15" s="164">
        <v>69.3</v>
      </c>
      <c r="CR15" s="171">
        <v>55.4</v>
      </c>
      <c r="CS15" s="164">
        <v>5.7501463595733435</v>
      </c>
      <c r="CT15" s="164">
        <v>2.2752808988764044</v>
      </c>
      <c r="CU15" s="171">
        <v>5.3546185369754253</v>
      </c>
      <c r="CV15" s="164">
        <v>66.3</v>
      </c>
      <c r="CW15" s="172">
        <v>47.984278989279794</v>
      </c>
      <c r="CX15" s="164">
        <v>0.98</v>
      </c>
      <c r="CY15" s="164">
        <v>35.221843003412964</v>
      </c>
      <c r="CZ15" s="164">
        <v>61.11</v>
      </c>
      <c r="DA15" s="164">
        <v>5.22</v>
      </c>
      <c r="DB15" s="164">
        <v>2.2061681502881698</v>
      </c>
      <c r="DC15" s="164">
        <v>0.98008476440481607</v>
      </c>
      <c r="DD15" s="164">
        <v>2.5048028274355101</v>
      </c>
      <c r="DE15" s="164">
        <v>6.8750091657012131</v>
      </c>
      <c r="DF15" s="173" t="s">
        <v>14</v>
      </c>
      <c r="DG15" s="173">
        <v>1152.0422244488977</v>
      </c>
      <c r="DH15" s="164" t="s">
        <v>14</v>
      </c>
      <c r="DI15" s="164" t="s">
        <v>14</v>
      </c>
      <c r="DJ15" s="164">
        <v>108.43922785915221</v>
      </c>
      <c r="DK15" s="164">
        <v>62.767903815995815</v>
      </c>
      <c r="DL15" s="174">
        <v>606</v>
      </c>
      <c r="DM15" s="174">
        <v>120</v>
      </c>
      <c r="DN15" s="164">
        <v>16.70034756338999</v>
      </c>
      <c r="DO15" s="164">
        <v>7.7695816040710382</v>
      </c>
      <c r="DP15" s="164">
        <v>27.27272727272727</v>
      </c>
      <c r="DQ15" s="164">
        <v>84.116242038216569</v>
      </c>
      <c r="DR15" s="164">
        <v>4362.5</v>
      </c>
      <c r="DS15" s="175">
        <v>14.760621229623927</v>
      </c>
      <c r="DT15" s="175">
        <v>10.8</v>
      </c>
      <c r="DU15" s="164">
        <v>77.438136826783108</v>
      </c>
      <c r="DV15" s="167">
        <v>1.8048883873729684E-2</v>
      </c>
      <c r="DW15" s="164">
        <v>32.432432432432435</v>
      </c>
      <c r="DX15" s="162">
        <v>464.8051738550206</v>
      </c>
      <c r="DY15" s="164">
        <v>653.25492381469155</v>
      </c>
      <c r="DZ15" s="164">
        <v>701.19372083674762</v>
      </c>
      <c r="EA15" s="163">
        <v>0</v>
      </c>
      <c r="EB15" s="175">
        <v>7.2668030419715066</v>
      </c>
      <c r="EC15" s="175">
        <v>58.842918090208165</v>
      </c>
      <c r="ED15" s="164">
        <v>77.539177180338243</v>
      </c>
      <c r="EE15" s="164">
        <v>10.076062496894323</v>
      </c>
      <c r="EF15" s="164">
        <v>54.894684052156471</v>
      </c>
      <c r="EG15" s="164" t="s">
        <v>14</v>
      </c>
      <c r="EH15" s="164">
        <v>93.8</v>
      </c>
      <c r="EI15" s="125" t="s">
        <v>385</v>
      </c>
      <c r="EJ15" s="164">
        <v>78.7</v>
      </c>
      <c r="EK15" s="125" t="s">
        <v>385</v>
      </c>
      <c r="EL15" s="125" t="s">
        <v>385</v>
      </c>
      <c r="EM15" s="176">
        <v>91.4</v>
      </c>
      <c r="EN15" s="165">
        <v>-0.23464195104782296</v>
      </c>
      <c r="EO15" s="175">
        <v>1.045367053492452</v>
      </c>
      <c r="EP15" s="173">
        <v>0.76</v>
      </c>
      <c r="EQ15" s="164">
        <v>91.7</v>
      </c>
      <c r="ER15" s="177">
        <v>10.1</v>
      </c>
      <c r="ES15" s="177">
        <v>3</v>
      </c>
      <c r="ET15" s="177">
        <v>423.58446376981624</v>
      </c>
      <c r="EU15" s="178">
        <v>54.8</v>
      </c>
      <c r="EV15" s="164">
        <v>47.6</v>
      </c>
      <c r="EW15" s="164" t="s">
        <v>12</v>
      </c>
      <c r="EX15" s="164" t="s">
        <v>12</v>
      </c>
      <c r="EY15" s="164">
        <v>86.4</v>
      </c>
      <c r="EZ15" s="164">
        <v>7.9015677015354395</v>
      </c>
      <c r="FA15" s="164">
        <v>21.9</v>
      </c>
      <c r="FB15" s="164">
        <v>15.874840357598979</v>
      </c>
      <c r="FC15" s="164">
        <v>72.000533831576135</v>
      </c>
      <c r="FD15" s="164">
        <v>78.878950506857478</v>
      </c>
      <c r="FE15" s="164">
        <v>69.834710743801651</v>
      </c>
      <c r="FF15" s="164">
        <v>69.68873517786561</v>
      </c>
      <c r="FG15" s="164">
        <v>75.224449079532064</v>
      </c>
      <c r="FH15" s="164">
        <v>78.212074303405572</v>
      </c>
      <c r="FI15" s="164">
        <v>76.493944808417709</v>
      </c>
      <c r="FJ15" s="164">
        <v>67.511126326600476</v>
      </c>
      <c r="FK15" s="164">
        <v>49.484304932735427</v>
      </c>
      <c r="FL15" s="164">
        <v>29.349484073575592</v>
      </c>
      <c r="FM15" s="164">
        <v>18.347853469087855</v>
      </c>
      <c r="FN15" s="164">
        <v>11.823535948438716</v>
      </c>
      <c r="FO15" s="164">
        <v>7.1505521141933741</v>
      </c>
      <c r="FP15" s="164">
        <v>2.818951826363155</v>
      </c>
      <c r="FQ15" s="164">
        <v>1.42</v>
      </c>
      <c r="FR15" s="164">
        <v>11.749695698719734</v>
      </c>
      <c r="FS15" s="164">
        <v>0.11098779134295228</v>
      </c>
    </row>
    <row r="16" spans="1:181" ht="12.95" customHeight="1">
      <c r="A16" s="386">
        <v>102024</v>
      </c>
      <c r="B16" s="387" t="s">
        <v>598</v>
      </c>
      <c r="C16" s="177">
        <v>97.68987468470992</v>
      </c>
      <c r="D16" s="179">
        <v>1070.8518503690061</v>
      </c>
      <c r="E16" s="177">
        <v>208.72536066514527</v>
      </c>
      <c r="F16" s="180">
        <v>294717</v>
      </c>
      <c r="G16" s="177">
        <v>279.21378567582121</v>
      </c>
      <c r="H16" s="181">
        <v>101.50780829294561</v>
      </c>
      <c r="I16" s="181">
        <v>149.97307485191169</v>
      </c>
      <c r="J16" s="182">
        <v>32.200000000000003</v>
      </c>
      <c r="K16" s="183">
        <v>2.84</v>
      </c>
      <c r="L16" s="177">
        <v>221.9041518196741</v>
      </c>
      <c r="M16" s="177">
        <v>15.859034756420352</v>
      </c>
      <c r="N16" s="158">
        <v>83.11335317380879</v>
      </c>
      <c r="O16" s="158">
        <v>25.81006322444679</v>
      </c>
      <c r="P16" s="159">
        <v>4.3287246414265415</v>
      </c>
      <c r="Q16" s="160">
        <v>1.1682242990654206</v>
      </c>
      <c r="R16" s="160">
        <v>1.131687242798354</v>
      </c>
      <c r="S16" s="161">
        <v>17974</v>
      </c>
      <c r="T16" s="162">
        <v>48.80952380952381</v>
      </c>
      <c r="U16" s="163">
        <v>87</v>
      </c>
      <c r="V16" s="163">
        <v>0</v>
      </c>
      <c r="W16" s="164">
        <v>11.018658598083711</v>
      </c>
      <c r="X16" s="165">
        <v>64.703499265711244</v>
      </c>
      <c r="Y16" s="164">
        <v>98.80952380952381</v>
      </c>
      <c r="Z16" s="164">
        <v>50</v>
      </c>
      <c r="AA16" s="164">
        <v>3.5602598027423622</v>
      </c>
      <c r="AB16" s="158">
        <v>20.669091237660666</v>
      </c>
      <c r="AC16" s="158">
        <v>7.52219386026339</v>
      </c>
      <c r="AD16" s="158">
        <v>4.0208723937744244</v>
      </c>
      <c r="AE16" s="158">
        <v>78.127925117004679</v>
      </c>
      <c r="AF16" s="162">
        <v>97.3</v>
      </c>
      <c r="AG16" s="162">
        <v>97.2</v>
      </c>
      <c r="AH16" s="166">
        <v>85</v>
      </c>
      <c r="AI16" s="162">
        <v>59.2</v>
      </c>
      <c r="AJ16" s="167">
        <v>0.13345611295725401</v>
      </c>
      <c r="AK16" s="167">
        <v>0.10009208471794051</v>
      </c>
      <c r="AL16" s="164">
        <v>0.46976551760953411</v>
      </c>
      <c r="AM16" s="168">
        <v>108024.88181818184</v>
      </c>
      <c r="AN16" s="161">
        <v>212561.84428223845</v>
      </c>
      <c r="AO16" s="161">
        <v>266316.57000828499</v>
      </c>
      <c r="AP16" s="164">
        <v>15.683653578390421</v>
      </c>
      <c r="AQ16" s="164">
        <v>4.5335561125034811</v>
      </c>
      <c r="AR16" s="164">
        <v>8.1999999999999993</v>
      </c>
      <c r="AS16" s="164">
        <v>10.278789819967702</v>
      </c>
      <c r="AT16" s="164">
        <v>1062.5775713656565</v>
      </c>
      <c r="AU16" s="164">
        <v>4.5375078405466365</v>
      </c>
      <c r="AV16" s="164">
        <v>2.9360344850595879</v>
      </c>
      <c r="AW16" s="163">
        <v>15522.7</v>
      </c>
      <c r="AX16" s="163">
        <v>2676.3275862068967</v>
      </c>
      <c r="AY16" s="164">
        <v>1.2884356458605783</v>
      </c>
      <c r="AZ16" s="158">
        <v>497</v>
      </c>
      <c r="BA16" s="164">
        <v>2.3958228236644379</v>
      </c>
      <c r="BB16" s="164">
        <v>24.916478229492423</v>
      </c>
      <c r="BC16" s="164">
        <v>291.86584991525535</v>
      </c>
      <c r="BD16" s="164">
        <v>6.4377574034778666</v>
      </c>
      <c r="BE16" s="158">
        <v>0</v>
      </c>
      <c r="BF16" s="164">
        <v>3.3197017079624729</v>
      </c>
      <c r="BG16" s="164">
        <v>30.55745387093625</v>
      </c>
      <c r="BH16" s="164" t="s">
        <v>14</v>
      </c>
      <c r="BI16" s="169">
        <v>75.5</v>
      </c>
      <c r="BJ16" s="158">
        <v>2.4406912037489015</v>
      </c>
      <c r="BK16" s="170">
        <v>1.0957844527523528</v>
      </c>
      <c r="BL16" s="162">
        <v>119.4</v>
      </c>
      <c r="BM16" s="162">
        <v>118</v>
      </c>
      <c r="BN16" s="164">
        <v>2.0304241330411239</v>
      </c>
      <c r="BO16" s="164">
        <v>77.011494252873561</v>
      </c>
      <c r="BP16" s="163">
        <v>14</v>
      </c>
      <c r="BQ16" s="164">
        <v>3.2456526671204173</v>
      </c>
      <c r="BR16" s="164">
        <v>25.813081368192069</v>
      </c>
      <c r="BS16" s="164">
        <v>13.527111609347267</v>
      </c>
      <c r="BT16" s="164">
        <v>1122.2057626349576</v>
      </c>
      <c r="BU16" s="164">
        <v>27.376920099825174</v>
      </c>
      <c r="BV16" s="158" t="s">
        <v>14</v>
      </c>
      <c r="BW16" s="158" t="s">
        <v>14</v>
      </c>
      <c r="BX16" s="164">
        <v>3.2029467109740963</v>
      </c>
      <c r="BY16" s="167">
        <v>7.8947298180993178E-2</v>
      </c>
      <c r="BZ16" s="164">
        <v>2.4022100332305723</v>
      </c>
      <c r="CA16" s="167">
        <v>0.41804593559407988</v>
      </c>
      <c r="CB16" s="164">
        <v>0.80073667774352408</v>
      </c>
      <c r="CC16" s="167">
        <v>0.16236270702379524</v>
      </c>
      <c r="CD16" s="164">
        <v>1.6014733554870482</v>
      </c>
      <c r="CE16" s="164">
        <v>27.382525256569377</v>
      </c>
      <c r="CF16" s="162" t="s">
        <v>380</v>
      </c>
      <c r="CG16" s="160">
        <v>3.8696537678207736</v>
      </c>
      <c r="CH16" s="160">
        <v>24.158168359885845</v>
      </c>
      <c r="CI16" s="160">
        <v>0.89596814335490294</v>
      </c>
      <c r="CJ16" s="164">
        <v>339.99012424764118</v>
      </c>
      <c r="CK16" s="171">
        <v>300.25490117574839</v>
      </c>
      <c r="CL16" s="164">
        <v>13.5</v>
      </c>
      <c r="CM16" s="164">
        <v>935.40669287890978</v>
      </c>
      <c r="CN16" s="169">
        <v>88.9</v>
      </c>
      <c r="CO16" s="162">
        <v>97.9</v>
      </c>
      <c r="CP16" s="162">
        <v>87.8</v>
      </c>
      <c r="CQ16" s="164">
        <v>71.2</v>
      </c>
      <c r="CR16" s="171">
        <v>30.3</v>
      </c>
      <c r="CS16" s="164">
        <v>4.6564064241401306</v>
      </c>
      <c r="CT16" s="164">
        <v>1.6763285024154588</v>
      </c>
      <c r="CU16" s="171">
        <v>9.4055802147822209</v>
      </c>
      <c r="CV16" s="164">
        <v>65.72</v>
      </c>
      <c r="CW16" s="172">
        <v>45.33504157157919</v>
      </c>
      <c r="CX16" s="164">
        <v>1.32</v>
      </c>
      <c r="CY16" s="164">
        <v>34.200000000000003</v>
      </c>
      <c r="CZ16" s="164">
        <v>60.36</v>
      </c>
      <c r="DA16" s="164">
        <v>6.49</v>
      </c>
      <c r="DB16" s="164">
        <v>7.5413086706436587</v>
      </c>
      <c r="DC16" s="164">
        <v>1.0060669148950367</v>
      </c>
      <c r="DD16" s="164">
        <v>2.7331811933645622</v>
      </c>
      <c r="DE16" s="164">
        <v>6.4405920113170785</v>
      </c>
      <c r="DF16" s="173" t="s">
        <v>14</v>
      </c>
      <c r="DG16" s="173">
        <v>948.58991803278684</v>
      </c>
      <c r="DH16" s="164" t="s">
        <v>14</v>
      </c>
      <c r="DI16" s="164" t="s">
        <v>14</v>
      </c>
      <c r="DJ16" s="164">
        <v>47.105601684013564</v>
      </c>
      <c r="DK16" s="164">
        <v>55.368472425573444</v>
      </c>
      <c r="DL16" s="174">
        <v>305</v>
      </c>
      <c r="DM16" s="174">
        <v>275</v>
      </c>
      <c r="DN16" s="164">
        <v>14.189854666292989</v>
      </c>
      <c r="DO16" s="164">
        <v>12.195219602033871</v>
      </c>
      <c r="DP16" s="164">
        <v>100</v>
      </c>
      <c r="DQ16" s="164">
        <v>71.115409413281753</v>
      </c>
      <c r="DR16" s="164">
        <v>4361.3586237318041</v>
      </c>
      <c r="DS16" s="175">
        <v>9.8691800352626196</v>
      </c>
      <c r="DT16" s="175">
        <v>21.3</v>
      </c>
      <c r="DU16" s="164">
        <v>100</v>
      </c>
      <c r="DV16" s="167">
        <v>1.620739299333469E-2</v>
      </c>
      <c r="DW16" s="164">
        <v>57.222222222222221</v>
      </c>
      <c r="DX16" s="162">
        <v>20.79556925704982</v>
      </c>
      <c r="DY16" s="164">
        <v>616.79411725454077</v>
      </c>
      <c r="DZ16" s="164">
        <v>1208.0520471527871</v>
      </c>
      <c r="EA16" s="163">
        <v>16780</v>
      </c>
      <c r="EB16" s="175">
        <v>4.1153327093445942</v>
      </c>
      <c r="EC16" s="175">
        <v>49.37702498558906</v>
      </c>
      <c r="ED16" s="164">
        <v>75.604563795742308</v>
      </c>
      <c r="EE16" s="164">
        <v>13.550184857580156</v>
      </c>
      <c r="EF16" s="164">
        <v>42.989467064926899</v>
      </c>
      <c r="EG16" s="164" t="s">
        <v>14</v>
      </c>
      <c r="EH16" s="164">
        <v>92.4</v>
      </c>
      <c r="EI16" s="125" t="s">
        <v>385</v>
      </c>
      <c r="EJ16" s="164">
        <v>75.2</v>
      </c>
      <c r="EK16" s="125" t="s">
        <v>385</v>
      </c>
      <c r="EL16" s="125" t="s">
        <v>385</v>
      </c>
      <c r="EM16" s="176" t="s">
        <v>12</v>
      </c>
      <c r="EN16" s="165">
        <v>0.36300062724373089</v>
      </c>
      <c r="EO16" s="175">
        <v>1.0293723168741349</v>
      </c>
      <c r="EP16" s="173">
        <v>0.81799999999999995</v>
      </c>
      <c r="EQ16" s="164">
        <v>89.5</v>
      </c>
      <c r="ER16" s="177">
        <v>8.5</v>
      </c>
      <c r="ES16" s="177">
        <v>5.7</v>
      </c>
      <c r="ET16" s="177">
        <v>351.74047590449879</v>
      </c>
      <c r="EU16" s="178">
        <v>62.8</v>
      </c>
      <c r="EV16" s="164">
        <v>42.6</v>
      </c>
      <c r="EW16" s="164" t="s">
        <v>12</v>
      </c>
      <c r="EX16" s="164" t="s">
        <v>12</v>
      </c>
      <c r="EY16" s="164">
        <v>48.8</v>
      </c>
      <c r="EZ16" s="164">
        <v>6.4085625442073377</v>
      </c>
      <c r="FA16" s="164">
        <v>26.3</v>
      </c>
      <c r="FB16" s="164">
        <v>14.115566037735849</v>
      </c>
      <c r="FC16" s="164">
        <v>70.918878317476214</v>
      </c>
      <c r="FD16" s="164">
        <v>76.377358490566039</v>
      </c>
      <c r="FE16" s="164">
        <v>68.371080139372822</v>
      </c>
      <c r="FF16" s="164">
        <v>68.939885978205965</v>
      </c>
      <c r="FG16" s="164">
        <v>73.068945490749186</v>
      </c>
      <c r="FH16" s="164">
        <v>76.241979835013751</v>
      </c>
      <c r="FI16" s="164">
        <v>72.59309280339572</v>
      </c>
      <c r="FJ16" s="164">
        <v>64.332550797377152</v>
      </c>
      <c r="FK16" s="164">
        <v>45.442743919103577</v>
      </c>
      <c r="FL16" s="164">
        <v>26.586522734707231</v>
      </c>
      <c r="FM16" s="164">
        <v>15.131709249356309</v>
      </c>
      <c r="FN16" s="164">
        <v>9.3264248704663206</v>
      </c>
      <c r="FO16" s="164">
        <v>5.8349018553374563</v>
      </c>
      <c r="FP16" s="164">
        <v>2.04029584289722</v>
      </c>
      <c r="FQ16" s="164">
        <v>1.47</v>
      </c>
      <c r="FR16" s="164">
        <v>10.599084491065113</v>
      </c>
      <c r="FS16" s="164">
        <v>0.39051059259982424</v>
      </c>
    </row>
    <row r="17" spans="1:175" ht="12.95" customHeight="1">
      <c r="A17" s="386">
        <v>112011</v>
      </c>
      <c r="B17" s="387" t="s">
        <v>597</v>
      </c>
      <c r="C17" s="177">
        <v>63.110573182329041</v>
      </c>
      <c r="D17" s="179">
        <v>1282.3837929742658</v>
      </c>
      <c r="E17" s="177">
        <v>237.74530993343132</v>
      </c>
      <c r="F17" s="180">
        <v>304084</v>
      </c>
      <c r="G17" s="177">
        <v>298.4062394031875</v>
      </c>
      <c r="H17" s="181">
        <v>88.843675822312647</v>
      </c>
      <c r="I17" s="181">
        <v>197.01593760596811</v>
      </c>
      <c r="J17" s="182">
        <v>37</v>
      </c>
      <c r="K17" s="183">
        <v>2.17</v>
      </c>
      <c r="L17" s="177">
        <v>112.26118040514503</v>
      </c>
      <c r="M17" s="177">
        <v>33.943578173386648</v>
      </c>
      <c r="N17" s="158">
        <v>85.978828490061616</v>
      </c>
      <c r="O17" s="158">
        <v>25.081847944707164</v>
      </c>
      <c r="P17" s="159">
        <v>1.6156275244180069</v>
      </c>
      <c r="Q17" s="160">
        <v>0</v>
      </c>
      <c r="R17" s="160">
        <v>4.0559440559440558</v>
      </c>
      <c r="S17" s="161">
        <v>13846</v>
      </c>
      <c r="T17" s="162">
        <v>57.499999999999993</v>
      </c>
      <c r="U17" s="163">
        <v>81</v>
      </c>
      <c r="V17" s="163">
        <v>112</v>
      </c>
      <c r="W17" s="164">
        <v>17.99819113656919</v>
      </c>
      <c r="X17" s="165">
        <v>53.638162233457898</v>
      </c>
      <c r="Y17" s="164">
        <v>87.5</v>
      </c>
      <c r="Z17" s="164">
        <v>95</v>
      </c>
      <c r="AA17" s="164">
        <v>1.7930184344707794</v>
      </c>
      <c r="AB17" s="158">
        <v>35.581236219873794</v>
      </c>
      <c r="AC17" s="158">
        <v>13.558377049595782</v>
      </c>
      <c r="AD17" s="158">
        <v>2.0020781063889097</v>
      </c>
      <c r="AE17" s="158">
        <v>99.762550881953871</v>
      </c>
      <c r="AF17" s="162">
        <v>92.9</v>
      </c>
      <c r="AG17" s="162">
        <v>89</v>
      </c>
      <c r="AH17" s="166">
        <v>170</v>
      </c>
      <c r="AI17" s="162">
        <v>35.700000000000003</v>
      </c>
      <c r="AJ17" s="167">
        <v>3.8253469015837697E-2</v>
      </c>
      <c r="AK17" s="167">
        <v>0.11476040704751309</v>
      </c>
      <c r="AL17" s="164">
        <v>0.61381516382813173</v>
      </c>
      <c r="AM17" s="168">
        <v>103713.41504501888</v>
      </c>
      <c r="AN17" s="161">
        <v>213453.80788177339</v>
      </c>
      <c r="AO17" s="161">
        <v>267136.39555295493</v>
      </c>
      <c r="AP17" s="164">
        <v>10.877006161101393</v>
      </c>
      <c r="AQ17" s="164">
        <v>1.267716335792703</v>
      </c>
      <c r="AR17" s="164">
        <v>12.5</v>
      </c>
      <c r="AS17" s="164">
        <v>12.221549811244632</v>
      </c>
      <c r="AT17" s="164">
        <v>516.41163078873808</v>
      </c>
      <c r="AU17" s="164">
        <v>1.4408806662632201</v>
      </c>
      <c r="AV17" s="164">
        <v>3.2563903057548775</v>
      </c>
      <c r="AW17" s="163">
        <v>18305.25</v>
      </c>
      <c r="AX17" s="163">
        <v>2615.0357142857142</v>
      </c>
      <c r="AY17" s="164">
        <v>0.68286420562406958</v>
      </c>
      <c r="AZ17" s="158">
        <v>229.25</v>
      </c>
      <c r="BA17" s="164">
        <v>2.505313967897179</v>
      </c>
      <c r="BB17" s="164">
        <v>29.308511234381129</v>
      </c>
      <c r="BC17" s="164">
        <v>236.37330336301551</v>
      </c>
      <c r="BD17" s="164">
        <v>5.5331402553240538</v>
      </c>
      <c r="BE17" s="158" t="s">
        <v>14</v>
      </c>
      <c r="BF17" s="164">
        <v>1.5688911301619319</v>
      </c>
      <c r="BG17" s="164">
        <v>24.502840909090907</v>
      </c>
      <c r="BH17" s="164">
        <v>100</v>
      </c>
      <c r="BI17" s="169">
        <v>100</v>
      </c>
      <c r="BJ17" s="158">
        <v>2.4857954545454546</v>
      </c>
      <c r="BK17" s="170">
        <v>1.2930214869747101</v>
      </c>
      <c r="BL17" s="162">
        <v>78</v>
      </c>
      <c r="BM17" s="162">
        <v>90.8</v>
      </c>
      <c r="BN17" s="164">
        <v>0.38030043734550295</v>
      </c>
      <c r="BO17" s="164">
        <v>24.137931034482758</v>
      </c>
      <c r="BP17" s="163">
        <v>6</v>
      </c>
      <c r="BQ17" s="164" t="s">
        <v>14</v>
      </c>
      <c r="BR17" s="164">
        <v>40.160225930088473</v>
      </c>
      <c r="BS17" s="164">
        <v>3.6339010403158412</v>
      </c>
      <c r="BT17" s="164">
        <v>1301.4927523702486</v>
      </c>
      <c r="BU17" s="164">
        <v>32.345753724676527</v>
      </c>
      <c r="BV17" s="158">
        <v>815.39148727702366</v>
      </c>
      <c r="BW17" s="158">
        <v>246.60384426961761</v>
      </c>
      <c r="BX17" s="164">
        <v>0.57635226650528804</v>
      </c>
      <c r="BY17" s="167">
        <v>3.1829053917754528E-2</v>
      </c>
      <c r="BZ17" s="164">
        <v>0.28817613325264402</v>
      </c>
      <c r="CA17" s="167">
        <v>4.610818132042304E-2</v>
      </c>
      <c r="CB17" s="164">
        <v>0.28817613325264402</v>
      </c>
      <c r="CC17" s="167">
        <v>0.14696982795884844</v>
      </c>
      <c r="CD17" s="164">
        <v>0.28817613325264402</v>
      </c>
      <c r="CE17" s="164">
        <v>2.950923604507075</v>
      </c>
      <c r="CF17" s="162">
        <v>54.5</v>
      </c>
      <c r="CG17" s="160">
        <v>14.164305949008499</v>
      </c>
      <c r="CH17" s="160">
        <v>22.090657051938653</v>
      </c>
      <c r="CI17" s="160">
        <v>9.5284872298624759</v>
      </c>
      <c r="CJ17" s="164">
        <v>288.96285409642377</v>
      </c>
      <c r="CK17" s="171">
        <v>241.55211665369873</v>
      </c>
      <c r="CL17" s="164">
        <v>24.9</v>
      </c>
      <c r="CM17" s="164">
        <v>729.80408365318897</v>
      </c>
      <c r="CN17" s="169">
        <v>77.8</v>
      </c>
      <c r="CO17" s="162">
        <v>99.9</v>
      </c>
      <c r="CP17" s="162">
        <v>94.3</v>
      </c>
      <c r="CQ17" s="164">
        <v>85.1</v>
      </c>
      <c r="CR17" s="171">
        <v>33.9</v>
      </c>
      <c r="CS17" s="164">
        <v>2.0649813578071865</v>
      </c>
      <c r="CT17" s="164">
        <v>4.1944444444444446</v>
      </c>
      <c r="CU17" s="171">
        <v>0</v>
      </c>
      <c r="CV17" s="164">
        <v>69.44</v>
      </c>
      <c r="CW17" s="172">
        <v>30.72822108872943</v>
      </c>
      <c r="CX17" s="164">
        <v>0.57999999999999996</v>
      </c>
      <c r="CY17" s="164">
        <v>5.0999999999999996</v>
      </c>
      <c r="CZ17" s="164">
        <v>63.49</v>
      </c>
      <c r="DA17" s="164">
        <v>5.77</v>
      </c>
      <c r="DB17" s="164">
        <v>0.93892106855710211</v>
      </c>
      <c r="DC17" s="164">
        <v>0.83149765136451403</v>
      </c>
      <c r="DD17" s="164">
        <v>1.3515460649549005</v>
      </c>
      <c r="DE17" s="164">
        <v>4.3428143281173455</v>
      </c>
      <c r="DF17" s="173">
        <v>1021.6708860759494</v>
      </c>
      <c r="DG17" s="173">
        <v>1850.9464814814814</v>
      </c>
      <c r="DH17" s="164" t="s">
        <v>14</v>
      </c>
      <c r="DI17" s="164" t="s">
        <v>14</v>
      </c>
      <c r="DJ17" s="164">
        <v>0</v>
      </c>
      <c r="DK17" s="164">
        <v>70.809160305343511</v>
      </c>
      <c r="DL17" s="174">
        <v>141</v>
      </c>
      <c r="DM17" s="174">
        <v>120</v>
      </c>
      <c r="DN17" s="164">
        <v>17.973545430967409</v>
      </c>
      <c r="DO17" s="164">
        <v>3.2592720670874038</v>
      </c>
      <c r="DP17" s="164" t="s">
        <v>14</v>
      </c>
      <c r="DQ17" s="164">
        <v>99.944196428571416</v>
      </c>
      <c r="DR17" s="164">
        <v>8157.0321811680569</v>
      </c>
      <c r="DS17" s="175">
        <v>30.743862220593627</v>
      </c>
      <c r="DT17" s="175">
        <v>4.5999999999999996</v>
      </c>
      <c r="DU17" s="164">
        <v>39.265536723163841</v>
      </c>
      <c r="DV17" s="167">
        <v>7.9379237028027697E-2</v>
      </c>
      <c r="DW17" s="164">
        <v>85.714285714285708</v>
      </c>
      <c r="DX17" s="162">
        <v>0</v>
      </c>
      <c r="DY17" s="164">
        <v>431.11437710728796</v>
      </c>
      <c r="DZ17" s="164">
        <v>5950.4029136580875</v>
      </c>
      <c r="EA17" s="163">
        <v>23111</v>
      </c>
      <c r="EB17" s="175">
        <v>7.3351355807988279</v>
      </c>
      <c r="EC17" s="175">
        <v>43.699980433836927</v>
      </c>
      <c r="ED17" s="164">
        <v>74.53175765565706</v>
      </c>
      <c r="EE17" s="164">
        <v>12.242719202764338</v>
      </c>
      <c r="EF17" s="164">
        <v>43.890502996186669</v>
      </c>
      <c r="EG17" s="164">
        <v>532.63408038677426</v>
      </c>
      <c r="EH17" s="164">
        <v>94.5</v>
      </c>
      <c r="EI17" s="125" t="s">
        <v>385</v>
      </c>
      <c r="EJ17" s="164">
        <v>78.7</v>
      </c>
      <c r="EK17" s="125" t="s">
        <v>385</v>
      </c>
      <c r="EL17" s="125" t="s">
        <v>385</v>
      </c>
      <c r="EM17" s="176">
        <v>78.7</v>
      </c>
      <c r="EN17" s="165">
        <v>5.7577591423878278</v>
      </c>
      <c r="EO17" s="175">
        <v>0.97141856596725717</v>
      </c>
      <c r="EP17" s="173">
        <v>0.95299999999999996</v>
      </c>
      <c r="EQ17" s="164">
        <v>93.2</v>
      </c>
      <c r="ER17" s="177">
        <v>7.6</v>
      </c>
      <c r="ES17" s="177">
        <v>6.2</v>
      </c>
      <c r="ET17" s="177">
        <v>255.84792945448257</v>
      </c>
      <c r="EU17" s="178">
        <v>65</v>
      </c>
      <c r="EV17" s="164">
        <v>53.6</v>
      </c>
      <c r="EW17" s="164" t="s">
        <v>12</v>
      </c>
      <c r="EX17" s="164" t="s">
        <v>12</v>
      </c>
      <c r="EY17" s="164">
        <v>70</v>
      </c>
      <c r="EZ17" s="164">
        <v>6.5041353275121754</v>
      </c>
      <c r="FA17" s="164">
        <v>31.3</v>
      </c>
      <c r="FB17" s="164">
        <v>15.925555833125157</v>
      </c>
      <c r="FC17" s="164">
        <v>67.174499003867339</v>
      </c>
      <c r="FD17" s="164">
        <v>77.519464853602372</v>
      </c>
      <c r="FE17" s="164">
        <v>66.109336840127753</v>
      </c>
      <c r="FF17" s="164">
        <v>65.336167532672022</v>
      </c>
      <c r="FG17" s="164">
        <v>69.374943951215144</v>
      </c>
      <c r="FH17" s="164">
        <v>73.54073457496618</v>
      </c>
      <c r="FI17" s="164">
        <v>70.9850473690218</v>
      </c>
      <c r="FJ17" s="164">
        <v>63.015355979525353</v>
      </c>
      <c r="FK17" s="164">
        <v>48.163956140996397</v>
      </c>
      <c r="FL17" s="164">
        <v>30.286283747055627</v>
      </c>
      <c r="FM17" s="164">
        <v>18.173736347472694</v>
      </c>
      <c r="FN17" s="164">
        <v>11.247739602169982</v>
      </c>
      <c r="FO17" s="164">
        <v>8.1591024987251402</v>
      </c>
      <c r="FP17" s="164">
        <v>3.3910709929251035</v>
      </c>
      <c r="FQ17" s="164">
        <v>1.3</v>
      </c>
      <c r="FR17" s="164">
        <v>13.699893374830697</v>
      </c>
      <c r="FS17" s="164">
        <v>1.1837121212121213</v>
      </c>
    </row>
    <row r="18" spans="1:175" ht="12.95" customHeight="1">
      <c r="A18" s="386">
        <v>112038</v>
      </c>
      <c r="B18" s="388" t="s">
        <v>760</v>
      </c>
      <c r="C18" s="44" t="s">
        <v>381</v>
      </c>
      <c r="D18" s="44" t="s">
        <v>381</v>
      </c>
      <c r="E18" s="44" t="s">
        <v>381</v>
      </c>
      <c r="F18" s="44" t="s">
        <v>381</v>
      </c>
      <c r="G18" s="44" t="s">
        <v>381</v>
      </c>
      <c r="H18" s="44" t="s">
        <v>381</v>
      </c>
      <c r="I18" s="44" t="s">
        <v>381</v>
      </c>
      <c r="J18" s="44" t="s">
        <v>381</v>
      </c>
      <c r="K18" s="44" t="s">
        <v>381</v>
      </c>
      <c r="L18" s="44" t="s">
        <v>381</v>
      </c>
      <c r="M18" s="44" t="s">
        <v>381</v>
      </c>
      <c r="N18" s="44" t="s">
        <v>381</v>
      </c>
      <c r="O18" s="44" t="s">
        <v>381</v>
      </c>
      <c r="P18" s="44" t="s">
        <v>381</v>
      </c>
      <c r="Q18" s="44" t="s">
        <v>381</v>
      </c>
      <c r="R18" s="44" t="s">
        <v>381</v>
      </c>
      <c r="S18" s="44" t="s">
        <v>381</v>
      </c>
      <c r="T18" s="44" t="s">
        <v>381</v>
      </c>
      <c r="U18" s="44" t="s">
        <v>381</v>
      </c>
      <c r="V18" s="44" t="s">
        <v>381</v>
      </c>
      <c r="W18" s="44" t="s">
        <v>381</v>
      </c>
      <c r="X18" s="44" t="s">
        <v>381</v>
      </c>
      <c r="Y18" s="44" t="s">
        <v>381</v>
      </c>
      <c r="Z18" s="44" t="s">
        <v>381</v>
      </c>
      <c r="AA18" s="44" t="s">
        <v>381</v>
      </c>
      <c r="AB18" s="44" t="s">
        <v>381</v>
      </c>
      <c r="AC18" s="44" t="s">
        <v>381</v>
      </c>
      <c r="AD18" s="44" t="s">
        <v>381</v>
      </c>
      <c r="AE18" s="44" t="s">
        <v>381</v>
      </c>
      <c r="AF18" s="44" t="s">
        <v>381</v>
      </c>
      <c r="AG18" s="44" t="s">
        <v>381</v>
      </c>
      <c r="AH18" s="44" t="s">
        <v>381</v>
      </c>
      <c r="AI18" s="44" t="s">
        <v>381</v>
      </c>
      <c r="AJ18" s="44" t="s">
        <v>381</v>
      </c>
      <c r="AK18" s="44" t="s">
        <v>381</v>
      </c>
      <c r="AL18" s="44" t="s">
        <v>381</v>
      </c>
      <c r="AM18" s="44" t="s">
        <v>381</v>
      </c>
      <c r="AN18" s="44" t="s">
        <v>381</v>
      </c>
      <c r="AO18" s="44" t="s">
        <v>381</v>
      </c>
      <c r="AP18" s="44" t="s">
        <v>381</v>
      </c>
      <c r="AQ18" s="44" t="s">
        <v>381</v>
      </c>
      <c r="AR18" s="44" t="s">
        <v>381</v>
      </c>
      <c r="AS18" s="44" t="s">
        <v>381</v>
      </c>
      <c r="AT18" s="44" t="s">
        <v>381</v>
      </c>
      <c r="AU18" s="44" t="s">
        <v>381</v>
      </c>
      <c r="AV18" s="44" t="s">
        <v>381</v>
      </c>
      <c r="AW18" s="44" t="s">
        <v>381</v>
      </c>
      <c r="AX18" s="44" t="s">
        <v>381</v>
      </c>
      <c r="AY18" s="44" t="s">
        <v>381</v>
      </c>
      <c r="AZ18" s="44" t="s">
        <v>381</v>
      </c>
      <c r="BA18" s="44" t="s">
        <v>381</v>
      </c>
      <c r="BB18" s="44" t="s">
        <v>381</v>
      </c>
      <c r="BC18" s="44" t="s">
        <v>381</v>
      </c>
      <c r="BD18" s="44" t="s">
        <v>381</v>
      </c>
      <c r="BE18" s="44" t="s">
        <v>381</v>
      </c>
      <c r="BF18" s="44" t="s">
        <v>381</v>
      </c>
      <c r="BG18" s="44" t="s">
        <v>381</v>
      </c>
      <c r="BH18" s="44" t="s">
        <v>381</v>
      </c>
      <c r="BI18" s="44" t="s">
        <v>381</v>
      </c>
      <c r="BJ18" s="44" t="s">
        <v>381</v>
      </c>
      <c r="BK18" s="44" t="s">
        <v>381</v>
      </c>
      <c r="BL18" s="44" t="s">
        <v>381</v>
      </c>
      <c r="BM18" s="44" t="s">
        <v>381</v>
      </c>
      <c r="BN18" s="44" t="s">
        <v>381</v>
      </c>
      <c r="BO18" s="44" t="s">
        <v>381</v>
      </c>
      <c r="BP18" s="44" t="s">
        <v>381</v>
      </c>
      <c r="BQ18" s="44" t="s">
        <v>381</v>
      </c>
      <c r="BR18" s="44" t="s">
        <v>381</v>
      </c>
      <c r="BS18" s="44" t="s">
        <v>381</v>
      </c>
      <c r="BT18" s="44" t="s">
        <v>381</v>
      </c>
      <c r="BU18" s="44" t="s">
        <v>381</v>
      </c>
      <c r="BV18" s="44" t="s">
        <v>381</v>
      </c>
      <c r="BW18" s="44" t="s">
        <v>381</v>
      </c>
      <c r="BX18" s="44" t="s">
        <v>381</v>
      </c>
      <c r="BY18" s="44" t="s">
        <v>381</v>
      </c>
      <c r="BZ18" s="44" t="s">
        <v>381</v>
      </c>
      <c r="CA18" s="44" t="s">
        <v>381</v>
      </c>
      <c r="CB18" s="44" t="s">
        <v>381</v>
      </c>
      <c r="CC18" s="44" t="s">
        <v>381</v>
      </c>
      <c r="CD18" s="44" t="s">
        <v>381</v>
      </c>
      <c r="CE18" s="44" t="s">
        <v>381</v>
      </c>
      <c r="CF18" s="44" t="s">
        <v>381</v>
      </c>
      <c r="CG18" s="44" t="s">
        <v>381</v>
      </c>
      <c r="CH18" s="44" t="s">
        <v>381</v>
      </c>
      <c r="CI18" s="44" t="s">
        <v>381</v>
      </c>
      <c r="CJ18" s="44" t="s">
        <v>381</v>
      </c>
      <c r="CK18" s="44" t="s">
        <v>381</v>
      </c>
      <c r="CL18" s="44" t="s">
        <v>381</v>
      </c>
      <c r="CM18" s="44" t="s">
        <v>381</v>
      </c>
      <c r="CN18" s="44" t="s">
        <v>381</v>
      </c>
      <c r="CO18" s="44" t="s">
        <v>381</v>
      </c>
      <c r="CP18" s="44" t="s">
        <v>381</v>
      </c>
      <c r="CQ18" s="44" t="s">
        <v>381</v>
      </c>
      <c r="CR18" s="44" t="s">
        <v>381</v>
      </c>
      <c r="CS18" s="44" t="s">
        <v>381</v>
      </c>
      <c r="CT18" s="44" t="s">
        <v>381</v>
      </c>
      <c r="CU18" s="44" t="s">
        <v>381</v>
      </c>
      <c r="CV18" s="44" t="s">
        <v>381</v>
      </c>
      <c r="CW18" s="44" t="s">
        <v>381</v>
      </c>
      <c r="CX18" s="44" t="s">
        <v>381</v>
      </c>
      <c r="CY18" s="44" t="s">
        <v>381</v>
      </c>
      <c r="CZ18" s="44" t="s">
        <v>381</v>
      </c>
      <c r="DA18" s="44" t="s">
        <v>381</v>
      </c>
      <c r="DB18" s="44" t="s">
        <v>381</v>
      </c>
      <c r="DC18" s="44" t="s">
        <v>381</v>
      </c>
      <c r="DD18" s="44" t="s">
        <v>381</v>
      </c>
      <c r="DE18" s="44" t="s">
        <v>381</v>
      </c>
      <c r="DF18" s="44" t="s">
        <v>381</v>
      </c>
      <c r="DG18" s="44" t="s">
        <v>381</v>
      </c>
      <c r="DH18" s="44" t="s">
        <v>381</v>
      </c>
      <c r="DI18" s="44" t="s">
        <v>381</v>
      </c>
      <c r="DJ18" s="44" t="s">
        <v>381</v>
      </c>
      <c r="DK18" s="44" t="s">
        <v>381</v>
      </c>
      <c r="DL18" s="44" t="s">
        <v>381</v>
      </c>
      <c r="DM18" s="44" t="s">
        <v>381</v>
      </c>
      <c r="DN18" s="44" t="s">
        <v>381</v>
      </c>
      <c r="DO18" s="44" t="s">
        <v>381</v>
      </c>
      <c r="DP18" s="44" t="s">
        <v>381</v>
      </c>
      <c r="DQ18" s="44" t="s">
        <v>381</v>
      </c>
      <c r="DR18" s="44" t="s">
        <v>381</v>
      </c>
      <c r="DS18" s="44" t="s">
        <v>381</v>
      </c>
      <c r="DT18" s="44" t="s">
        <v>381</v>
      </c>
      <c r="DU18" s="44" t="s">
        <v>381</v>
      </c>
      <c r="DV18" s="44" t="s">
        <v>381</v>
      </c>
      <c r="DW18" s="44" t="s">
        <v>381</v>
      </c>
      <c r="DX18" s="44" t="s">
        <v>381</v>
      </c>
      <c r="DY18" s="44" t="s">
        <v>381</v>
      </c>
      <c r="DZ18" s="44" t="s">
        <v>381</v>
      </c>
      <c r="EA18" s="44" t="s">
        <v>381</v>
      </c>
      <c r="EB18" s="44" t="s">
        <v>381</v>
      </c>
      <c r="EC18" s="44" t="s">
        <v>381</v>
      </c>
      <c r="ED18" s="44" t="s">
        <v>381</v>
      </c>
      <c r="EE18" s="44" t="s">
        <v>381</v>
      </c>
      <c r="EF18" s="44" t="s">
        <v>381</v>
      </c>
      <c r="EG18" s="44" t="s">
        <v>381</v>
      </c>
      <c r="EH18" s="44" t="s">
        <v>381</v>
      </c>
      <c r="EI18" s="44" t="s">
        <v>381</v>
      </c>
      <c r="EJ18" s="44" t="s">
        <v>381</v>
      </c>
      <c r="EK18" s="44" t="s">
        <v>381</v>
      </c>
      <c r="EL18" s="44" t="s">
        <v>381</v>
      </c>
      <c r="EM18" s="44" t="s">
        <v>381</v>
      </c>
      <c r="EN18" s="44" t="s">
        <v>381</v>
      </c>
      <c r="EO18" s="44" t="s">
        <v>381</v>
      </c>
      <c r="EP18" s="44" t="s">
        <v>381</v>
      </c>
      <c r="EQ18" s="44" t="s">
        <v>381</v>
      </c>
      <c r="ER18" s="44" t="s">
        <v>381</v>
      </c>
      <c r="ES18" s="44" t="s">
        <v>381</v>
      </c>
      <c r="ET18" s="44" t="s">
        <v>381</v>
      </c>
      <c r="EU18" s="44" t="s">
        <v>381</v>
      </c>
      <c r="EV18" s="44" t="s">
        <v>381</v>
      </c>
      <c r="EW18" s="44" t="s">
        <v>381</v>
      </c>
      <c r="EX18" s="44" t="s">
        <v>381</v>
      </c>
      <c r="EY18" s="44" t="s">
        <v>381</v>
      </c>
      <c r="EZ18" s="44" t="s">
        <v>381</v>
      </c>
      <c r="FA18" s="44" t="s">
        <v>381</v>
      </c>
      <c r="FB18" s="44" t="s">
        <v>381</v>
      </c>
      <c r="FC18" s="44" t="s">
        <v>381</v>
      </c>
      <c r="FD18" s="44" t="s">
        <v>381</v>
      </c>
      <c r="FE18" s="44" t="s">
        <v>381</v>
      </c>
      <c r="FF18" s="44" t="s">
        <v>381</v>
      </c>
      <c r="FG18" s="44" t="s">
        <v>381</v>
      </c>
      <c r="FH18" s="44" t="s">
        <v>381</v>
      </c>
      <c r="FI18" s="44" t="s">
        <v>381</v>
      </c>
      <c r="FJ18" s="44" t="s">
        <v>381</v>
      </c>
      <c r="FK18" s="44" t="s">
        <v>381</v>
      </c>
      <c r="FL18" s="44" t="s">
        <v>381</v>
      </c>
      <c r="FM18" s="44" t="s">
        <v>381</v>
      </c>
      <c r="FN18" s="44" t="s">
        <v>381</v>
      </c>
      <c r="FO18" s="44" t="s">
        <v>381</v>
      </c>
      <c r="FP18" s="44" t="s">
        <v>381</v>
      </c>
      <c r="FQ18" s="44" t="s">
        <v>381</v>
      </c>
      <c r="FR18" s="44" t="s">
        <v>381</v>
      </c>
      <c r="FS18" s="44" t="s">
        <v>381</v>
      </c>
    </row>
    <row r="19" spans="1:175" ht="12.95" customHeight="1">
      <c r="A19" s="386">
        <v>112224</v>
      </c>
      <c r="B19" s="387" t="s">
        <v>596</v>
      </c>
      <c r="C19" s="129" t="s">
        <v>545</v>
      </c>
      <c r="D19" s="129" t="s">
        <v>545</v>
      </c>
      <c r="E19" s="129" t="s">
        <v>545</v>
      </c>
      <c r="F19" s="129" t="s">
        <v>545</v>
      </c>
      <c r="G19" s="129" t="s">
        <v>545</v>
      </c>
      <c r="H19" s="129" t="s">
        <v>545</v>
      </c>
      <c r="I19" s="129" t="s">
        <v>545</v>
      </c>
      <c r="J19" s="129" t="s">
        <v>545</v>
      </c>
      <c r="K19" s="129" t="s">
        <v>545</v>
      </c>
      <c r="L19" s="129" t="s">
        <v>545</v>
      </c>
      <c r="M19" s="129" t="s">
        <v>545</v>
      </c>
      <c r="N19" s="129" t="s">
        <v>545</v>
      </c>
      <c r="O19" s="129" t="s">
        <v>545</v>
      </c>
      <c r="P19" s="129" t="s">
        <v>545</v>
      </c>
      <c r="Q19" s="129" t="s">
        <v>545</v>
      </c>
      <c r="R19" s="129" t="s">
        <v>545</v>
      </c>
      <c r="S19" s="129" t="s">
        <v>545</v>
      </c>
      <c r="T19" s="129" t="s">
        <v>545</v>
      </c>
      <c r="U19" s="129" t="s">
        <v>545</v>
      </c>
      <c r="V19" s="129" t="s">
        <v>545</v>
      </c>
      <c r="W19" s="129" t="s">
        <v>545</v>
      </c>
      <c r="X19" s="129" t="s">
        <v>545</v>
      </c>
      <c r="Y19" s="129" t="s">
        <v>545</v>
      </c>
      <c r="Z19" s="129" t="s">
        <v>545</v>
      </c>
      <c r="AA19" s="129" t="s">
        <v>545</v>
      </c>
      <c r="AB19" s="129" t="s">
        <v>545</v>
      </c>
      <c r="AC19" s="129" t="s">
        <v>545</v>
      </c>
      <c r="AD19" s="129" t="s">
        <v>545</v>
      </c>
      <c r="AE19" s="129" t="s">
        <v>545</v>
      </c>
      <c r="AF19" s="129" t="s">
        <v>545</v>
      </c>
      <c r="AG19" s="129" t="s">
        <v>545</v>
      </c>
      <c r="AH19" s="129" t="s">
        <v>545</v>
      </c>
      <c r="AI19" s="129" t="s">
        <v>545</v>
      </c>
      <c r="AJ19" s="129" t="s">
        <v>545</v>
      </c>
      <c r="AK19" s="129" t="s">
        <v>545</v>
      </c>
      <c r="AL19" s="129" t="s">
        <v>545</v>
      </c>
      <c r="AM19" s="129" t="s">
        <v>545</v>
      </c>
      <c r="AN19" s="129" t="s">
        <v>545</v>
      </c>
      <c r="AO19" s="129" t="s">
        <v>545</v>
      </c>
      <c r="AP19" s="129" t="s">
        <v>545</v>
      </c>
      <c r="AQ19" s="129" t="s">
        <v>545</v>
      </c>
      <c r="AR19" s="129" t="s">
        <v>545</v>
      </c>
      <c r="AS19" s="129" t="s">
        <v>545</v>
      </c>
      <c r="AT19" s="129" t="s">
        <v>545</v>
      </c>
      <c r="AU19" s="129" t="s">
        <v>545</v>
      </c>
      <c r="AV19" s="129" t="s">
        <v>545</v>
      </c>
      <c r="AW19" s="129" t="s">
        <v>545</v>
      </c>
      <c r="AX19" s="129" t="s">
        <v>545</v>
      </c>
      <c r="AY19" s="129" t="s">
        <v>545</v>
      </c>
      <c r="AZ19" s="129" t="s">
        <v>545</v>
      </c>
      <c r="BA19" s="129" t="s">
        <v>545</v>
      </c>
      <c r="BB19" s="129" t="s">
        <v>545</v>
      </c>
      <c r="BC19" s="129" t="s">
        <v>545</v>
      </c>
      <c r="BD19" s="129" t="s">
        <v>545</v>
      </c>
      <c r="BE19" s="129" t="s">
        <v>545</v>
      </c>
      <c r="BF19" s="129" t="s">
        <v>545</v>
      </c>
      <c r="BG19" s="129" t="s">
        <v>545</v>
      </c>
      <c r="BH19" s="129" t="s">
        <v>545</v>
      </c>
      <c r="BI19" s="129" t="s">
        <v>545</v>
      </c>
      <c r="BJ19" s="129" t="s">
        <v>545</v>
      </c>
      <c r="BK19" s="129" t="s">
        <v>545</v>
      </c>
      <c r="BL19" s="129" t="s">
        <v>545</v>
      </c>
      <c r="BM19" s="129" t="s">
        <v>545</v>
      </c>
      <c r="BN19" s="129" t="s">
        <v>545</v>
      </c>
      <c r="BO19" s="129" t="s">
        <v>545</v>
      </c>
      <c r="BP19" s="129" t="s">
        <v>545</v>
      </c>
      <c r="BQ19" s="129" t="s">
        <v>545</v>
      </c>
      <c r="BR19" s="129" t="s">
        <v>545</v>
      </c>
      <c r="BS19" s="129" t="s">
        <v>545</v>
      </c>
      <c r="BT19" s="129" t="s">
        <v>545</v>
      </c>
      <c r="BU19" s="129" t="s">
        <v>545</v>
      </c>
      <c r="BV19" s="129" t="s">
        <v>545</v>
      </c>
      <c r="BW19" s="129" t="s">
        <v>545</v>
      </c>
      <c r="BX19" s="129" t="s">
        <v>545</v>
      </c>
      <c r="BY19" s="129" t="s">
        <v>545</v>
      </c>
      <c r="BZ19" s="129" t="s">
        <v>545</v>
      </c>
      <c r="CA19" s="129" t="s">
        <v>545</v>
      </c>
      <c r="CB19" s="129" t="s">
        <v>545</v>
      </c>
      <c r="CC19" s="129" t="s">
        <v>545</v>
      </c>
      <c r="CD19" s="129" t="s">
        <v>545</v>
      </c>
      <c r="CE19" s="129" t="s">
        <v>545</v>
      </c>
      <c r="CF19" s="129" t="s">
        <v>545</v>
      </c>
      <c r="CG19" s="129" t="s">
        <v>545</v>
      </c>
      <c r="CH19" s="129" t="s">
        <v>545</v>
      </c>
      <c r="CI19" s="129" t="s">
        <v>545</v>
      </c>
      <c r="CJ19" s="129" t="s">
        <v>545</v>
      </c>
      <c r="CK19" s="129" t="s">
        <v>545</v>
      </c>
      <c r="CL19" s="129" t="s">
        <v>545</v>
      </c>
      <c r="CM19" s="129" t="s">
        <v>545</v>
      </c>
      <c r="CN19" s="129" t="s">
        <v>545</v>
      </c>
      <c r="CO19" s="129" t="s">
        <v>545</v>
      </c>
      <c r="CP19" s="129" t="s">
        <v>545</v>
      </c>
      <c r="CQ19" s="129" t="s">
        <v>545</v>
      </c>
      <c r="CR19" s="129" t="s">
        <v>545</v>
      </c>
      <c r="CS19" s="129" t="s">
        <v>545</v>
      </c>
      <c r="CT19" s="129" t="s">
        <v>545</v>
      </c>
      <c r="CU19" s="129" t="s">
        <v>545</v>
      </c>
      <c r="CV19" s="129" t="s">
        <v>545</v>
      </c>
      <c r="CW19" s="129" t="s">
        <v>545</v>
      </c>
      <c r="CX19" s="129" t="s">
        <v>545</v>
      </c>
      <c r="CY19" s="129" t="s">
        <v>545</v>
      </c>
      <c r="CZ19" s="129" t="s">
        <v>545</v>
      </c>
      <c r="DA19" s="129" t="s">
        <v>545</v>
      </c>
      <c r="DB19" s="129" t="s">
        <v>545</v>
      </c>
      <c r="DC19" s="129" t="s">
        <v>545</v>
      </c>
      <c r="DD19" s="129" t="s">
        <v>545</v>
      </c>
      <c r="DE19" s="129" t="s">
        <v>545</v>
      </c>
      <c r="DF19" s="129" t="s">
        <v>545</v>
      </c>
      <c r="DG19" s="129" t="s">
        <v>545</v>
      </c>
      <c r="DH19" s="129" t="s">
        <v>545</v>
      </c>
      <c r="DI19" s="129" t="s">
        <v>545</v>
      </c>
      <c r="DJ19" s="129" t="s">
        <v>545</v>
      </c>
      <c r="DK19" s="129" t="s">
        <v>545</v>
      </c>
      <c r="DL19" s="129" t="s">
        <v>545</v>
      </c>
      <c r="DM19" s="129" t="s">
        <v>545</v>
      </c>
      <c r="DN19" s="129" t="s">
        <v>545</v>
      </c>
      <c r="DO19" s="129" t="s">
        <v>545</v>
      </c>
      <c r="DP19" s="129" t="s">
        <v>545</v>
      </c>
      <c r="DQ19" s="129" t="s">
        <v>545</v>
      </c>
      <c r="DR19" s="129" t="s">
        <v>545</v>
      </c>
      <c r="DS19" s="129" t="s">
        <v>545</v>
      </c>
      <c r="DT19" s="129" t="s">
        <v>545</v>
      </c>
      <c r="DU19" s="129" t="s">
        <v>545</v>
      </c>
      <c r="DV19" s="129" t="s">
        <v>545</v>
      </c>
      <c r="DW19" s="129" t="s">
        <v>545</v>
      </c>
      <c r="DX19" s="129" t="s">
        <v>545</v>
      </c>
      <c r="DY19" s="129" t="s">
        <v>545</v>
      </c>
      <c r="DZ19" s="129" t="s">
        <v>545</v>
      </c>
      <c r="EA19" s="129" t="s">
        <v>545</v>
      </c>
      <c r="EB19" s="129" t="s">
        <v>545</v>
      </c>
      <c r="EC19" s="129" t="s">
        <v>545</v>
      </c>
      <c r="ED19" s="129" t="s">
        <v>545</v>
      </c>
      <c r="EE19" s="129" t="s">
        <v>545</v>
      </c>
      <c r="EF19" s="129" t="s">
        <v>545</v>
      </c>
      <c r="EG19" s="129" t="s">
        <v>545</v>
      </c>
      <c r="EH19" s="129" t="s">
        <v>545</v>
      </c>
      <c r="EI19" s="125" t="s">
        <v>385</v>
      </c>
      <c r="EJ19" s="129" t="s">
        <v>545</v>
      </c>
      <c r="EK19" s="125" t="s">
        <v>385</v>
      </c>
      <c r="EL19" s="125" t="s">
        <v>385</v>
      </c>
      <c r="EM19" s="129" t="s">
        <v>545</v>
      </c>
      <c r="EN19" s="129" t="s">
        <v>545</v>
      </c>
      <c r="EO19" s="129" t="s">
        <v>545</v>
      </c>
      <c r="EP19" s="129" t="s">
        <v>545</v>
      </c>
      <c r="EQ19" s="129" t="s">
        <v>545</v>
      </c>
      <c r="ER19" s="129" t="s">
        <v>545</v>
      </c>
      <c r="ES19" s="129" t="s">
        <v>545</v>
      </c>
      <c r="ET19" s="129" t="s">
        <v>545</v>
      </c>
      <c r="EU19" s="129" t="s">
        <v>545</v>
      </c>
      <c r="EV19" s="129" t="s">
        <v>545</v>
      </c>
      <c r="EW19" s="129" t="s">
        <v>545</v>
      </c>
      <c r="EX19" s="129" t="s">
        <v>545</v>
      </c>
      <c r="EY19" s="129" t="s">
        <v>545</v>
      </c>
      <c r="EZ19" s="129" t="s">
        <v>545</v>
      </c>
      <c r="FA19" s="129" t="s">
        <v>545</v>
      </c>
      <c r="FB19" s="129" t="s">
        <v>545</v>
      </c>
      <c r="FC19" s="129" t="s">
        <v>545</v>
      </c>
      <c r="FD19" s="129" t="s">
        <v>545</v>
      </c>
      <c r="FE19" s="129" t="s">
        <v>545</v>
      </c>
      <c r="FF19" s="129" t="s">
        <v>545</v>
      </c>
      <c r="FG19" s="129" t="s">
        <v>545</v>
      </c>
      <c r="FH19" s="129" t="s">
        <v>545</v>
      </c>
      <c r="FI19" s="129" t="s">
        <v>545</v>
      </c>
      <c r="FJ19" s="129" t="s">
        <v>545</v>
      </c>
      <c r="FK19" s="129" t="s">
        <v>545</v>
      </c>
      <c r="FL19" s="129" t="s">
        <v>545</v>
      </c>
      <c r="FM19" s="129" t="s">
        <v>545</v>
      </c>
      <c r="FN19" s="129" t="s">
        <v>545</v>
      </c>
      <c r="FO19" s="129" t="s">
        <v>545</v>
      </c>
      <c r="FP19" s="129" t="s">
        <v>545</v>
      </c>
      <c r="FQ19" s="129" t="s">
        <v>545</v>
      </c>
      <c r="FR19" s="129" t="s">
        <v>545</v>
      </c>
      <c r="FS19" s="129" t="s">
        <v>545</v>
      </c>
    </row>
    <row r="20" spans="1:175" ht="12.95" customHeight="1">
      <c r="A20" s="386">
        <v>122041</v>
      </c>
      <c r="B20" s="387" t="s">
        <v>595</v>
      </c>
      <c r="C20" s="177">
        <v>60.726509881859336</v>
      </c>
      <c r="D20" s="179">
        <v>701.76464093421407</v>
      </c>
      <c r="E20" s="177">
        <v>131.03287025310289</v>
      </c>
      <c r="F20" s="180">
        <v>294538</v>
      </c>
      <c r="G20" s="177">
        <v>298.39070183281183</v>
      </c>
      <c r="H20" s="181">
        <v>84.711667411712114</v>
      </c>
      <c r="I20" s="181">
        <v>196.02145730889583</v>
      </c>
      <c r="J20" s="182">
        <v>44.7</v>
      </c>
      <c r="K20" s="183">
        <v>2.68</v>
      </c>
      <c r="L20" s="177">
        <v>121.05015748698249</v>
      </c>
      <c r="M20" s="177">
        <v>14.812464699767423</v>
      </c>
      <c r="N20" s="158">
        <v>85.254934312310112</v>
      </c>
      <c r="O20" s="158">
        <v>22.880739663411592</v>
      </c>
      <c r="P20" s="159">
        <v>2.5024788705793477</v>
      </c>
      <c r="Q20" s="160">
        <v>3.3112582781456954</v>
      </c>
      <c r="R20" s="160">
        <v>5.1846032992930082</v>
      </c>
      <c r="S20" s="161">
        <v>13210</v>
      </c>
      <c r="T20" s="162">
        <v>39.436619718309856</v>
      </c>
      <c r="U20" s="163">
        <v>66</v>
      </c>
      <c r="V20" s="163">
        <v>227</v>
      </c>
      <c r="W20" s="164">
        <v>12.838378069674473</v>
      </c>
      <c r="X20" s="165">
        <v>55.575210973523184</v>
      </c>
      <c r="Y20" s="164">
        <v>95.774647887323937</v>
      </c>
      <c r="Z20" s="164">
        <v>98.591549295774655</v>
      </c>
      <c r="AA20" s="164">
        <v>1.6536518144235186</v>
      </c>
      <c r="AB20" s="158">
        <v>22.891317797484017</v>
      </c>
      <c r="AC20" s="158">
        <v>8.4553516188904929</v>
      </c>
      <c r="AD20" s="158">
        <v>1.4435966178593524</v>
      </c>
      <c r="AE20" s="158">
        <v>98.345026083828031</v>
      </c>
      <c r="AF20" s="162">
        <v>94.1</v>
      </c>
      <c r="AG20" s="162">
        <v>90.8</v>
      </c>
      <c r="AH20" s="166">
        <v>398</v>
      </c>
      <c r="AI20" s="162">
        <v>69.3</v>
      </c>
      <c r="AJ20" s="167">
        <v>3.8294893225872345E-2</v>
      </c>
      <c r="AK20" s="167">
        <v>6.8930807806570224E-2</v>
      </c>
      <c r="AL20" s="164">
        <v>0.32636439802817446</v>
      </c>
      <c r="AM20" s="168">
        <v>107410.25047282295</v>
      </c>
      <c r="AN20" s="161">
        <v>223938.86450839331</v>
      </c>
      <c r="AO20" s="161">
        <v>267832.40477092011</v>
      </c>
      <c r="AP20" s="164">
        <v>11.820619990372347</v>
      </c>
      <c r="AQ20" s="164">
        <v>1.22255927502235</v>
      </c>
      <c r="AR20" s="164">
        <v>14.2</v>
      </c>
      <c r="AS20" s="164">
        <v>12.2346056673746</v>
      </c>
      <c r="AT20" s="164">
        <v>308.17891913307221</v>
      </c>
      <c r="AU20" s="164">
        <v>1.4613331254992887</v>
      </c>
      <c r="AV20" s="164">
        <v>2.4517922438932516</v>
      </c>
      <c r="AW20" s="163">
        <v>21278.692307692309</v>
      </c>
      <c r="AX20" s="163">
        <v>4688.5254237288136</v>
      </c>
      <c r="AY20" s="164">
        <v>1.4460113584192205</v>
      </c>
      <c r="AZ20" s="158">
        <v>330</v>
      </c>
      <c r="BA20" s="164">
        <v>3.5633455435834485</v>
      </c>
      <c r="BB20" s="164">
        <v>20.270555810748736</v>
      </c>
      <c r="BC20" s="164">
        <v>231.95448434425111</v>
      </c>
      <c r="BD20" s="164">
        <v>4.0755152011119122</v>
      </c>
      <c r="BE20" s="158">
        <v>0.79620272546317561</v>
      </c>
      <c r="BF20" s="164">
        <v>2.4192313581381106</v>
      </c>
      <c r="BG20" s="164">
        <v>20.434487440597422</v>
      </c>
      <c r="BH20" s="164">
        <v>18.518518518518519</v>
      </c>
      <c r="BI20" s="169">
        <v>65</v>
      </c>
      <c r="BJ20" s="158">
        <v>1.3577732518669381</v>
      </c>
      <c r="BK20" s="170">
        <v>1.6882979845942809</v>
      </c>
      <c r="BL20" s="162">
        <v>95.7</v>
      </c>
      <c r="BM20" s="162">
        <v>98.2</v>
      </c>
      <c r="BN20" s="164">
        <v>1.371742112482853</v>
      </c>
      <c r="BO20" s="164">
        <v>80.246913580246911</v>
      </c>
      <c r="BP20" s="163">
        <v>18</v>
      </c>
      <c r="BQ20" s="164">
        <v>0.64298657521968716</v>
      </c>
      <c r="BR20" s="164">
        <v>15.938273288778911</v>
      </c>
      <c r="BS20" s="164">
        <v>5.1211607531386187</v>
      </c>
      <c r="BT20" s="164">
        <v>347.98888087861837</v>
      </c>
      <c r="BU20" s="164" t="s">
        <v>14</v>
      </c>
      <c r="BV20" s="158">
        <v>455.62093668205932</v>
      </c>
      <c r="BW20" s="158">
        <v>55.693029116250671</v>
      </c>
      <c r="BX20" s="164">
        <v>0.32474069455539756</v>
      </c>
      <c r="BY20" s="167">
        <v>4.301677610428073E-2</v>
      </c>
      <c r="BZ20" s="164">
        <v>0.32474069455539756</v>
      </c>
      <c r="CA20" s="167">
        <v>4.4835323993790956E-2</v>
      </c>
      <c r="CB20" s="164">
        <v>0.16237034727769878</v>
      </c>
      <c r="CC20" s="167">
        <v>3.8270690853353599E-2</v>
      </c>
      <c r="CD20" s="164">
        <v>0.32474069455539756</v>
      </c>
      <c r="CE20" s="164">
        <v>3.9196201832836484</v>
      </c>
      <c r="CF20" s="162">
        <v>51.4</v>
      </c>
      <c r="CG20" s="160">
        <v>15.508021390374333</v>
      </c>
      <c r="CH20" s="160">
        <v>3.5897231972757142</v>
      </c>
      <c r="CI20" s="160">
        <v>0.64967516241879053</v>
      </c>
      <c r="CJ20" s="164">
        <v>293.27007384603394</v>
      </c>
      <c r="CK20" s="171">
        <v>262.74769596477216</v>
      </c>
      <c r="CL20" s="164">
        <v>23.5</v>
      </c>
      <c r="CM20" s="164">
        <v>815.36160499129107</v>
      </c>
      <c r="CN20" s="169">
        <v>100</v>
      </c>
      <c r="CO20" s="162">
        <v>98.1</v>
      </c>
      <c r="CP20" s="162" t="s">
        <v>12</v>
      </c>
      <c r="CQ20" s="164">
        <v>76.900000000000006</v>
      </c>
      <c r="CR20" s="171">
        <v>30.9</v>
      </c>
      <c r="CS20" s="164">
        <v>5.420012074194843</v>
      </c>
      <c r="CT20" s="164">
        <v>7.7777777777777777</v>
      </c>
      <c r="CU20" s="171">
        <v>0</v>
      </c>
      <c r="CV20" s="164">
        <v>61.03</v>
      </c>
      <c r="CW20" s="172">
        <v>25.276191960719366</v>
      </c>
      <c r="CX20" s="164">
        <v>0.6</v>
      </c>
      <c r="CY20" s="164">
        <v>23.6</v>
      </c>
      <c r="CZ20" s="164">
        <v>62.57</v>
      </c>
      <c r="DA20" s="164">
        <v>6.03</v>
      </c>
      <c r="DB20" s="164">
        <v>0.76560054296644131</v>
      </c>
      <c r="DC20" s="164">
        <v>0.73513337100325393</v>
      </c>
      <c r="DD20" s="164">
        <v>1.0602783677233727</v>
      </c>
      <c r="DE20" s="164">
        <v>3.6192350408199054</v>
      </c>
      <c r="DF20" s="173" t="s">
        <v>14</v>
      </c>
      <c r="DG20" s="173">
        <v>1770.3880511182108</v>
      </c>
      <c r="DH20" s="164">
        <v>15.304298267833135</v>
      </c>
      <c r="DI20" s="164">
        <v>20.770068974923525</v>
      </c>
      <c r="DJ20" s="164">
        <v>58.278145695364238</v>
      </c>
      <c r="DK20" s="164">
        <v>79.381443298969074</v>
      </c>
      <c r="DL20" s="174">
        <v>232</v>
      </c>
      <c r="DM20" s="174">
        <v>217</v>
      </c>
      <c r="DN20" s="164">
        <v>2.1337882950464055</v>
      </c>
      <c r="DO20" s="164">
        <v>2.5492144522598705</v>
      </c>
      <c r="DP20" s="164">
        <v>100</v>
      </c>
      <c r="DQ20" s="164">
        <v>95.906195219975217</v>
      </c>
      <c r="DR20" s="164">
        <v>9883.1835904390573</v>
      </c>
      <c r="DS20" s="175">
        <v>68.881363848668855</v>
      </c>
      <c r="DT20" s="175">
        <v>3</v>
      </c>
      <c r="DU20" s="164">
        <v>389.50354609929082</v>
      </c>
      <c r="DV20" s="167">
        <v>0.11500504415717201</v>
      </c>
      <c r="DW20" s="164">
        <v>48.132780082987551</v>
      </c>
      <c r="DX20" s="162">
        <v>0</v>
      </c>
      <c r="DY20" s="164">
        <v>318.77683169988762</v>
      </c>
      <c r="DZ20" s="164">
        <v>14636.063103611765</v>
      </c>
      <c r="EA20" s="163">
        <v>1100</v>
      </c>
      <c r="EB20" s="175">
        <v>7.6782788416627739</v>
      </c>
      <c r="EC20" s="175">
        <v>48.33933358729341</v>
      </c>
      <c r="ED20" s="164">
        <v>90.887840856453536</v>
      </c>
      <c r="EE20" s="164">
        <v>15.286608255848682</v>
      </c>
      <c r="EF20" s="164">
        <v>43.541894211265408</v>
      </c>
      <c r="EG20" s="164">
        <v>166.64196397262702</v>
      </c>
      <c r="EH20" s="164">
        <v>89.6</v>
      </c>
      <c r="EI20" s="125" t="s">
        <v>385</v>
      </c>
      <c r="EJ20" s="164">
        <v>78</v>
      </c>
      <c r="EK20" s="125" t="s">
        <v>385</v>
      </c>
      <c r="EL20" s="125" t="s">
        <v>385</v>
      </c>
      <c r="EM20" s="176">
        <v>75.17</v>
      </c>
      <c r="EN20" s="165">
        <v>1.7909449304730172</v>
      </c>
      <c r="EO20" s="175">
        <v>0.84204814133718642</v>
      </c>
      <c r="EP20" s="173">
        <v>0.93600000000000005</v>
      </c>
      <c r="EQ20" s="164">
        <v>92.6</v>
      </c>
      <c r="ER20" s="177">
        <v>0.7</v>
      </c>
      <c r="ES20" s="177">
        <v>5.2</v>
      </c>
      <c r="ET20" s="177">
        <v>194.93994083224544</v>
      </c>
      <c r="EU20" s="178">
        <v>62.2</v>
      </c>
      <c r="EV20" s="164">
        <v>52.6</v>
      </c>
      <c r="EW20" s="164" t="s">
        <v>12</v>
      </c>
      <c r="EX20" s="164" t="s">
        <v>12</v>
      </c>
      <c r="EY20" s="164" t="s">
        <v>12</v>
      </c>
      <c r="EZ20" s="164">
        <v>7.3651189525164158</v>
      </c>
      <c r="FA20" s="164">
        <v>24.7</v>
      </c>
      <c r="FB20" s="164">
        <v>15.793841812598556</v>
      </c>
      <c r="FC20" s="164">
        <v>69.678217821782169</v>
      </c>
      <c r="FD20" s="164">
        <v>78.723527705250945</v>
      </c>
      <c r="FE20" s="164">
        <v>64.973970657832467</v>
      </c>
      <c r="FF20" s="164">
        <v>60.609580262736308</v>
      </c>
      <c r="FG20" s="164">
        <v>67.108036286997162</v>
      </c>
      <c r="FH20" s="164">
        <v>72.158860649568695</v>
      </c>
      <c r="FI20" s="164">
        <v>70.023148148148152</v>
      </c>
      <c r="FJ20" s="164">
        <v>60.302657047334151</v>
      </c>
      <c r="FK20" s="164">
        <v>44.008497943316911</v>
      </c>
      <c r="FL20" s="164">
        <v>24.860713747929527</v>
      </c>
      <c r="FM20" s="164">
        <v>13.597423510466989</v>
      </c>
      <c r="FN20" s="164">
        <v>7.9538337657689899</v>
      </c>
      <c r="FO20" s="164">
        <v>5.408450704225352</v>
      </c>
      <c r="FP20" s="164">
        <v>2.6437445824906094</v>
      </c>
      <c r="FQ20" s="164">
        <v>1.37</v>
      </c>
      <c r="FR20" s="164">
        <v>17.3996064142782</v>
      </c>
      <c r="FS20" s="164">
        <v>2.1045485403937545</v>
      </c>
    </row>
    <row r="21" spans="1:175" ht="12.75" customHeight="1">
      <c r="A21" s="386">
        <v>122173</v>
      </c>
      <c r="B21" s="387" t="s">
        <v>594</v>
      </c>
      <c r="C21" s="177">
        <v>65.119539092850019</v>
      </c>
      <c r="D21" s="179">
        <v>1170.4118686573693</v>
      </c>
      <c r="E21" s="177">
        <v>230.15531755717222</v>
      </c>
      <c r="F21" s="180">
        <v>277667</v>
      </c>
      <c r="G21" s="177">
        <v>315.87781134608929</v>
      </c>
      <c r="H21" s="181">
        <v>94.326955354145696</v>
      </c>
      <c r="I21" s="181">
        <v>163.14199395770393</v>
      </c>
      <c r="J21" s="182">
        <v>38.200000000000003</v>
      </c>
      <c r="K21" s="183">
        <v>2.4700000000000002</v>
      </c>
      <c r="L21" s="177">
        <v>75.90356538272178</v>
      </c>
      <c r="M21" s="177">
        <v>14.844776244108866</v>
      </c>
      <c r="N21" s="158">
        <v>86.2697168959305</v>
      </c>
      <c r="O21" s="158">
        <v>21.648206315093404</v>
      </c>
      <c r="P21" s="159">
        <v>0.85357846355876565</v>
      </c>
      <c r="Q21" s="160">
        <v>2.3148148148148149</v>
      </c>
      <c r="R21" s="160">
        <v>3.147953830010493</v>
      </c>
      <c r="S21" s="161">
        <v>9679</v>
      </c>
      <c r="T21" s="162">
        <v>100</v>
      </c>
      <c r="U21" s="163">
        <v>43</v>
      </c>
      <c r="V21" s="163">
        <v>117</v>
      </c>
      <c r="W21" s="164">
        <v>14.585660040205495</v>
      </c>
      <c r="X21" s="165">
        <v>58.863899837699975</v>
      </c>
      <c r="Y21" s="164">
        <v>93.181818181818173</v>
      </c>
      <c r="Z21" s="164">
        <v>100</v>
      </c>
      <c r="AA21" s="164">
        <v>1.8654106235135008</v>
      </c>
      <c r="AB21" s="158">
        <v>21.096168954203058</v>
      </c>
      <c r="AC21" s="158">
        <v>4.8985627801654426</v>
      </c>
      <c r="AD21" s="158">
        <v>0.87804427191644718</v>
      </c>
      <c r="AE21" s="158">
        <v>77.905569007263921</v>
      </c>
      <c r="AF21" s="162">
        <v>92.3</v>
      </c>
      <c r="AG21" s="162">
        <v>88.2</v>
      </c>
      <c r="AH21" s="166">
        <v>227</v>
      </c>
      <c r="AI21" s="162">
        <v>24.9</v>
      </c>
      <c r="AJ21" s="167">
        <v>4.5396869248039345E-2</v>
      </c>
      <c r="AK21" s="167">
        <v>7.9444521184068848E-2</v>
      </c>
      <c r="AL21" s="164">
        <v>0.28831551659429783</v>
      </c>
      <c r="AM21" s="168">
        <v>106751.96849538294</v>
      </c>
      <c r="AN21" s="161">
        <v>218310.28937007871</v>
      </c>
      <c r="AO21" s="161">
        <v>261414.01644736846</v>
      </c>
      <c r="AP21" s="164">
        <v>12.443759420651199</v>
      </c>
      <c r="AQ21" s="164">
        <v>1.6999671339687434</v>
      </c>
      <c r="AR21" s="164">
        <v>9.8000000000000007</v>
      </c>
      <c r="AS21" s="164">
        <v>13.048762604483306</v>
      </c>
      <c r="AT21" s="164">
        <v>375.55581514998619</v>
      </c>
      <c r="AU21" s="164">
        <v>1.9883828730641229</v>
      </c>
      <c r="AV21" s="164">
        <v>3.255976954642501</v>
      </c>
      <c r="AW21" s="163">
        <v>15527.181818181818</v>
      </c>
      <c r="AX21" s="163">
        <v>2372.2083333333335</v>
      </c>
      <c r="AY21" s="164">
        <v>1.7564505646988564</v>
      </c>
      <c r="AZ21" s="158">
        <v>317.10000000000002</v>
      </c>
      <c r="BA21" s="164">
        <v>0.58699796439303376</v>
      </c>
      <c r="BB21" s="164">
        <v>37.570349298139256</v>
      </c>
      <c r="BC21" s="164">
        <v>226.98558670964886</v>
      </c>
      <c r="BD21" s="164">
        <v>5.7524910709181603</v>
      </c>
      <c r="BE21" s="158">
        <v>0.88607004616891294</v>
      </c>
      <c r="BF21" s="164">
        <v>1.3524227020472881</v>
      </c>
      <c r="BG21" s="164">
        <v>22.233350025037559</v>
      </c>
      <c r="BH21" s="164">
        <v>20.967741935483872</v>
      </c>
      <c r="BI21" s="169">
        <v>85.3</v>
      </c>
      <c r="BJ21" s="158">
        <v>1.6024036054081121</v>
      </c>
      <c r="BK21" s="170">
        <v>1.0818378515973017</v>
      </c>
      <c r="BL21" s="162">
        <v>115.5</v>
      </c>
      <c r="BM21" s="162">
        <v>99.1</v>
      </c>
      <c r="BN21" s="164">
        <v>1.6545755377370497</v>
      </c>
      <c r="BO21" s="164">
        <v>82.539682539682531</v>
      </c>
      <c r="BP21" s="163">
        <v>10</v>
      </c>
      <c r="BQ21" s="164">
        <v>0</v>
      </c>
      <c r="BR21" s="164">
        <v>10.970902502131297</v>
      </c>
      <c r="BS21" s="164">
        <v>9.106793558633683</v>
      </c>
      <c r="BT21" s="164">
        <v>431.16591315240703</v>
      </c>
      <c r="BU21" s="164">
        <v>0</v>
      </c>
      <c r="BV21" s="158">
        <v>77.939637666930949</v>
      </c>
      <c r="BW21" s="158">
        <v>460.64493198487833</v>
      </c>
      <c r="BX21" s="164">
        <v>0.49709571826603072</v>
      </c>
      <c r="BY21" s="167">
        <v>3.0558959280404238E-2</v>
      </c>
      <c r="BZ21" s="164">
        <v>1.4912871547980922</v>
      </c>
      <c r="CA21" s="167">
        <v>0.25064311758550667</v>
      </c>
      <c r="CB21" s="164" t="s">
        <v>14</v>
      </c>
      <c r="CC21" s="167" t="s">
        <v>14</v>
      </c>
      <c r="CD21" s="164">
        <v>1.4912871547980922</v>
      </c>
      <c r="CE21" s="164">
        <v>13.672617730907175</v>
      </c>
      <c r="CF21" s="162">
        <v>43.4</v>
      </c>
      <c r="CG21" s="160">
        <v>12.31732776617954</v>
      </c>
      <c r="CH21" s="160">
        <v>0</v>
      </c>
      <c r="CI21" s="160">
        <v>6.6574202496532591</v>
      </c>
      <c r="CJ21" s="164">
        <v>318.04184054660647</v>
      </c>
      <c r="CK21" s="171">
        <v>226.67813300790135</v>
      </c>
      <c r="CL21" s="164">
        <v>23.9</v>
      </c>
      <c r="CM21" s="164" t="s">
        <v>14</v>
      </c>
      <c r="CN21" s="169">
        <v>67</v>
      </c>
      <c r="CO21" s="162">
        <v>93.5</v>
      </c>
      <c r="CP21" s="162">
        <v>91.6</v>
      </c>
      <c r="CQ21" s="164">
        <v>88.1</v>
      </c>
      <c r="CR21" s="171">
        <v>40.6</v>
      </c>
      <c r="CS21" s="164">
        <v>3.5901849542444628</v>
      </c>
      <c r="CT21" s="164">
        <v>7.7058823529411766</v>
      </c>
      <c r="CU21" s="171">
        <v>0</v>
      </c>
      <c r="CV21" s="164">
        <v>66.28</v>
      </c>
      <c r="CW21" s="172">
        <v>28.801725916333819</v>
      </c>
      <c r="CX21" s="164">
        <v>0.51</v>
      </c>
      <c r="CY21" s="164">
        <v>22.8</v>
      </c>
      <c r="CZ21" s="164">
        <v>62.39</v>
      </c>
      <c r="DA21" s="164">
        <v>5.35</v>
      </c>
      <c r="DB21" s="164">
        <v>0.86164086325642431</v>
      </c>
      <c r="DC21" s="164">
        <v>0.98421721094505354</v>
      </c>
      <c r="DD21" s="164">
        <v>1.2675940815783784</v>
      </c>
      <c r="DE21" s="164">
        <v>4.0488446252768204</v>
      </c>
      <c r="DF21" s="173" t="s">
        <v>14</v>
      </c>
      <c r="DG21" s="173">
        <v>891.97348754448399</v>
      </c>
      <c r="DH21" s="164" t="s">
        <v>14</v>
      </c>
      <c r="DI21" s="164" t="s">
        <v>14</v>
      </c>
      <c r="DJ21" s="164">
        <v>56.742171885409732</v>
      </c>
      <c r="DK21" s="164">
        <v>66.944114149821644</v>
      </c>
      <c r="DL21" s="174">
        <v>108</v>
      </c>
      <c r="DM21" s="174">
        <v>43</v>
      </c>
      <c r="DN21" s="164">
        <v>8.115530015882209</v>
      </c>
      <c r="DO21" s="164">
        <v>3.7655000658651829</v>
      </c>
      <c r="DP21" s="164">
        <v>80.582524271844662</v>
      </c>
      <c r="DQ21" s="164">
        <v>59.469696969696969</v>
      </c>
      <c r="DR21" s="164">
        <v>9078.6236450718425</v>
      </c>
      <c r="DS21" s="175">
        <v>34.525674499564843</v>
      </c>
      <c r="DT21" s="175">
        <v>5.6</v>
      </c>
      <c r="DU21" s="164">
        <v>46.491228070175438</v>
      </c>
      <c r="DV21" s="167">
        <v>0.12578868236302007</v>
      </c>
      <c r="DW21" s="164">
        <v>78.974358974358978</v>
      </c>
      <c r="DX21" s="162">
        <v>0</v>
      </c>
      <c r="DY21" s="164">
        <v>384.73717306635979</v>
      </c>
      <c r="DZ21" s="164">
        <v>7247.4512864071121</v>
      </c>
      <c r="EA21" s="163">
        <v>1321</v>
      </c>
      <c r="EB21" s="175">
        <v>6.9221644908616184</v>
      </c>
      <c r="EC21" s="175">
        <v>80.415269508048652</v>
      </c>
      <c r="ED21" s="164">
        <v>84.871979461585042</v>
      </c>
      <c r="EE21" s="164">
        <v>10.889406617510142</v>
      </c>
      <c r="EF21" s="164">
        <v>36.67776298268975</v>
      </c>
      <c r="EG21" s="164" t="s">
        <v>14</v>
      </c>
      <c r="EH21" s="164">
        <v>92.5</v>
      </c>
      <c r="EI21" s="125" t="s">
        <v>385</v>
      </c>
      <c r="EJ21" s="164">
        <v>77.900000000000006</v>
      </c>
      <c r="EK21" s="125" t="s">
        <v>385</v>
      </c>
      <c r="EL21" s="125" t="s">
        <v>385</v>
      </c>
      <c r="EM21" s="176">
        <v>73.25</v>
      </c>
      <c r="EN21" s="165">
        <v>5.9800614907403498</v>
      </c>
      <c r="EO21" s="175">
        <v>0.8983421284516302</v>
      </c>
      <c r="EP21" s="173">
        <v>0.92100000000000004</v>
      </c>
      <c r="EQ21" s="164">
        <v>91.5</v>
      </c>
      <c r="ER21" s="177">
        <v>8.9</v>
      </c>
      <c r="ES21" s="177">
        <v>9.5</v>
      </c>
      <c r="ET21" s="177">
        <v>264.34635392718047</v>
      </c>
      <c r="EU21" s="178">
        <v>65</v>
      </c>
      <c r="EV21" s="164">
        <v>51.5</v>
      </c>
      <c r="EW21" s="164" t="s">
        <v>12</v>
      </c>
      <c r="EX21" s="164" t="s">
        <v>12</v>
      </c>
      <c r="EY21" s="164">
        <v>52.4</v>
      </c>
      <c r="EZ21" s="164">
        <v>6.4523024230930792</v>
      </c>
      <c r="FA21" s="164">
        <v>33.1</v>
      </c>
      <c r="FB21" s="164">
        <v>16.116081670107825</v>
      </c>
      <c r="FC21" s="164">
        <v>68.773311230832988</v>
      </c>
      <c r="FD21" s="164">
        <v>77.58291370029518</v>
      </c>
      <c r="FE21" s="164">
        <v>63.749159129979816</v>
      </c>
      <c r="FF21" s="164">
        <v>60.391479562464021</v>
      </c>
      <c r="FG21" s="164">
        <v>67.12854883650877</v>
      </c>
      <c r="FH21" s="164">
        <v>71.708169506334642</v>
      </c>
      <c r="FI21" s="164">
        <v>69.057717130739434</v>
      </c>
      <c r="FJ21" s="164">
        <v>57.542579075425792</v>
      </c>
      <c r="FK21" s="164">
        <v>43.449617266909272</v>
      </c>
      <c r="FL21" s="164">
        <v>25.879537295572398</v>
      </c>
      <c r="FM21" s="164">
        <v>15.374535924874428</v>
      </c>
      <c r="FN21" s="164">
        <v>8.4295612009237875</v>
      </c>
      <c r="FO21" s="164">
        <v>5.8630586305863055</v>
      </c>
      <c r="FP21" s="164">
        <v>2.3370964547435138</v>
      </c>
      <c r="FQ21" s="164">
        <v>1.29</v>
      </c>
      <c r="FR21" s="164">
        <v>13.438982743322141</v>
      </c>
      <c r="FS21" s="164">
        <v>0.60090135202804207</v>
      </c>
    </row>
    <row r="22" spans="1:175" ht="12.75" customHeight="1">
      <c r="A22" s="386">
        <v>132012</v>
      </c>
      <c r="B22" s="387" t="s">
        <v>593</v>
      </c>
      <c r="C22" s="129" t="s">
        <v>545</v>
      </c>
      <c r="D22" s="129" t="s">
        <v>545</v>
      </c>
      <c r="E22" s="129" t="s">
        <v>545</v>
      </c>
      <c r="F22" s="129" t="s">
        <v>545</v>
      </c>
      <c r="G22" s="129" t="s">
        <v>545</v>
      </c>
      <c r="H22" s="129" t="s">
        <v>545</v>
      </c>
      <c r="I22" s="129" t="s">
        <v>545</v>
      </c>
      <c r="J22" s="129" t="s">
        <v>545</v>
      </c>
      <c r="K22" s="129" t="s">
        <v>545</v>
      </c>
      <c r="L22" s="129" t="s">
        <v>545</v>
      </c>
      <c r="M22" s="129" t="s">
        <v>545</v>
      </c>
      <c r="N22" s="129" t="s">
        <v>545</v>
      </c>
      <c r="O22" s="129" t="s">
        <v>545</v>
      </c>
      <c r="P22" s="129" t="s">
        <v>545</v>
      </c>
      <c r="Q22" s="129" t="s">
        <v>545</v>
      </c>
      <c r="R22" s="129" t="s">
        <v>545</v>
      </c>
      <c r="S22" s="129" t="s">
        <v>545</v>
      </c>
      <c r="T22" s="129" t="s">
        <v>545</v>
      </c>
      <c r="U22" s="129" t="s">
        <v>545</v>
      </c>
      <c r="V22" s="129" t="s">
        <v>545</v>
      </c>
      <c r="W22" s="129" t="s">
        <v>545</v>
      </c>
      <c r="X22" s="129" t="s">
        <v>545</v>
      </c>
      <c r="Y22" s="129" t="s">
        <v>545</v>
      </c>
      <c r="Z22" s="129" t="s">
        <v>545</v>
      </c>
      <c r="AA22" s="129" t="s">
        <v>545</v>
      </c>
      <c r="AB22" s="129" t="s">
        <v>545</v>
      </c>
      <c r="AC22" s="129" t="s">
        <v>545</v>
      </c>
      <c r="AD22" s="129" t="s">
        <v>545</v>
      </c>
      <c r="AE22" s="129" t="s">
        <v>545</v>
      </c>
      <c r="AF22" s="129" t="s">
        <v>545</v>
      </c>
      <c r="AG22" s="129" t="s">
        <v>545</v>
      </c>
      <c r="AH22" s="129" t="s">
        <v>545</v>
      </c>
      <c r="AI22" s="129" t="s">
        <v>545</v>
      </c>
      <c r="AJ22" s="129" t="s">
        <v>545</v>
      </c>
      <c r="AK22" s="129" t="s">
        <v>545</v>
      </c>
      <c r="AL22" s="129" t="s">
        <v>545</v>
      </c>
      <c r="AM22" s="129" t="s">
        <v>545</v>
      </c>
      <c r="AN22" s="129" t="s">
        <v>545</v>
      </c>
      <c r="AO22" s="129" t="s">
        <v>545</v>
      </c>
      <c r="AP22" s="129" t="s">
        <v>545</v>
      </c>
      <c r="AQ22" s="129" t="s">
        <v>545</v>
      </c>
      <c r="AR22" s="129" t="s">
        <v>545</v>
      </c>
      <c r="AS22" s="129" t="s">
        <v>545</v>
      </c>
      <c r="AT22" s="129" t="s">
        <v>545</v>
      </c>
      <c r="AU22" s="129" t="s">
        <v>545</v>
      </c>
      <c r="AV22" s="129" t="s">
        <v>545</v>
      </c>
      <c r="AW22" s="129" t="s">
        <v>545</v>
      </c>
      <c r="AX22" s="129" t="s">
        <v>545</v>
      </c>
      <c r="AY22" s="129" t="s">
        <v>545</v>
      </c>
      <c r="AZ22" s="129" t="s">
        <v>545</v>
      </c>
      <c r="BA22" s="129" t="s">
        <v>545</v>
      </c>
      <c r="BB22" s="129" t="s">
        <v>545</v>
      </c>
      <c r="BC22" s="129" t="s">
        <v>545</v>
      </c>
      <c r="BD22" s="129" t="s">
        <v>545</v>
      </c>
      <c r="BE22" s="129" t="s">
        <v>545</v>
      </c>
      <c r="BF22" s="129" t="s">
        <v>545</v>
      </c>
      <c r="BG22" s="129" t="s">
        <v>545</v>
      </c>
      <c r="BH22" s="129" t="s">
        <v>545</v>
      </c>
      <c r="BI22" s="129" t="s">
        <v>545</v>
      </c>
      <c r="BJ22" s="129" t="s">
        <v>545</v>
      </c>
      <c r="BK22" s="129" t="s">
        <v>545</v>
      </c>
      <c r="BL22" s="129" t="s">
        <v>545</v>
      </c>
      <c r="BM22" s="129" t="s">
        <v>545</v>
      </c>
      <c r="BN22" s="129" t="s">
        <v>545</v>
      </c>
      <c r="BO22" s="129" t="s">
        <v>545</v>
      </c>
      <c r="BP22" s="129" t="s">
        <v>545</v>
      </c>
      <c r="BQ22" s="129" t="s">
        <v>545</v>
      </c>
      <c r="BR22" s="129" t="s">
        <v>545</v>
      </c>
      <c r="BS22" s="129" t="s">
        <v>545</v>
      </c>
      <c r="BT22" s="129" t="s">
        <v>545</v>
      </c>
      <c r="BU22" s="129" t="s">
        <v>545</v>
      </c>
      <c r="BV22" s="129" t="s">
        <v>545</v>
      </c>
      <c r="BW22" s="129" t="s">
        <v>545</v>
      </c>
      <c r="BX22" s="129" t="s">
        <v>545</v>
      </c>
      <c r="BY22" s="129" t="s">
        <v>545</v>
      </c>
      <c r="BZ22" s="129" t="s">
        <v>545</v>
      </c>
      <c r="CA22" s="129" t="s">
        <v>545</v>
      </c>
      <c r="CB22" s="129" t="s">
        <v>545</v>
      </c>
      <c r="CC22" s="129" t="s">
        <v>545</v>
      </c>
      <c r="CD22" s="129" t="s">
        <v>545</v>
      </c>
      <c r="CE22" s="129" t="s">
        <v>545</v>
      </c>
      <c r="CF22" s="129" t="s">
        <v>545</v>
      </c>
      <c r="CG22" s="129" t="s">
        <v>545</v>
      </c>
      <c r="CH22" s="129" t="s">
        <v>545</v>
      </c>
      <c r="CI22" s="129" t="s">
        <v>545</v>
      </c>
      <c r="CJ22" s="129" t="s">
        <v>545</v>
      </c>
      <c r="CK22" s="129" t="s">
        <v>545</v>
      </c>
      <c r="CL22" s="129" t="s">
        <v>545</v>
      </c>
      <c r="CM22" s="129" t="s">
        <v>545</v>
      </c>
      <c r="CN22" s="129" t="s">
        <v>545</v>
      </c>
      <c r="CO22" s="129" t="s">
        <v>545</v>
      </c>
      <c r="CP22" s="129" t="s">
        <v>545</v>
      </c>
      <c r="CQ22" s="129" t="s">
        <v>545</v>
      </c>
      <c r="CR22" s="129" t="s">
        <v>545</v>
      </c>
      <c r="CS22" s="129" t="s">
        <v>545</v>
      </c>
      <c r="CT22" s="129" t="s">
        <v>545</v>
      </c>
      <c r="CU22" s="129" t="s">
        <v>545</v>
      </c>
      <c r="CV22" s="129" t="s">
        <v>545</v>
      </c>
      <c r="CW22" s="129" t="s">
        <v>545</v>
      </c>
      <c r="CX22" s="129" t="s">
        <v>545</v>
      </c>
      <c r="CY22" s="129" t="s">
        <v>545</v>
      </c>
      <c r="CZ22" s="129" t="s">
        <v>545</v>
      </c>
      <c r="DA22" s="129" t="s">
        <v>545</v>
      </c>
      <c r="DB22" s="129" t="s">
        <v>545</v>
      </c>
      <c r="DC22" s="129" t="s">
        <v>545</v>
      </c>
      <c r="DD22" s="129" t="s">
        <v>545</v>
      </c>
      <c r="DE22" s="129" t="s">
        <v>545</v>
      </c>
      <c r="DF22" s="129" t="s">
        <v>545</v>
      </c>
      <c r="DG22" s="129" t="s">
        <v>545</v>
      </c>
      <c r="DH22" s="129" t="s">
        <v>545</v>
      </c>
      <c r="DI22" s="129" t="s">
        <v>545</v>
      </c>
      <c r="DJ22" s="129" t="s">
        <v>545</v>
      </c>
      <c r="DK22" s="129" t="s">
        <v>545</v>
      </c>
      <c r="DL22" s="129" t="s">
        <v>545</v>
      </c>
      <c r="DM22" s="129" t="s">
        <v>545</v>
      </c>
      <c r="DN22" s="129" t="s">
        <v>545</v>
      </c>
      <c r="DO22" s="129" t="s">
        <v>545</v>
      </c>
      <c r="DP22" s="129" t="s">
        <v>545</v>
      </c>
      <c r="DQ22" s="129" t="s">
        <v>545</v>
      </c>
      <c r="DR22" s="129" t="s">
        <v>545</v>
      </c>
      <c r="DS22" s="129" t="s">
        <v>545</v>
      </c>
      <c r="DT22" s="129" t="s">
        <v>545</v>
      </c>
      <c r="DU22" s="129" t="s">
        <v>545</v>
      </c>
      <c r="DV22" s="129" t="s">
        <v>545</v>
      </c>
      <c r="DW22" s="129" t="s">
        <v>545</v>
      </c>
      <c r="DX22" s="129" t="s">
        <v>545</v>
      </c>
      <c r="DY22" s="129" t="s">
        <v>545</v>
      </c>
      <c r="DZ22" s="129" t="s">
        <v>545</v>
      </c>
      <c r="EA22" s="129" t="s">
        <v>545</v>
      </c>
      <c r="EB22" s="129" t="s">
        <v>545</v>
      </c>
      <c r="EC22" s="129" t="s">
        <v>545</v>
      </c>
      <c r="ED22" s="129" t="s">
        <v>545</v>
      </c>
      <c r="EE22" s="129" t="s">
        <v>545</v>
      </c>
      <c r="EF22" s="129" t="s">
        <v>545</v>
      </c>
      <c r="EG22" s="129" t="s">
        <v>545</v>
      </c>
      <c r="EH22" s="129" t="s">
        <v>545</v>
      </c>
      <c r="EI22" s="125" t="s">
        <v>385</v>
      </c>
      <c r="EJ22" s="129" t="s">
        <v>545</v>
      </c>
      <c r="EK22" s="125" t="s">
        <v>385</v>
      </c>
      <c r="EL22" s="125" t="s">
        <v>385</v>
      </c>
      <c r="EM22" s="129" t="s">
        <v>545</v>
      </c>
      <c r="EN22" s="129" t="s">
        <v>545</v>
      </c>
      <c r="EO22" s="129" t="s">
        <v>545</v>
      </c>
      <c r="EP22" s="129" t="s">
        <v>545</v>
      </c>
      <c r="EQ22" s="129" t="s">
        <v>545</v>
      </c>
      <c r="ER22" s="129" t="s">
        <v>545</v>
      </c>
      <c r="ES22" s="129" t="s">
        <v>545</v>
      </c>
      <c r="ET22" s="129" t="s">
        <v>545</v>
      </c>
      <c r="EU22" s="129" t="s">
        <v>545</v>
      </c>
      <c r="EV22" s="129" t="s">
        <v>545</v>
      </c>
      <c r="EW22" s="129" t="s">
        <v>545</v>
      </c>
      <c r="EX22" s="129" t="s">
        <v>545</v>
      </c>
      <c r="EY22" s="129" t="s">
        <v>545</v>
      </c>
      <c r="EZ22" s="129" t="s">
        <v>545</v>
      </c>
      <c r="FA22" s="129" t="s">
        <v>545</v>
      </c>
      <c r="FB22" s="129" t="s">
        <v>545</v>
      </c>
      <c r="FC22" s="129" t="s">
        <v>545</v>
      </c>
      <c r="FD22" s="129" t="s">
        <v>545</v>
      </c>
      <c r="FE22" s="129" t="s">
        <v>545</v>
      </c>
      <c r="FF22" s="129" t="s">
        <v>545</v>
      </c>
      <c r="FG22" s="129" t="s">
        <v>545</v>
      </c>
      <c r="FH22" s="129" t="s">
        <v>545</v>
      </c>
      <c r="FI22" s="129" t="s">
        <v>545</v>
      </c>
      <c r="FJ22" s="129" t="s">
        <v>545</v>
      </c>
      <c r="FK22" s="129" t="s">
        <v>545</v>
      </c>
      <c r="FL22" s="129" t="s">
        <v>545</v>
      </c>
      <c r="FM22" s="129" t="s">
        <v>545</v>
      </c>
      <c r="FN22" s="129" t="s">
        <v>545</v>
      </c>
      <c r="FO22" s="129" t="s">
        <v>545</v>
      </c>
      <c r="FP22" s="129" t="s">
        <v>545</v>
      </c>
      <c r="FQ22" s="129" t="s">
        <v>545</v>
      </c>
      <c r="FR22" s="129" t="s">
        <v>545</v>
      </c>
      <c r="FS22" s="129" t="s">
        <v>545</v>
      </c>
    </row>
    <row r="23" spans="1:175" ht="12.95" customHeight="1">
      <c r="A23" s="386">
        <v>142018</v>
      </c>
      <c r="B23" s="387" t="s">
        <v>592</v>
      </c>
      <c r="C23" s="177">
        <v>78.889949704695738</v>
      </c>
      <c r="D23" s="179">
        <v>827.51529825376031</v>
      </c>
      <c r="E23" s="177">
        <v>194.97426008097472</v>
      </c>
      <c r="F23" s="180">
        <v>328504</v>
      </c>
      <c r="G23" s="177">
        <v>294.78201942624804</v>
      </c>
      <c r="H23" s="181">
        <v>97.131240117461033</v>
      </c>
      <c r="I23" s="181">
        <v>148.40749943528348</v>
      </c>
      <c r="J23" s="182">
        <v>23.3</v>
      </c>
      <c r="K23" s="183">
        <v>2.92</v>
      </c>
      <c r="L23" s="177">
        <v>152.50653051021203</v>
      </c>
      <c r="M23" s="177">
        <v>10.976679688641349</v>
      </c>
      <c r="N23" s="158">
        <v>83.690286006997169</v>
      </c>
      <c r="O23" s="158">
        <v>23.364536259952658</v>
      </c>
      <c r="P23" s="159">
        <v>2.1057909250438707</v>
      </c>
      <c r="Q23" s="160">
        <v>0.92024539877300615</v>
      </c>
      <c r="R23" s="160">
        <v>1.0826771653543308</v>
      </c>
      <c r="S23" s="161" t="s">
        <v>12</v>
      </c>
      <c r="T23" s="162">
        <v>100</v>
      </c>
      <c r="U23" s="163">
        <v>31</v>
      </c>
      <c r="V23" s="163">
        <v>34</v>
      </c>
      <c r="W23" s="164">
        <v>13.735829158977065</v>
      </c>
      <c r="X23" s="165">
        <v>55.423810286813016</v>
      </c>
      <c r="Y23" s="164">
        <v>100</v>
      </c>
      <c r="Z23" s="164">
        <v>100</v>
      </c>
      <c r="AA23" s="164">
        <v>2.6305533904910363</v>
      </c>
      <c r="AB23" s="158">
        <v>43.626968503937007</v>
      </c>
      <c r="AC23" s="158">
        <v>13.484251968503937</v>
      </c>
      <c r="AD23" s="158">
        <v>3.8631889763779528</v>
      </c>
      <c r="AE23" s="158">
        <v>103.12280701754386</v>
      </c>
      <c r="AF23" s="162">
        <v>97.4</v>
      </c>
      <c r="AG23" s="162">
        <v>94.9</v>
      </c>
      <c r="AH23" s="166">
        <v>475</v>
      </c>
      <c r="AI23" s="162">
        <v>28.43</v>
      </c>
      <c r="AJ23" s="167">
        <v>5.2645945748879368E-2</v>
      </c>
      <c r="AK23" s="167">
        <v>0.11406621578923863</v>
      </c>
      <c r="AL23" s="164">
        <v>0.2795499719265494</v>
      </c>
      <c r="AM23" s="168">
        <v>103078.24048877718</v>
      </c>
      <c r="AN23" s="161">
        <v>215259.61587301586</v>
      </c>
      <c r="AO23" s="161">
        <v>273316.51558984251</v>
      </c>
      <c r="AP23" s="164">
        <v>18.324722146685499</v>
      </c>
      <c r="AQ23" s="164">
        <v>0.64912850112720288</v>
      </c>
      <c r="AR23" s="164">
        <v>13.1</v>
      </c>
      <c r="AS23" s="164">
        <v>7.7160530386845041</v>
      </c>
      <c r="AT23" s="164">
        <v>410.55940792263567</v>
      </c>
      <c r="AU23" s="164">
        <v>3.7905080939193145</v>
      </c>
      <c r="AV23" s="164">
        <v>3.7431267427453228</v>
      </c>
      <c r="AW23" s="163">
        <v>13038.857142857143</v>
      </c>
      <c r="AX23" s="163">
        <v>2122.6046511627906</v>
      </c>
      <c r="AY23" s="164" t="s">
        <v>14</v>
      </c>
      <c r="AZ23" s="158">
        <v>292.88888888888891</v>
      </c>
      <c r="BA23" s="164">
        <v>0.32065566313754568</v>
      </c>
      <c r="BB23" s="164">
        <v>21.328673031956352</v>
      </c>
      <c r="BC23" s="164">
        <v>196.20735974527784</v>
      </c>
      <c r="BD23" s="164">
        <v>3.7969898627599163</v>
      </c>
      <c r="BE23" s="158">
        <v>0.29228371005455966</v>
      </c>
      <c r="BF23" s="164">
        <v>5.3098207326578333</v>
      </c>
      <c r="BG23" s="164">
        <v>45.206253531738561</v>
      </c>
      <c r="BH23" s="164">
        <v>0</v>
      </c>
      <c r="BI23" s="169">
        <v>100</v>
      </c>
      <c r="BJ23" s="158">
        <v>1.7894142022979846</v>
      </c>
      <c r="BK23" s="170">
        <v>2.2474796121492324</v>
      </c>
      <c r="BL23" s="162">
        <v>126</v>
      </c>
      <c r="BM23" s="162">
        <v>112.2</v>
      </c>
      <c r="BN23" s="164">
        <v>0.41738907082771465</v>
      </c>
      <c r="BO23" s="164">
        <v>18.840579710144929</v>
      </c>
      <c r="BP23" s="163">
        <v>10</v>
      </c>
      <c r="BQ23" s="164">
        <v>1.2461295358759745</v>
      </c>
      <c r="BR23" s="164">
        <v>3.6294114999277438</v>
      </c>
      <c r="BS23" s="164">
        <v>8.8650508046537961</v>
      </c>
      <c r="BT23" s="164">
        <v>1331.5746955155921</v>
      </c>
      <c r="BU23" s="164">
        <v>29.18762304344633</v>
      </c>
      <c r="BV23" s="158">
        <v>524.27465074021518</v>
      </c>
      <c r="BW23" s="158">
        <v>502.0054156884392</v>
      </c>
      <c r="BX23" s="164">
        <v>0.94762702347982863</v>
      </c>
      <c r="BY23" s="167">
        <v>7.6373999957356789E-2</v>
      </c>
      <c r="BZ23" s="164">
        <v>1.1845337793497857</v>
      </c>
      <c r="CA23" s="167">
        <v>0.19312875645274777</v>
      </c>
      <c r="CB23" s="164">
        <v>0.23690675586995716</v>
      </c>
      <c r="CC23" s="167">
        <v>5.6897895557287609E-2</v>
      </c>
      <c r="CD23" s="164">
        <v>3.553601338049357</v>
      </c>
      <c r="CE23" s="164">
        <v>19.831464533874112</v>
      </c>
      <c r="CF23" s="162">
        <v>50.7</v>
      </c>
      <c r="CG23" s="160">
        <v>11.145510835913312</v>
      </c>
      <c r="CH23" s="160">
        <v>10.46870891401525</v>
      </c>
      <c r="CI23" s="160">
        <v>5.7396928051738083</v>
      </c>
      <c r="CJ23" s="164">
        <v>274.52281056698894</v>
      </c>
      <c r="CK23" s="171">
        <v>219.12927290947556</v>
      </c>
      <c r="CL23" s="164">
        <v>33.799999999999997</v>
      </c>
      <c r="CM23" s="164">
        <v>702.86664638788113</v>
      </c>
      <c r="CN23" s="169">
        <v>100</v>
      </c>
      <c r="CO23" s="162">
        <v>100</v>
      </c>
      <c r="CP23" s="162">
        <v>90.2</v>
      </c>
      <c r="CQ23" s="164">
        <v>97.5</v>
      </c>
      <c r="CR23" s="171">
        <v>62.5</v>
      </c>
      <c r="CS23" s="164">
        <v>5.6320667893768075</v>
      </c>
      <c r="CT23" s="164">
        <v>12.594936708860759</v>
      </c>
      <c r="CU23" s="171">
        <v>10.134542904724341</v>
      </c>
      <c r="CV23" s="164">
        <v>72.22</v>
      </c>
      <c r="CW23" s="172">
        <v>31.769195962161252</v>
      </c>
      <c r="CX23" s="164">
        <v>0.31</v>
      </c>
      <c r="CY23" s="164">
        <v>27.6</v>
      </c>
      <c r="CZ23" s="164">
        <v>56.48</v>
      </c>
      <c r="DA23" s="164">
        <v>6.88</v>
      </c>
      <c r="DB23" s="164">
        <v>0.31842637056480938</v>
      </c>
      <c r="DC23" s="164">
        <v>0.71917783879442887</v>
      </c>
      <c r="DD23" s="164">
        <v>0.77705415925345933</v>
      </c>
      <c r="DE23" s="164">
        <v>4.9774109408277996</v>
      </c>
      <c r="DF23" s="173">
        <v>727.5</v>
      </c>
      <c r="DG23" s="173">
        <v>2209.5862083333332</v>
      </c>
      <c r="DH23" s="164" t="s">
        <v>14</v>
      </c>
      <c r="DI23" s="164" t="s">
        <v>14</v>
      </c>
      <c r="DJ23" s="164">
        <v>27.142857142857146</v>
      </c>
      <c r="DK23" s="164">
        <v>55.732946298984032</v>
      </c>
      <c r="DL23" s="174">
        <v>142</v>
      </c>
      <c r="DM23" s="174">
        <v>15</v>
      </c>
      <c r="DN23" s="164">
        <v>19.455228176741915</v>
      </c>
      <c r="DO23" s="164">
        <v>4.3117029568332201</v>
      </c>
      <c r="DP23" s="164">
        <v>82.35294117647058</v>
      </c>
      <c r="DQ23" s="164">
        <v>100</v>
      </c>
      <c r="DR23" s="164">
        <v>6806.1848624636941</v>
      </c>
      <c r="DS23" s="175">
        <v>58.117366696455178</v>
      </c>
      <c r="DT23" s="175">
        <v>12.8</v>
      </c>
      <c r="DU23" s="164">
        <v>195.14563106796118</v>
      </c>
      <c r="DV23" s="167">
        <v>0.29868320409961624</v>
      </c>
      <c r="DW23" s="164">
        <v>50.216450216450212</v>
      </c>
      <c r="DX23" s="162" t="s">
        <v>14</v>
      </c>
      <c r="DY23" s="164">
        <v>349.00392554494476</v>
      </c>
      <c r="DZ23" s="164">
        <v>4401.7275240638037</v>
      </c>
      <c r="EA23" s="163" t="s">
        <v>12</v>
      </c>
      <c r="EB23" s="175">
        <v>6.5157710257174069</v>
      </c>
      <c r="EC23" s="175">
        <v>55.473700615867315</v>
      </c>
      <c r="ED23" s="164">
        <v>92.377614353339325</v>
      </c>
      <c r="EE23" s="164">
        <v>24.727346838113899</v>
      </c>
      <c r="EF23" s="164">
        <v>61.530832010881888</v>
      </c>
      <c r="EG23" s="164">
        <v>410.21890612674207</v>
      </c>
      <c r="EH23" s="164">
        <v>95.6</v>
      </c>
      <c r="EI23" s="125" t="s">
        <v>385</v>
      </c>
      <c r="EJ23" s="164">
        <v>69.900000000000006</v>
      </c>
      <c r="EK23" s="125" t="s">
        <v>385</v>
      </c>
      <c r="EL23" s="125" t="s">
        <v>385</v>
      </c>
      <c r="EM23" s="176">
        <v>85.5</v>
      </c>
      <c r="EN23" s="165">
        <v>-2.7433802329741037</v>
      </c>
      <c r="EO23" s="175">
        <v>0.9125129982668978</v>
      </c>
      <c r="EP23" s="173">
        <v>0.80600000000000005</v>
      </c>
      <c r="EQ23" s="164">
        <v>96</v>
      </c>
      <c r="ER23" s="177">
        <v>6.4</v>
      </c>
      <c r="ES23" s="177">
        <v>4.2</v>
      </c>
      <c r="ET23" s="177">
        <v>402.22185606966951</v>
      </c>
      <c r="EU23" s="178">
        <v>55.3</v>
      </c>
      <c r="EV23" s="164">
        <v>54.9</v>
      </c>
      <c r="EW23" s="164" t="s">
        <v>12</v>
      </c>
      <c r="EX23" s="164" t="s">
        <v>12</v>
      </c>
      <c r="EY23" s="164">
        <v>64.3</v>
      </c>
      <c r="EZ23" s="164">
        <v>7.4767772152558472</v>
      </c>
      <c r="FA23" s="164">
        <v>27.4</v>
      </c>
      <c r="FB23" s="164">
        <v>19.668136458575074</v>
      </c>
      <c r="FC23" s="164">
        <v>69.403927874124278</v>
      </c>
      <c r="FD23" s="164">
        <v>75.299570427311778</v>
      </c>
      <c r="FE23" s="164">
        <v>62.330444611906557</v>
      </c>
      <c r="FF23" s="164">
        <v>61.305685814771394</v>
      </c>
      <c r="FG23" s="164">
        <v>67.926539312945806</v>
      </c>
      <c r="FH23" s="164">
        <v>71.731543624161077</v>
      </c>
      <c r="FI23" s="164">
        <v>68.34905660377359</v>
      </c>
      <c r="FJ23" s="164">
        <v>56.502723854830052</v>
      </c>
      <c r="FK23" s="164">
        <v>39.452991452991455</v>
      </c>
      <c r="FL23" s="164">
        <v>21.577279224411161</v>
      </c>
      <c r="FM23" s="164">
        <v>11.542319265488773</v>
      </c>
      <c r="FN23" s="164">
        <v>5.8876083266327175</v>
      </c>
      <c r="FO23" s="164">
        <v>4.283950617283951</v>
      </c>
      <c r="FP23" s="164">
        <v>1.5048996733551097</v>
      </c>
      <c r="FQ23" s="164">
        <v>1.25</v>
      </c>
      <c r="FR23" s="164">
        <v>10.606315460297981</v>
      </c>
      <c r="FS23" s="164">
        <v>0.28253908457336602</v>
      </c>
    </row>
    <row r="24" spans="1:175" ht="12.95" customHeight="1">
      <c r="A24" s="386">
        <v>162019</v>
      </c>
      <c r="B24" s="387" t="s">
        <v>591</v>
      </c>
      <c r="C24" s="177">
        <v>92.034169171644919</v>
      </c>
      <c r="D24" s="179">
        <v>1885.1546744796619</v>
      </c>
      <c r="E24" s="177">
        <v>336.26954834290933</v>
      </c>
      <c r="F24" s="180">
        <v>340248</v>
      </c>
      <c r="G24" s="177">
        <v>281.29298486932601</v>
      </c>
      <c r="H24" s="181">
        <v>108.66574965612105</v>
      </c>
      <c r="I24" s="181">
        <v>133.19578175149013</v>
      </c>
      <c r="J24" s="182">
        <v>34</v>
      </c>
      <c r="K24" s="183">
        <v>0.16</v>
      </c>
      <c r="L24" s="177">
        <v>484.43160074672977</v>
      </c>
      <c r="M24" s="177">
        <v>21.025373062568558</v>
      </c>
      <c r="N24" s="158">
        <v>81.18132325973697</v>
      </c>
      <c r="O24" s="158">
        <v>24.544474921630094</v>
      </c>
      <c r="P24" s="159">
        <v>1.4144271570014144</v>
      </c>
      <c r="Q24" s="160">
        <v>0</v>
      </c>
      <c r="R24" s="160">
        <v>0</v>
      </c>
      <c r="S24" s="161">
        <v>12771</v>
      </c>
      <c r="T24" s="162">
        <v>86.206896551724128</v>
      </c>
      <c r="U24" s="163">
        <v>273</v>
      </c>
      <c r="V24" s="163">
        <v>0</v>
      </c>
      <c r="W24" s="164">
        <v>14.906642179369452</v>
      </c>
      <c r="X24" s="165">
        <v>66.310444874274665</v>
      </c>
      <c r="Y24" s="164">
        <v>97.701149425287355</v>
      </c>
      <c r="Z24" s="164">
        <v>77.011494252873561</v>
      </c>
      <c r="AA24" s="164">
        <v>3.6811488820214509</v>
      </c>
      <c r="AB24" s="158">
        <v>44.262900396935294</v>
      </c>
      <c r="AC24" s="158">
        <v>11.354195513708113</v>
      </c>
      <c r="AD24" s="158">
        <v>5.4463214252746246</v>
      </c>
      <c r="AE24" s="158">
        <v>76.902255639097746</v>
      </c>
      <c r="AF24" s="162">
        <v>96.5</v>
      </c>
      <c r="AG24" s="162">
        <v>95.1</v>
      </c>
      <c r="AH24" s="166">
        <v>112</v>
      </c>
      <c r="AI24" s="162">
        <v>24.6</v>
      </c>
      <c r="AJ24" s="167">
        <v>5.5305672238233822E-2</v>
      </c>
      <c r="AK24" s="167">
        <v>0.29496358527058042</v>
      </c>
      <c r="AL24" s="164">
        <v>0.76814048171682969</v>
      </c>
      <c r="AM24" s="168">
        <v>101249.17008701363</v>
      </c>
      <c r="AN24" s="161">
        <v>195587.61256544499</v>
      </c>
      <c r="AO24" s="161">
        <v>277269.23512266215</v>
      </c>
      <c r="AP24" s="164">
        <v>17.797522143428711</v>
      </c>
      <c r="AQ24" s="164">
        <v>5.9784958104540893</v>
      </c>
      <c r="AR24" s="164">
        <v>4.3</v>
      </c>
      <c r="AS24" s="164">
        <v>7.6671359537308321</v>
      </c>
      <c r="AT24" s="164">
        <v>518.19755717057944</v>
      </c>
      <c r="AU24" s="164">
        <v>4.2806590312392983</v>
      </c>
      <c r="AV24" s="164">
        <v>1.5933564171835166</v>
      </c>
      <c r="AW24" s="163">
        <v>9878.9411764705874</v>
      </c>
      <c r="AX24" s="163">
        <v>1786.6170212765958</v>
      </c>
      <c r="AY24" s="164">
        <v>1.7863309952245416</v>
      </c>
      <c r="AZ24" s="158">
        <v>347.4</v>
      </c>
      <c r="BA24" s="164">
        <v>1.7067843689357329</v>
      </c>
      <c r="BB24" s="164">
        <v>34.771041628794762</v>
      </c>
      <c r="BC24" s="164">
        <v>234.60032913511662</v>
      </c>
      <c r="BD24" s="164">
        <v>4.4373335299265628</v>
      </c>
      <c r="BE24" s="158">
        <v>1.7724050172695873</v>
      </c>
      <c r="BF24" s="164">
        <v>4.0447191419741859</v>
      </c>
      <c r="BG24" s="164">
        <v>25.307367854258281</v>
      </c>
      <c r="BH24" s="164">
        <v>0</v>
      </c>
      <c r="BI24" s="169">
        <v>79.599999999999994</v>
      </c>
      <c r="BJ24" s="158">
        <v>1.6153639055909539</v>
      </c>
      <c r="BK24" s="170">
        <v>1.4782634929254532</v>
      </c>
      <c r="BL24" s="162">
        <v>103.2</v>
      </c>
      <c r="BM24" s="162">
        <v>96.7</v>
      </c>
      <c r="BN24" s="164">
        <v>0.81455335324463751</v>
      </c>
      <c r="BO24" s="164">
        <v>62.365591397849464</v>
      </c>
      <c r="BP24" s="163">
        <v>4</v>
      </c>
      <c r="BQ24" s="164">
        <v>1.6694570221833265</v>
      </c>
      <c r="BR24" s="164">
        <v>21.374757429321562</v>
      </c>
      <c r="BS24" s="164">
        <v>14.69217305277577</v>
      </c>
      <c r="BT24" s="164">
        <v>62.126631406719682</v>
      </c>
      <c r="BU24" s="164">
        <v>4.8985008180815042</v>
      </c>
      <c r="BV24" s="158">
        <v>1128.4699497736008</v>
      </c>
      <c r="BW24" s="158">
        <v>1134.3199459685707</v>
      </c>
      <c r="BX24" s="164">
        <v>2.3781439062440546</v>
      </c>
      <c r="BY24" s="167">
        <v>0.14678142003728931</v>
      </c>
      <c r="BZ24" s="164">
        <v>0.71344317187321638</v>
      </c>
      <c r="CA24" s="167">
        <v>0.36952313458391994</v>
      </c>
      <c r="CB24" s="164">
        <v>0.23781439062440546</v>
      </c>
      <c r="CC24" s="167">
        <v>4.6613998706289718E-2</v>
      </c>
      <c r="CD24" s="164">
        <v>1.4268863437464328</v>
      </c>
      <c r="CE24" s="164">
        <v>8.6588219626346028</v>
      </c>
      <c r="CF24" s="162">
        <v>28.5</v>
      </c>
      <c r="CG24" s="160">
        <v>2.2508038585209005</v>
      </c>
      <c r="CH24" s="160">
        <v>13.385573590882567</v>
      </c>
      <c r="CI24" s="160">
        <v>1.0586471800637063</v>
      </c>
      <c r="CJ24" s="164">
        <v>360.83101860659792</v>
      </c>
      <c r="CK24" s="171">
        <v>294.7519120277006</v>
      </c>
      <c r="CL24" s="164">
        <v>25.5</v>
      </c>
      <c r="CM24" s="164">
        <v>855.66269292936772</v>
      </c>
      <c r="CN24" s="169">
        <v>100</v>
      </c>
      <c r="CO24" s="162">
        <v>98.8</v>
      </c>
      <c r="CP24" s="162">
        <v>91.5</v>
      </c>
      <c r="CQ24" s="164">
        <v>90.4</v>
      </c>
      <c r="CR24" s="171">
        <v>42.4</v>
      </c>
      <c r="CS24" s="164">
        <v>4.3062485858212955</v>
      </c>
      <c r="CT24" s="164">
        <v>5.833333333333333</v>
      </c>
      <c r="CU24" s="171">
        <v>7.1453239808981666</v>
      </c>
      <c r="CV24" s="164">
        <v>70.78</v>
      </c>
      <c r="CW24" s="172">
        <v>49.405939652220233</v>
      </c>
      <c r="CX24" s="164">
        <v>0.88</v>
      </c>
      <c r="CY24" s="164">
        <v>34.9</v>
      </c>
      <c r="CZ24" s="164">
        <v>61.87</v>
      </c>
      <c r="DA24" s="164">
        <v>4.87</v>
      </c>
      <c r="DB24" s="164">
        <v>2.7270746927438072</v>
      </c>
      <c r="DC24" s="164">
        <v>0.98449687987519496</v>
      </c>
      <c r="DD24" s="164">
        <v>3.2295194246794261</v>
      </c>
      <c r="DE24" s="164">
        <v>7.3341958068566644</v>
      </c>
      <c r="DF24" s="173">
        <v>792.84422110552759</v>
      </c>
      <c r="DG24" s="173">
        <v>1304.6691075794622</v>
      </c>
      <c r="DH24" s="164" t="s">
        <v>14</v>
      </c>
      <c r="DI24" s="164" t="s">
        <v>14</v>
      </c>
      <c r="DJ24" s="164">
        <v>51.478836286330406</v>
      </c>
      <c r="DK24" s="164">
        <v>76.325709977381251</v>
      </c>
      <c r="DL24" s="174">
        <v>316</v>
      </c>
      <c r="DM24" s="174">
        <v>524</v>
      </c>
      <c r="DN24" s="164">
        <v>15.798973117461284</v>
      </c>
      <c r="DO24" s="164">
        <v>18.347380236672883</v>
      </c>
      <c r="DP24" s="164">
        <v>81.636935991605469</v>
      </c>
      <c r="DQ24" s="164">
        <v>99.059765406814364</v>
      </c>
      <c r="DR24" s="164">
        <v>4018.1785457163423</v>
      </c>
      <c r="DS24" s="175">
        <v>4.4739702862664581</v>
      </c>
      <c r="DT24" s="175">
        <v>14.1</v>
      </c>
      <c r="DU24" s="164">
        <v>98.212117123195256</v>
      </c>
      <c r="DV24" s="167">
        <v>3.5000049517516951E-2</v>
      </c>
      <c r="DW24" s="164">
        <v>37.410071942446045</v>
      </c>
      <c r="DX24" s="162">
        <v>158.71494615882196</v>
      </c>
      <c r="DY24" s="164">
        <v>624.85731136562538</v>
      </c>
      <c r="DZ24" s="164">
        <v>852.67861098673825</v>
      </c>
      <c r="EA24" s="163">
        <v>700</v>
      </c>
      <c r="EB24" s="175">
        <v>1.7319669847405084</v>
      </c>
      <c r="EC24" s="175">
        <v>75.683938883526196</v>
      </c>
      <c r="ED24" s="164">
        <v>89.055284381273211</v>
      </c>
      <c r="EE24" s="164">
        <v>14.388411891372229</v>
      </c>
      <c r="EF24" s="164">
        <v>81.953130263810706</v>
      </c>
      <c r="EG24" s="164">
        <v>410.39763727953698</v>
      </c>
      <c r="EH24" s="164">
        <v>92.4</v>
      </c>
      <c r="EI24" s="125" t="s">
        <v>385</v>
      </c>
      <c r="EJ24" s="164">
        <v>82</v>
      </c>
      <c r="EK24" s="125" t="s">
        <v>385</v>
      </c>
      <c r="EL24" s="125" t="s">
        <v>385</v>
      </c>
      <c r="EM24" s="176" t="s">
        <v>12</v>
      </c>
      <c r="EN24" s="165">
        <v>1.4792055096838019</v>
      </c>
      <c r="EO24" s="175">
        <v>1.0633151085547443</v>
      </c>
      <c r="EP24" s="173">
        <v>0.77400000000000002</v>
      </c>
      <c r="EQ24" s="164">
        <v>90</v>
      </c>
      <c r="ER24" s="177">
        <v>13.9</v>
      </c>
      <c r="ES24" s="177">
        <v>1.2</v>
      </c>
      <c r="ET24" s="177">
        <v>585.82048818538112</v>
      </c>
      <c r="EU24" s="178">
        <v>52.4</v>
      </c>
      <c r="EV24" s="164">
        <v>49.8</v>
      </c>
      <c r="EW24" s="164" t="s">
        <v>12</v>
      </c>
      <c r="EX24" s="164" t="s">
        <v>12</v>
      </c>
      <c r="EY24" s="164">
        <v>0</v>
      </c>
      <c r="EZ24" s="164">
        <v>9.5458696396636356</v>
      </c>
      <c r="FA24" s="164">
        <v>27.3</v>
      </c>
      <c r="FB24" s="164">
        <v>13.987404706662247</v>
      </c>
      <c r="FC24" s="164">
        <v>76.446791774356669</v>
      </c>
      <c r="FD24" s="164">
        <v>81.942144735560532</v>
      </c>
      <c r="FE24" s="164">
        <v>75.385716557976778</v>
      </c>
      <c r="FF24" s="164">
        <v>76.397049631203913</v>
      </c>
      <c r="FG24" s="164">
        <v>79.612304468228416</v>
      </c>
      <c r="FH24" s="164">
        <v>81.684006774739899</v>
      </c>
      <c r="FI24" s="164">
        <v>78.506542211850984</v>
      </c>
      <c r="FJ24" s="164">
        <v>68.598315998018819</v>
      </c>
      <c r="FK24" s="164">
        <v>50.872385639190242</v>
      </c>
      <c r="FL24" s="164">
        <v>30.839788014675907</v>
      </c>
      <c r="FM24" s="164">
        <v>17.403582378570277</v>
      </c>
      <c r="FN24" s="164">
        <v>8.811510301379192</v>
      </c>
      <c r="FO24" s="164">
        <v>4.7643979057591626</v>
      </c>
      <c r="FP24" s="164">
        <v>2.1333588443509037</v>
      </c>
      <c r="FQ24" s="164">
        <v>1.42</v>
      </c>
      <c r="FR24" s="164">
        <v>12.102374338875993</v>
      </c>
      <c r="FS24" s="164">
        <v>0.26922731759849233</v>
      </c>
    </row>
    <row r="25" spans="1:175" s="130" customFormat="1" ht="12.95" customHeight="1">
      <c r="A25" s="386">
        <v>172014</v>
      </c>
      <c r="B25" s="387" t="s">
        <v>590</v>
      </c>
      <c r="C25" s="177">
        <v>98.809841016076035</v>
      </c>
      <c r="D25" s="179">
        <v>2190.2478017585931</v>
      </c>
      <c r="E25" s="177">
        <v>399.01412203570476</v>
      </c>
      <c r="F25" s="180">
        <v>363424</v>
      </c>
      <c r="G25" s="177">
        <v>292.92929292929296</v>
      </c>
      <c r="H25" s="181">
        <v>104.61760461760463</v>
      </c>
      <c r="I25" s="181">
        <v>159.45165945165945</v>
      </c>
      <c r="J25" s="182">
        <v>34.4</v>
      </c>
      <c r="K25" s="183">
        <v>1.25</v>
      </c>
      <c r="L25" s="177">
        <v>236.70534702756959</v>
      </c>
      <c r="M25" s="177">
        <v>20.25550835411244</v>
      </c>
      <c r="N25" s="158">
        <v>79.85212024460975</v>
      </c>
      <c r="O25" s="158">
        <v>20.607343953029499</v>
      </c>
      <c r="P25" s="159">
        <v>3.2058837395690913</v>
      </c>
      <c r="Q25" s="160">
        <v>0.22935779816513763</v>
      </c>
      <c r="R25" s="160">
        <v>1.750380517503805</v>
      </c>
      <c r="S25" s="161">
        <v>11907</v>
      </c>
      <c r="T25" s="162">
        <v>53.571428571428569</v>
      </c>
      <c r="U25" s="163">
        <v>140</v>
      </c>
      <c r="V25" s="163">
        <v>0</v>
      </c>
      <c r="W25" s="164">
        <v>14.506969540526587</v>
      </c>
      <c r="X25" s="165">
        <v>68.841855324026696</v>
      </c>
      <c r="Y25" s="164">
        <v>99.107142857142861</v>
      </c>
      <c r="Z25" s="164">
        <v>99.107142857142861</v>
      </c>
      <c r="AA25" s="164">
        <v>3.3610620956222164</v>
      </c>
      <c r="AB25" s="158">
        <v>103.01170541375386</v>
      </c>
      <c r="AC25" s="158">
        <v>6.7062266298162907</v>
      </c>
      <c r="AD25" s="158">
        <v>5.9746382701999678</v>
      </c>
      <c r="AE25" s="158">
        <v>99.475786320519219</v>
      </c>
      <c r="AF25" s="162">
        <v>98.2</v>
      </c>
      <c r="AG25" s="162">
        <v>97.6</v>
      </c>
      <c r="AH25" s="166">
        <v>386</v>
      </c>
      <c r="AI25" s="162">
        <v>23.9</v>
      </c>
      <c r="AJ25" s="167">
        <v>0.10665897170667155</v>
      </c>
      <c r="AK25" s="167">
        <v>0.1842291329478872</v>
      </c>
      <c r="AL25" s="164">
        <v>0.68167688071764809</v>
      </c>
      <c r="AM25" s="168">
        <v>101788.67539514037</v>
      </c>
      <c r="AN25" s="161">
        <v>223894.68340750158</v>
      </c>
      <c r="AO25" s="161">
        <v>264832.21378653118</v>
      </c>
      <c r="AP25" s="164">
        <v>19.740350400915268</v>
      </c>
      <c r="AQ25" s="164">
        <v>4.7702614917732378</v>
      </c>
      <c r="AR25" s="164">
        <v>9</v>
      </c>
      <c r="AS25" s="164">
        <v>8.5775823785416119</v>
      </c>
      <c r="AT25" s="164">
        <v>576.64979127808863</v>
      </c>
      <c r="AU25" s="164">
        <v>3.1086242117417178</v>
      </c>
      <c r="AV25" s="164">
        <v>2.2648547828403944</v>
      </c>
      <c r="AW25" s="163">
        <v>16270.416666666666</v>
      </c>
      <c r="AX25" s="163">
        <v>3486.5178571428573</v>
      </c>
      <c r="AY25" s="164">
        <v>4.0974160669927526</v>
      </c>
      <c r="AZ25" s="158">
        <v>473</v>
      </c>
      <c r="BA25" s="164">
        <v>2.9671640465405456</v>
      </c>
      <c r="BB25" s="164" t="s">
        <v>14</v>
      </c>
      <c r="BC25" s="164">
        <v>308.22009059419133</v>
      </c>
      <c r="BD25" s="164">
        <v>6.0378430588862244</v>
      </c>
      <c r="BE25" s="158">
        <v>0.25207965717166625</v>
      </c>
      <c r="BF25" s="164">
        <v>5.9238719435341567</v>
      </c>
      <c r="BG25" s="164">
        <v>36.106224344475166</v>
      </c>
      <c r="BH25" s="164">
        <v>9.4117647058823533</v>
      </c>
      <c r="BI25" s="169">
        <v>81.599999999999994</v>
      </c>
      <c r="BJ25" s="158">
        <v>1.0052777079668258</v>
      </c>
      <c r="BK25" s="170">
        <v>0.67153529757407882</v>
      </c>
      <c r="BL25" s="162">
        <v>99.6</v>
      </c>
      <c r="BM25" s="162">
        <v>94.3</v>
      </c>
      <c r="BN25" s="164">
        <v>0</v>
      </c>
      <c r="BO25" s="164">
        <v>7.608695652173914</v>
      </c>
      <c r="BP25" s="163">
        <v>18</v>
      </c>
      <c r="BQ25" s="164">
        <v>1.6386890487609911</v>
      </c>
      <c r="BR25" s="164">
        <v>33.87068123279154</v>
      </c>
      <c r="BS25" s="164">
        <v>12.492228439470646</v>
      </c>
      <c r="BT25" s="164">
        <v>1349.5670130562216</v>
      </c>
      <c r="BU25" s="164">
        <v>336.80966338040679</v>
      </c>
      <c r="BV25" s="158">
        <v>1822.7640110134114</v>
      </c>
      <c r="BW25" s="158" t="s">
        <v>14</v>
      </c>
      <c r="BX25" s="164">
        <v>2.4424904520827782</v>
      </c>
      <c r="BY25" s="167">
        <v>7.7442490452082777E-2</v>
      </c>
      <c r="BZ25" s="164">
        <v>0.44408917310595969</v>
      </c>
      <c r="CA25" s="167">
        <v>6.8722799538147264E-2</v>
      </c>
      <c r="CB25" s="164">
        <v>0.22204458655297984</v>
      </c>
      <c r="CC25" s="167">
        <v>7.9762856381561414E-2</v>
      </c>
      <c r="CD25" s="164">
        <v>0.66613375965893951</v>
      </c>
      <c r="CE25" s="164">
        <v>6.930011546318501</v>
      </c>
      <c r="CF25" s="162">
        <v>49.2</v>
      </c>
      <c r="CG25" s="160">
        <v>6.1946902654867255</v>
      </c>
      <c r="CH25" s="160">
        <v>7.2421828984096903</v>
      </c>
      <c r="CI25" s="160">
        <v>4.3547530536378121</v>
      </c>
      <c r="CJ25" s="164">
        <v>353.84359179323212</v>
      </c>
      <c r="CK25" s="171">
        <v>300.08437694289012</v>
      </c>
      <c r="CL25" s="164">
        <v>12.8</v>
      </c>
      <c r="CM25" s="164">
        <v>926.48559995230596</v>
      </c>
      <c r="CN25" s="169">
        <v>91.7</v>
      </c>
      <c r="CO25" s="162">
        <v>99.3</v>
      </c>
      <c r="CP25" s="162">
        <v>91.6</v>
      </c>
      <c r="CQ25" s="164">
        <v>97.4</v>
      </c>
      <c r="CR25" s="171">
        <v>50</v>
      </c>
      <c r="CS25" s="164">
        <v>3.6492611846654208</v>
      </c>
      <c r="CT25" s="164">
        <v>2.5866666666666664</v>
      </c>
      <c r="CU25" s="171">
        <v>2.2535788368460139</v>
      </c>
      <c r="CV25" s="164">
        <v>58.64</v>
      </c>
      <c r="CW25" s="172">
        <v>58.777422506439294</v>
      </c>
      <c r="CX25" s="164">
        <v>1.08</v>
      </c>
      <c r="CY25" s="164">
        <v>34.1</v>
      </c>
      <c r="CZ25" s="164">
        <v>64.34</v>
      </c>
      <c r="DA25" s="164">
        <v>4.91</v>
      </c>
      <c r="DB25" s="164">
        <v>3.8223665512034817</v>
      </c>
      <c r="DC25" s="164">
        <v>1.0346989075406341</v>
      </c>
      <c r="DD25" s="164">
        <v>4.1944222399857889</v>
      </c>
      <c r="DE25" s="164">
        <v>7.1653788080646592</v>
      </c>
      <c r="DF25" s="173">
        <v>492.09135200974424</v>
      </c>
      <c r="DG25" s="173">
        <v>486.75568674698792</v>
      </c>
      <c r="DH25" s="164">
        <v>48.979007904787281</v>
      </c>
      <c r="DI25" s="164">
        <v>99.61384670041744</v>
      </c>
      <c r="DJ25" s="164">
        <v>27.692969253923888</v>
      </c>
      <c r="DK25" s="164">
        <v>67.154420921544215</v>
      </c>
      <c r="DL25" s="174">
        <v>209</v>
      </c>
      <c r="DM25" s="174">
        <v>150</v>
      </c>
      <c r="DN25" s="164">
        <v>17.634781064037657</v>
      </c>
      <c r="DO25" s="164">
        <v>20.048405719868548</v>
      </c>
      <c r="DP25" s="164">
        <v>100</v>
      </c>
      <c r="DQ25" s="164">
        <v>98.366930339372288</v>
      </c>
      <c r="DR25" s="164">
        <v>6186.1825930175382</v>
      </c>
      <c r="DS25" s="175">
        <v>13.030199478877449</v>
      </c>
      <c r="DT25" s="175">
        <v>12.6</v>
      </c>
      <c r="DU25" s="164">
        <v>54.134175632546963</v>
      </c>
      <c r="DV25" s="167">
        <v>0.15998469413206118</v>
      </c>
      <c r="DW25" s="164">
        <v>37.820512820512818</v>
      </c>
      <c r="DX25" s="162">
        <v>81.505906386002309</v>
      </c>
      <c r="DY25" s="164">
        <v>581.90558664179775</v>
      </c>
      <c r="DZ25" s="164">
        <v>700.62671324127916</v>
      </c>
      <c r="EA25" s="163">
        <v>2600</v>
      </c>
      <c r="EB25" s="175">
        <v>3.2468576737431123</v>
      </c>
      <c r="EC25" s="175">
        <v>84.687532233018757</v>
      </c>
      <c r="ED25" s="164">
        <v>100.31758501627959</v>
      </c>
      <c r="EE25" s="164">
        <v>26.9994833297303</v>
      </c>
      <c r="EF25" s="164">
        <v>80.733529918735158</v>
      </c>
      <c r="EG25" s="164" t="s">
        <v>14</v>
      </c>
      <c r="EH25" s="164">
        <v>95.4</v>
      </c>
      <c r="EI25" s="125" t="s">
        <v>385</v>
      </c>
      <c r="EJ25" s="164">
        <v>85.1</v>
      </c>
      <c r="EK25" s="125" t="s">
        <v>385</v>
      </c>
      <c r="EL25" s="125" t="s">
        <v>385</v>
      </c>
      <c r="EM25" s="176">
        <v>70.62</v>
      </c>
      <c r="EN25" s="165">
        <v>2.1027622346567192</v>
      </c>
      <c r="EO25" s="175">
        <v>1.0795287664833322</v>
      </c>
      <c r="EP25" s="173">
        <v>0.77800000000000002</v>
      </c>
      <c r="EQ25" s="164">
        <v>89.5</v>
      </c>
      <c r="ER25" s="177">
        <v>8.4</v>
      </c>
      <c r="ES25" s="177">
        <v>2.1</v>
      </c>
      <c r="ET25" s="177">
        <v>537.87477351452173</v>
      </c>
      <c r="EU25" s="178">
        <v>54.3</v>
      </c>
      <c r="EV25" s="164">
        <v>53.8</v>
      </c>
      <c r="EW25" s="164" t="s">
        <v>12</v>
      </c>
      <c r="EX25" s="164" t="s">
        <v>12</v>
      </c>
      <c r="EY25" s="164">
        <v>92.2</v>
      </c>
      <c r="EZ25" s="164">
        <v>7.3141486810551566</v>
      </c>
      <c r="FA25" s="164">
        <v>31.6</v>
      </c>
      <c r="FB25" s="164">
        <v>15.748627673670262</v>
      </c>
      <c r="FC25" s="164">
        <v>70.388958594730227</v>
      </c>
      <c r="FD25" s="164">
        <v>82.575468093236523</v>
      </c>
      <c r="FE25" s="164">
        <v>75.605880015891941</v>
      </c>
      <c r="FF25" s="164">
        <v>75.220453663135714</v>
      </c>
      <c r="FG25" s="164">
        <v>77.414650314882337</v>
      </c>
      <c r="FH25" s="164">
        <v>80.212473802124734</v>
      </c>
      <c r="FI25" s="164">
        <v>76.749981122102241</v>
      </c>
      <c r="FJ25" s="164">
        <v>68.185339060629531</v>
      </c>
      <c r="FK25" s="164">
        <v>53.039924899221383</v>
      </c>
      <c r="FL25" s="164">
        <v>33.691916928133871</v>
      </c>
      <c r="FM25" s="164">
        <v>19.099289418091033</v>
      </c>
      <c r="FN25" s="164">
        <v>10.608330836080311</v>
      </c>
      <c r="FO25" s="164">
        <v>6.1568294752151251</v>
      </c>
      <c r="FP25" s="164">
        <v>2.2677624050764589</v>
      </c>
      <c r="FQ25" s="164">
        <v>1.46</v>
      </c>
      <c r="FR25" s="164">
        <v>10.096367350563993</v>
      </c>
      <c r="FS25" s="164">
        <v>0.16754628466113766</v>
      </c>
    </row>
    <row r="26" spans="1:175" ht="12.95" customHeight="1">
      <c r="A26" s="386">
        <v>202011</v>
      </c>
      <c r="B26" s="391" t="s">
        <v>589</v>
      </c>
      <c r="C26" s="177">
        <v>82.565234324289236</v>
      </c>
      <c r="D26" s="179">
        <v>1334.2853433727118</v>
      </c>
      <c r="E26" s="177">
        <v>232.1173568739452</v>
      </c>
      <c r="F26" s="180">
        <v>314295</v>
      </c>
      <c r="G26" s="177">
        <v>276.42480542304799</v>
      </c>
      <c r="H26" s="181">
        <v>129.04845593773535</v>
      </c>
      <c r="I26" s="181">
        <v>161.93823750941502</v>
      </c>
      <c r="J26" s="182">
        <v>46.5</v>
      </c>
      <c r="K26" s="183">
        <v>1.19</v>
      </c>
      <c r="L26" s="177">
        <v>202.95123112207366</v>
      </c>
      <c r="M26" s="177">
        <v>23.146121464807329</v>
      </c>
      <c r="N26" s="158">
        <v>80.733369763315807</v>
      </c>
      <c r="O26" s="158">
        <v>23.995821363280228</v>
      </c>
      <c r="P26" s="159">
        <v>0.78421121422036344</v>
      </c>
      <c r="Q26" s="160">
        <v>3.8011695906432745</v>
      </c>
      <c r="R26" s="160">
        <v>1.7067003792667508</v>
      </c>
      <c r="S26" s="161">
        <v>14994</v>
      </c>
      <c r="T26" s="162">
        <v>66.666666666666657</v>
      </c>
      <c r="U26" s="163">
        <v>76</v>
      </c>
      <c r="V26" s="163">
        <v>0</v>
      </c>
      <c r="W26" s="164">
        <v>13.092719352831365</v>
      </c>
      <c r="X26" s="165">
        <v>61.922356633092065</v>
      </c>
      <c r="Y26" s="164">
        <v>98.80952380952381</v>
      </c>
      <c r="Z26" s="164">
        <v>58.333333333333336</v>
      </c>
      <c r="AA26" s="164">
        <v>2.1577559338288181</v>
      </c>
      <c r="AB26" s="158">
        <v>35.002783762194085</v>
      </c>
      <c r="AC26" s="158">
        <v>7.9639805378712687</v>
      </c>
      <c r="AD26" s="158">
        <v>3.413134516230544</v>
      </c>
      <c r="AE26" s="158">
        <v>84.584737971192155</v>
      </c>
      <c r="AF26" s="162">
        <v>94.5</v>
      </c>
      <c r="AG26" s="162">
        <v>95.1</v>
      </c>
      <c r="AH26" s="166">
        <v>117</v>
      </c>
      <c r="AI26" s="162">
        <v>28</v>
      </c>
      <c r="AJ26" s="167">
        <v>0.13082590393151969</v>
      </c>
      <c r="AK26" s="167">
        <v>0.13082590393151969</v>
      </c>
      <c r="AL26" s="164">
        <v>3.0144099701415032</v>
      </c>
      <c r="AM26" s="168">
        <v>98140.232464929853</v>
      </c>
      <c r="AN26" s="161">
        <v>217157.60520446097</v>
      </c>
      <c r="AO26" s="161">
        <v>265957.92593880388</v>
      </c>
      <c r="AP26" s="164">
        <v>18.081634297687163</v>
      </c>
      <c r="AQ26" s="164">
        <v>1.511000080586671</v>
      </c>
      <c r="AR26" s="164">
        <v>7.9</v>
      </c>
      <c r="AS26" s="164">
        <v>8.7809944177593149</v>
      </c>
      <c r="AT26" s="164">
        <v>530.18304556666237</v>
      </c>
      <c r="AU26" s="164">
        <v>3.6349474230819157</v>
      </c>
      <c r="AV26" s="164">
        <v>3.4791639620926911</v>
      </c>
      <c r="AW26" s="163">
        <v>8611.3333333333339</v>
      </c>
      <c r="AX26" s="163">
        <v>1666.7096774193549</v>
      </c>
      <c r="AY26" s="164">
        <v>0.64514464142860828</v>
      </c>
      <c r="AZ26" s="158">
        <v>1057.3333333333333</v>
      </c>
      <c r="BA26" s="164">
        <v>3.7889471634428147</v>
      </c>
      <c r="BB26" s="164">
        <v>26.415631742987294</v>
      </c>
      <c r="BC26" s="164">
        <v>246.14877320524471</v>
      </c>
      <c r="BD26" s="164">
        <v>4.3311151499415814</v>
      </c>
      <c r="BE26" s="158">
        <v>2.1577559338288181</v>
      </c>
      <c r="BF26" s="164">
        <v>9.6859266362982499</v>
      </c>
      <c r="BG26" s="164">
        <v>43.738534324611372</v>
      </c>
      <c r="BH26" s="164" t="s">
        <v>14</v>
      </c>
      <c r="BI26" s="169">
        <v>88.6</v>
      </c>
      <c r="BJ26" s="158">
        <v>1.0620836149464132</v>
      </c>
      <c r="BK26" s="170">
        <v>1.6019479687299756</v>
      </c>
      <c r="BL26" s="162">
        <v>116.2</v>
      </c>
      <c r="BM26" s="162">
        <v>103.2</v>
      </c>
      <c r="BN26" s="164" t="s">
        <v>14</v>
      </c>
      <c r="BO26" s="164" t="s">
        <v>14</v>
      </c>
      <c r="BP26" s="163" t="s">
        <v>14</v>
      </c>
      <c r="BQ26" s="164">
        <v>2.7314033493444114</v>
      </c>
      <c r="BR26" s="164">
        <v>9.4456705179800071</v>
      </c>
      <c r="BS26" s="164">
        <v>12.740490717902116</v>
      </c>
      <c r="BT26" s="164">
        <v>693.2078411008697</v>
      </c>
      <c r="BU26" s="164">
        <v>2.8168246137868365</v>
      </c>
      <c r="BV26" s="158">
        <v>1843.8192911852527</v>
      </c>
      <c r="BW26" s="158">
        <v>261.95767882643128</v>
      </c>
      <c r="BX26" s="164">
        <v>1.2981955082435415</v>
      </c>
      <c r="BY26" s="167">
        <v>9.3677787874853952E-2</v>
      </c>
      <c r="BZ26" s="164">
        <v>0.25963910164870829</v>
      </c>
      <c r="CA26" s="167">
        <v>9.8403219524860447E-2</v>
      </c>
      <c r="CB26" s="164">
        <v>0.25963910164870829</v>
      </c>
      <c r="CC26" s="167">
        <v>0.11149941581202129</v>
      </c>
      <c r="CD26" s="164">
        <v>3.1156692197844995</v>
      </c>
      <c r="CE26" s="164">
        <v>31.883681682461376</v>
      </c>
      <c r="CF26" s="162">
        <v>51.4</v>
      </c>
      <c r="CG26" s="160">
        <v>3.6818851251840945</v>
      </c>
      <c r="CH26" s="160">
        <v>36.824856132744962</v>
      </c>
      <c r="CI26" s="160">
        <v>5.2739165985282099</v>
      </c>
      <c r="CJ26" s="164">
        <v>300.22848240945086</v>
      </c>
      <c r="CK26" s="171">
        <v>232.74827989095155</v>
      </c>
      <c r="CL26" s="164">
        <v>27.9</v>
      </c>
      <c r="CM26" s="164">
        <v>702.5762956613595</v>
      </c>
      <c r="CN26" s="169">
        <v>100</v>
      </c>
      <c r="CO26" s="162">
        <v>99.9</v>
      </c>
      <c r="CP26" s="162">
        <v>90.1</v>
      </c>
      <c r="CQ26" s="164">
        <v>90.5</v>
      </c>
      <c r="CR26" s="171">
        <v>31.3</v>
      </c>
      <c r="CS26" s="164">
        <v>5.466310546824598</v>
      </c>
      <c r="CT26" s="164">
        <v>5.8058252427184467</v>
      </c>
      <c r="CU26" s="171" t="s">
        <v>14</v>
      </c>
      <c r="CV26" s="164">
        <v>64.36</v>
      </c>
      <c r="CW26" s="172">
        <v>50.585486174217841</v>
      </c>
      <c r="CX26" s="164">
        <v>0.95699999999999996</v>
      </c>
      <c r="CY26" s="164">
        <v>46.2</v>
      </c>
      <c r="CZ26" s="164">
        <v>65.239999999999995</v>
      </c>
      <c r="DA26" s="164">
        <v>4.3600000000000003</v>
      </c>
      <c r="DB26" s="164">
        <v>1.8679657276385824</v>
      </c>
      <c r="DC26" s="164">
        <v>0.96573542775541998</v>
      </c>
      <c r="DD26" s="164">
        <v>2.8975723743995845</v>
      </c>
      <c r="DE26" s="164">
        <v>6.6415682201739585</v>
      </c>
      <c r="DF26" s="173">
        <v>450.36095764272562</v>
      </c>
      <c r="DG26" s="173">
        <v>739.55513562386977</v>
      </c>
      <c r="DH26" s="164">
        <v>124.65957678826432</v>
      </c>
      <c r="DI26" s="164">
        <v>57.785361547449043</v>
      </c>
      <c r="DJ26" s="164" t="s">
        <v>14</v>
      </c>
      <c r="DK26" s="164">
        <v>46.510077059869595</v>
      </c>
      <c r="DL26" s="174">
        <v>243</v>
      </c>
      <c r="DM26" s="174">
        <v>1138</v>
      </c>
      <c r="DN26" s="164">
        <v>25.694664416461119</v>
      </c>
      <c r="DO26" s="164">
        <v>15.856159937686614</v>
      </c>
      <c r="DP26" s="164">
        <v>89.65517241379311</v>
      </c>
      <c r="DQ26" s="164">
        <v>98.735005452562703</v>
      </c>
      <c r="DR26" s="164">
        <v>5231.2822630600867</v>
      </c>
      <c r="DS26" s="175">
        <v>5.8010421033718629</v>
      </c>
      <c r="DT26" s="175">
        <v>7.4</v>
      </c>
      <c r="DU26" s="164">
        <v>187.84210526315789</v>
      </c>
      <c r="DV26" s="167">
        <v>5.7096146493360526E-2</v>
      </c>
      <c r="DW26" s="164">
        <v>18.867924528301888</v>
      </c>
      <c r="DX26" s="162">
        <v>192.35622484746204</v>
      </c>
      <c r="DY26" s="164">
        <v>581.45397896923282</v>
      </c>
      <c r="DZ26" s="164">
        <v>2757.0115895070235</v>
      </c>
      <c r="EA26" s="163">
        <v>6020</v>
      </c>
      <c r="EB26" s="175">
        <v>2.4293624004312151</v>
      </c>
      <c r="EC26" s="175">
        <v>45.2667349886298</v>
      </c>
      <c r="ED26" s="164">
        <v>81.372648684985379</v>
      </c>
      <c r="EE26" s="164">
        <v>7.1225417601972358</v>
      </c>
      <c r="EF26" s="164">
        <v>56.653279785809907</v>
      </c>
      <c r="EG26" s="164">
        <v>27.612190653144435</v>
      </c>
      <c r="EH26" s="164">
        <v>95</v>
      </c>
      <c r="EI26" s="125" t="s">
        <v>385</v>
      </c>
      <c r="EJ26" s="164">
        <v>81.7</v>
      </c>
      <c r="EK26" s="125" t="s">
        <v>385</v>
      </c>
      <c r="EL26" s="125" t="s">
        <v>385</v>
      </c>
      <c r="EM26" s="176">
        <v>96.5</v>
      </c>
      <c r="EN26" s="165">
        <v>-0.15059067895625081</v>
      </c>
      <c r="EO26" s="175">
        <v>1.0424784606472683</v>
      </c>
      <c r="EP26" s="173">
        <v>0.68</v>
      </c>
      <c r="EQ26" s="164">
        <v>88</v>
      </c>
      <c r="ER26" s="177">
        <v>10.1</v>
      </c>
      <c r="ES26" s="177">
        <v>1.1000000000000001</v>
      </c>
      <c r="ET26" s="177">
        <v>340.37535505647151</v>
      </c>
      <c r="EU26" s="178">
        <v>52.5</v>
      </c>
      <c r="EV26" s="164">
        <v>46.6</v>
      </c>
      <c r="EW26" s="164" t="s">
        <v>12</v>
      </c>
      <c r="EX26" s="164" t="s">
        <v>12</v>
      </c>
      <c r="EY26" s="164">
        <v>25</v>
      </c>
      <c r="EZ26" s="164">
        <v>7.4178891341035955</v>
      </c>
      <c r="FA26" s="164">
        <v>30.9</v>
      </c>
      <c r="FB26" s="164">
        <v>12.169765166340509</v>
      </c>
      <c r="FC26" s="164">
        <v>77.263554419480698</v>
      </c>
      <c r="FD26" s="164">
        <v>78.997638978321532</v>
      </c>
      <c r="FE26" s="164">
        <v>69.706950426484255</v>
      </c>
      <c r="FF26" s="164">
        <v>71.697847798565192</v>
      </c>
      <c r="FG26" s="164">
        <v>77.361272797826928</v>
      </c>
      <c r="FH26" s="164">
        <v>81.193832962321707</v>
      </c>
      <c r="FI26" s="164">
        <v>78.657219389959394</v>
      </c>
      <c r="FJ26" s="164">
        <v>71.111288011463145</v>
      </c>
      <c r="FK26" s="164">
        <v>55.583631641749143</v>
      </c>
      <c r="FL26" s="164">
        <v>38.320054246482457</v>
      </c>
      <c r="FM26" s="164">
        <v>27.246036406341752</v>
      </c>
      <c r="FN26" s="164">
        <v>20.031830238726791</v>
      </c>
      <c r="FO26" s="164">
        <v>14.325613871756079</v>
      </c>
      <c r="FP26" s="164">
        <v>5.9779077322936969</v>
      </c>
      <c r="FQ26" s="164">
        <v>1.53</v>
      </c>
      <c r="FR26" s="164">
        <v>8.7472413345449826</v>
      </c>
      <c r="FS26" s="164">
        <v>9.6553055904219379E-2</v>
      </c>
    </row>
    <row r="27" spans="1:175" ht="12" customHeight="1">
      <c r="A27" s="386">
        <v>210005</v>
      </c>
      <c r="B27" s="387" t="s">
        <v>587</v>
      </c>
      <c r="C27" s="177">
        <v>106.53869226154768</v>
      </c>
      <c r="D27" s="179">
        <v>1620.3959208158369</v>
      </c>
      <c r="E27" s="177">
        <v>377.20455908818241</v>
      </c>
      <c r="F27" s="180">
        <v>321858</v>
      </c>
      <c r="G27" s="177">
        <v>283.40958343366242</v>
      </c>
      <c r="H27" s="181">
        <v>82.590898145918601</v>
      </c>
      <c r="I27" s="181">
        <v>196.00288947748615</v>
      </c>
      <c r="J27" s="182">
        <v>35</v>
      </c>
      <c r="K27" s="183">
        <v>0.12</v>
      </c>
      <c r="L27" s="177">
        <v>282.86613593615937</v>
      </c>
      <c r="M27" s="177">
        <v>16.242169892714685</v>
      </c>
      <c r="N27" s="158">
        <v>81.841081982806628</v>
      </c>
      <c r="O27" s="158">
        <v>18.931297709923665</v>
      </c>
      <c r="P27" s="159">
        <v>0.56585705580221113</v>
      </c>
      <c r="Q27" s="160">
        <v>3.3557046979865772</v>
      </c>
      <c r="R27" s="160">
        <v>1.1486001435750179</v>
      </c>
      <c r="S27" s="161">
        <v>11708</v>
      </c>
      <c r="T27" s="162">
        <v>100</v>
      </c>
      <c r="U27" s="163">
        <v>181</v>
      </c>
      <c r="V27" s="163">
        <v>0</v>
      </c>
      <c r="W27" s="164">
        <v>11.692984209474314</v>
      </c>
      <c r="X27" s="165">
        <v>58.595933314059948</v>
      </c>
      <c r="Y27" s="164">
        <v>65.217391304347828</v>
      </c>
      <c r="Z27" s="164">
        <v>63.04347826086957</v>
      </c>
      <c r="AA27" s="164">
        <v>2.2605646798302268</v>
      </c>
      <c r="AB27" s="158">
        <v>37.455423904290811</v>
      </c>
      <c r="AC27" s="158">
        <v>22.776946968825492</v>
      </c>
      <c r="AD27" s="158">
        <v>1.5644771655354883</v>
      </c>
      <c r="AE27" s="158">
        <v>93.913043478260875</v>
      </c>
      <c r="AF27" s="162">
        <v>84.5</v>
      </c>
      <c r="AG27" s="162">
        <v>91.8</v>
      </c>
      <c r="AH27" s="166">
        <v>138</v>
      </c>
      <c r="AI27" s="162">
        <v>20.83</v>
      </c>
      <c r="AJ27" s="167">
        <v>8.6038569178594565E-2</v>
      </c>
      <c r="AK27" s="167">
        <v>0.17207713835718913</v>
      </c>
      <c r="AL27" s="164">
        <v>0.36472705458908217</v>
      </c>
      <c r="AM27" s="168">
        <v>93669.222785462669</v>
      </c>
      <c r="AN27" s="161">
        <v>209021.73376159888</v>
      </c>
      <c r="AO27" s="161">
        <v>257431.73201174737</v>
      </c>
      <c r="AP27" s="164">
        <v>14.775125832115604</v>
      </c>
      <c r="AQ27" s="164">
        <v>3.3427886497999104</v>
      </c>
      <c r="AR27" s="164">
        <v>15.7</v>
      </c>
      <c r="AS27" s="164">
        <v>15.724055188962208</v>
      </c>
      <c r="AT27" s="164">
        <v>706.89862027594484</v>
      </c>
      <c r="AU27" s="164">
        <v>4.3191361727654467</v>
      </c>
      <c r="AV27" s="164">
        <v>4.0071985602879421</v>
      </c>
      <c r="AW27" s="163">
        <v>11474.066666666668</v>
      </c>
      <c r="AX27" s="163">
        <v>2458.7285714285713</v>
      </c>
      <c r="AY27" s="164">
        <v>2.9051019400270754</v>
      </c>
      <c r="AZ27" s="158">
        <v>713.25</v>
      </c>
      <c r="BA27" s="164">
        <v>2.8718680263947212</v>
      </c>
      <c r="BB27" s="164">
        <v>20.394122531832441</v>
      </c>
      <c r="BC27" s="164">
        <v>131.44379124175165</v>
      </c>
      <c r="BD27" s="164">
        <v>3.2936964607078583</v>
      </c>
      <c r="BE27" s="158">
        <v>2.5373685181767853</v>
      </c>
      <c r="BF27" s="164">
        <v>4.844067171064772</v>
      </c>
      <c r="BG27" s="164">
        <v>28.492565221262574</v>
      </c>
      <c r="BH27" s="164">
        <v>11.594202898550725</v>
      </c>
      <c r="BI27" s="169">
        <v>81.099999999999994</v>
      </c>
      <c r="BJ27" s="158">
        <v>0</v>
      </c>
      <c r="BK27" s="170">
        <v>2.2183729905491232</v>
      </c>
      <c r="BL27" s="162">
        <v>124.1</v>
      </c>
      <c r="BM27" s="162">
        <v>112.4</v>
      </c>
      <c r="BN27" s="164">
        <v>0.60777342206825302</v>
      </c>
      <c r="BO27" s="164">
        <v>66.197183098591552</v>
      </c>
      <c r="BP27" s="163">
        <v>27</v>
      </c>
      <c r="BQ27" s="164">
        <v>5.2213557288542294</v>
      </c>
      <c r="BR27" s="164">
        <v>24.535092981403722</v>
      </c>
      <c r="BS27" s="164">
        <v>15.592081583683264</v>
      </c>
      <c r="BT27" s="164">
        <v>823.79124175164964</v>
      </c>
      <c r="BU27" s="164">
        <v>3.3578884223155367</v>
      </c>
      <c r="BV27" s="158">
        <v>641.07498500299937</v>
      </c>
      <c r="BW27" s="158">
        <v>249.54769046190762</v>
      </c>
      <c r="BX27" s="164">
        <v>2.3995200959808041</v>
      </c>
      <c r="BY27" s="167">
        <v>5.9533317336532693E-2</v>
      </c>
      <c r="BZ27" s="164">
        <v>0.71985602879424115</v>
      </c>
      <c r="CA27" s="167">
        <v>8.3503299340131967E-2</v>
      </c>
      <c r="CB27" s="164" t="s">
        <v>14</v>
      </c>
      <c r="CC27" s="167" t="s">
        <v>14</v>
      </c>
      <c r="CD27" s="164">
        <v>0.71985602879424115</v>
      </c>
      <c r="CE27" s="164">
        <v>4.8179484103179364</v>
      </c>
      <c r="CF27" s="162">
        <v>34.200000000000003</v>
      </c>
      <c r="CG27" s="160">
        <v>4.7231270358306192</v>
      </c>
      <c r="CH27" s="160">
        <v>20.858631929394402</v>
      </c>
      <c r="CI27" s="160">
        <v>10.233160621761659</v>
      </c>
      <c r="CJ27" s="164">
        <v>323.17936412717455</v>
      </c>
      <c r="CK27" s="171">
        <v>288.55908818236355</v>
      </c>
      <c r="CL27" s="164">
        <v>16.7</v>
      </c>
      <c r="CM27" s="164">
        <v>849.29205939633994</v>
      </c>
      <c r="CN27" s="169">
        <v>100</v>
      </c>
      <c r="CO27" s="162">
        <v>85.6</v>
      </c>
      <c r="CP27" s="162">
        <v>76</v>
      </c>
      <c r="CQ27" s="164">
        <v>90.9</v>
      </c>
      <c r="CR27" s="171">
        <v>24.6</v>
      </c>
      <c r="CS27" s="164">
        <v>3.1892209097617239</v>
      </c>
      <c r="CT27" s="164">
        <v>1.024340770791075</v>
      </c>
      <c r="CU27" s="171">
        <v>2.0916733968194943</v>
      </c>
      <c r="CV27" s="164">
        <v>62.47</v>
      </c>
      <c r="CW27" s="172">
        <v>53.12057588482304</v>
      </c>
      <c r="CX27" s="164">
        <v>1.1200000000000001</v>
      </c>
      <c r="CY27" s="164">
        <v>30.58</v>
      </c>
      <c r="CZ27" s="164">
        <v>61.4</v>
      </c>
      <c r="DA27" s="164">
        <v>5.88</v>
      </c>
      <c r="DB27" s="164">
        <v>2.3025242951409717</v>
      </c>
      <c r="DC27" s="164">
        <v>0.89663107378524298</v>
      </c>
      <c r="DD27" s="164">
        <v>3.9904019196160769</v>
      </c>
      <c r="DE27" s="164">
        <v>7.244151169766047</v>
      </c>
      <c r="DF27" s="173" t="s">
        <v>14</v>
      </c>
      <c r="DG27" s="173">
        <v>387.84199088145897</v>
      </c>
      <c r="DH27" s="164">
        <v>104.15806598680264</v>
      </c>
      <c r="DI27" s="164">
        <v>30.569619676064786</v>
      </c>
      <c r="DJ27" s="164">
        <v>47.377330716388613</v>
      </c>
      <c r="DK27" s="164">
        <v>56.806399051992294</v>
      </c>
      <c r="DL27" s="174">
        <v>133</v>
      </c>
      <c r="DM27" s="174">
        <v>1</v>
      </c>
      <c r="DN27" s="164">
        <v>19.666550689862028</v>
      </c>
      <c r="DO27" s="164">
        <v>9.34133173365327</v>
      </c>
      <c r="DP27" s="164">
        <v>100</v>
      </c>
      <c r="DQ27" s="164">
        <v>99.762093576526567</v>
      </c>
      <c r="DR27" s="164">
        <v>5294.5646246137067</v>
      </c>
      <c r="DS27" s="175">
        <v>27.11321405687811</v>
      </c>
      <c r="DT27" s="175">
        <v>8.6999999999999993</v>
      </c>
      <c r="DU27" s="164">
        <v>83.388129434158159</v>
      </c>
      <c r="DV27" s="167">
        <v>0.11177306456516917</v>
      </c>
      <c r="DW27" s="164">
        <v>25.97402597402597</v>
      </c>
      <c r="DX27" s="162">
        <v>239.57528494301138</v>
      </c>
      <c r="DY27" s="164">
        <v>570.02999400119984</v>
      </c>
      <c r="DZ27" s="164">
        <v>1444.2481366740351</v>
      </c>
      <c r="EA27" s="163">
        <v>0</v>
      </c>
      <c r="EB27" s="175">
        <v>7.1158061018285768</v>
      </c>
      <c r="EC27" s="175">
        <v>51.279780697638543</v>
      </c>
      <c r="ED27" s="164">
        <v>96.491488275403555</v>
      </c>
      <c r="EE27" s="164">
        <v>12.478150085650073</v>
      </c>
      <c r="EF27" s="164">
        <v>59.604680581910188</v>
      </c>
      <c r="EG27" s="164">
        <v>138.6488951897322</v>
      </c>
      <c r="EH27" s="164">
        <v>91.4</v>
      </c>
      <c r="EI27" s="125" t="s">
        <v>385</v>
      </c>
      <c r="EJ27" s="164">
        <v>78.5</v>
      </c>
      <c r="EK27" s="125" t="s">
        <v>385</v>
      </c>
      <c r="EL27" s="125" t="s">
        <v>385</v>
      </c>
      <c r="EM27" s="176">
        <v>65.400000000000006</v>
      </c>
      <c r="EN27" s="165">
        <v>-0.14637072585482905</v>
      </c>
      <c r="EO27" s="175">
        <v>1.0382198598040355</v>
      </c>
      <c r="EP27" s="173">
        <v>0.80500000000000005</v>
      </c>
      <c r="EQ27" s="164">
        <v>87.7</v>
      </c>
      <c r="ER27" s="177">
        <v>4.5</v>
      </c>
      <c r="ES27" s="177">
        <v>10.6</v>
      </c>
      <c r="ET27" s="177">
        <v>319.59113137372526</v>
      </c>
      <c r="EU27" s="178">
        <v>61</v>
      </c>
      <c r="EV27" s="164">
        <v>50.5</v>
      </c>
      <c r="EW27" s="164" t="s">
        <v>12</v>
      </c>
      <c r="EX27" s="164" t="s">
        <v>12</v>
      </c>
      <c r="EY27" s="164">
        <v>5.8</v>
      </c>
      <c r="EZ27" s="164">
        <v>9.1445710857828431</v>
      </c>
      <c r="FA27" s="164">
        <v>24.5</v>
      </c>
      <c r="FB27" s="164">
        <v>16.595658348549403</v>
      </c>
      <c r="FC27" s="164">
        <v>70.214128843338202</v>
      </c>
      <c r="FD27" s="164">
        <v>77.247994097574463</v>
      </c>
      <c r="FE27" s="164">
        <v>66.814124338415354</v>
      </c>
      <c r="FF27" s="164">
        <v>67.321060762100927</v>
      </c>
      <c r="FG27" s="164">
        <v>73.721303468006411</v>
      </c>
      <c r="FH27" s="164">
        <v>77.000453789139314</v>
      </c>
      <c r="FI27" s="164">
        <v>74.664011946241914</v>
      </c>
      <c r="FJ27" s="164">
        <v>65.998061292968458</v>
      </c>
      <c r="FK27" s="164">
        <v>52.235308256219206</v>
      </c>
      <c r="FL27" s="164">
        <v>32.831925269592695</v>
      </c>
      <c r="FM27" s="164">
        <v>18.926049507255374</v>
      </c>
      <c r="FN27" s="164">
        <v>10.391459074733095</v>
      </c>
      <c r="FO27" s="164">
        <v>6.6130800146145416</v>
      </c>
      <c r="FP27" s="164">
        <v>3.0155155155155153</v>
      </c>
      <c r="FQ27" s="164">
        <v>1.32</v>
      </c>
      <c r="FR27" s="164">
        <v>20.259148170365929</v>
      </c>
      <c r="FS27" s="164">
        <v>8.9039266316445556E-2</v>
      </c>
    </row>
    <row r="28" spans="1:175" ht="12.95" customHeight="1">
      <c r="A28" s="392">
        <v>232017</v>
      </c>
      <c r="B28" s="387" t="s">
        <v>586</v>
      </c>
      <c r="C28" s="177">
        <v>72.42979577431403</v>
      </c>
      <c r="D28" s="179">
        <v>1383.0140276760835</v>
      </c>
      <c r="E28" s="177">
        <v>199.11609311047783</v>
      </c>
      <c r="F28" s="180">
        <v>279188</v>
      </c>
      <c r="G28" s="177">
        <v>272.97297297297297</v>
      </c>
      <c r="H28" s="181">
        <v>91.591591591591595</v>
      </c>
      <c r="I28" s="181">
        <v>124.02402402402403</v>
      </c>
      <c r="J28" s="182">
        <v>29.4</v>
      </c>
      <c r="K28" s="183">
        <v>0.99</v>
      </c>
      <c r="L28" s="177">
        <v>216.49924409631319</v>
      </c>
      <c r="M28" s="177">
        <v>17.260648160001427</v>
      </c>
      <c r="N28" s="158">
        <v>85.468714799578635</v>
      </c>
      <c r="O28" s="158">
        <v>24.043163041645592</v>
      </c>
      <c r="P28" s="159">
        <v>3.6717459151826692</v>
      </c>
      <c r="Q28" s="160">
        <v>0</v>
      </c>
      <c r="R28" s="160">
        <v>4.7058823529411766</v>
      </c>
      <c r="S28" s="161">
        <v>15660</v>
      </c>
      <c r="T28" s="162">
        <v>64.912280701754383</v>
      </c>
      <c r="U28" s="163">
        <v>201</v>
      </c>
      <c r="V28" s="163">
        <v>0</v>
      </c>
      <c r="W28" s="164">
        <v>12.91136337575966</v>
      </c>
      <c r="X28" s="165">
        <v>61.01448595940181</v>
      </c>
      <c r="Y28" s="164">
        <v>100</v>
      </c>
      <c r="Z28" s="164">
        <v>43.859649122807014</v>
      </c>
      <c r="AA28" s="164">
        <v>3.0134445989800649</v>
      </c>
      <c r="AB28" s="158">
        <v>25.333979372880179</v>
      </c>
      <c r="AC28" s="158">
        <v>7.0141436515078102</v>
      </c>
      <c r="AD28" s="158">
        <v>5.2606077386308572</v>
      </c>
      <c r="AE28" s="158">
        <v>68.340104468949505</v>
      </c>
      <c r="AF28" s="162">
        <v>95.6</v>
      </c>
      <c r="AG28" s="162">
        <v>94.4</v>
      </c>
      <c r="AH28" s="166">
        <v>110</v>
      </c>
      <c r="AI28" s="162">
        <v>39.5</v>
      </c>
      <c r="AJ28" s="167">
        <v>6.1251412916967465E-2</v>
      </c>
      <c r="AK28" s="167">
        <v>0.20825480391768936</v>
      </c>
      <c r="AL28" s="164">
        <v>0.44511401766760256</v>
      </c>
      <c r="AM28" s="168">
        <v>101815.62463264761</v>
      </c>
      <c r="AN28" s="161">
        <v>233250.66518518518</v>
      </c>
      <c r="AO28" s="161">
        <v>283835.9264118654</v>
      </c>
      <c r="AP28" s="164">
        <v>10.735971011654097</v>
      </c>
      <c r="AQ28" s="164">
        <v>0.30604250318284204</v>
      </c>
      <c r="AR28" s="164">
        <v>6.5</v>
      </c>
      <c r="AS28" s="164">
        <v>10.535243021718403</v>
      </c>
      <c r="AT28" s="164">
        <v>889.70127318411915</v>
      </c>
      <c r="AU28" s="164">
        <v>3.687335057601441</v>
      </c>
      <c r="AV28" s="164">
        <v>3.5556445198299613</v>
      </c>
      <c r="AW28" s="163">
        <v>18714.75</v>
      </c>
      <c r="AX28" s="163">
        <v>3055.4693877551022</v>
      </c>
      <c r="AY28" s="164">
        <v>1.3358447214095834</v>
      </c>
      <c r="AZ28" s="158">
        <v>286.25</v>
      </c>
      <c r="BA28" s="164">
        <v>2.7467353915686452</v>
      </c>
      <c r="BB28" s="164">
        <v>25.398238293926749</v>
      </c>
      <c r="BC28" s="164">
        <v>241.61763388976976</v>
      </c>
      <c r="BD28" s="164">
        <v>4.8142926374454147</v>
      </c>
      <c r="BE28" s="158">
        <v>0.27816411682892911</v>
      </c>
      <c r="BF28" s="164">
        <v>4.8678720445062584</v>
      </c>
      <c r="BG28" s="164">
        <v>37.5316400453871</v>
      </c>
      <c r="BH28" s="164">
        <v>100</v>
      </c>
      <c r="BI28" s="169">
        <v>100</v>
      </c>
      <c r="BJ28" s="158">
        <v>2.0075063280090775</v>
      </c>
      <c r="BK28" s="170">
        <v>30.490204983801132</v>
      </c>
      <c r="BL28" s="162">
        <v>86.8</v>
      </c>
      <c r="BM28" s="162">
        <v>103.9</v>
      </c>
      <c r="BN28" s="164">
        <v>0</v>
      </c>
      <c r="BO28" s="164">
        <v>5.1282051282051277</v>
      </c>
      <c r="BP28" s="163">
        <v>6</v>
      </c>
      <c r="BQ28" s="164">
        <v>1.4986383198394431</v>
      </c>
      <c r="BR28" s="164">
        <v>15.958259367147953</v>
      </c>
      <c r="BS28" s="164">
        <v>11.378062463455876</v>
      </c>
      <c r="BT28" s="164">
        <v>1101.1989106558715</v>
      </c>
      <c r="BU28" s="164">
        <v>58.077107443675956</v>
      </c>
      <c r="BV28" s="158">
        <v>1139.7315620078066</v>
      </c>
      <c r="BW28" s="158">
        <v>365.04090308103179</v>
      </c>
      <c r="BX28" s="164">
        <v>3.160572906515521</v>
      </c>
      <c r="BY28" s="167">
        <v>7.1971512702869278E-2</v>
      </c>
      <c r="BZ28" s="164">
        <v>0.79014322662888026</v>
      </c>
      <c r="CA28" s="167">
        <v>0.17773745120865575</v>
      </c>
      <c r="CB28" s="164">
        <v>0.26338107554296009</v>
      </c>
      <c r="CC28" s="167">
        <v>7.2266499507477391E-2</v>
      </c>
      <c r="CD28" s="164">
        <v>0.52676215108592017</v>
      </c>
      <c r="CE28" s="164">
        <v>6.53185067346541</v>
      </c>
      <c r="CF28" s="162">
        <v>26</v>
      </c>
      <c r="CG28" s="160">
        <v>9.455587392550143</v>
      </c>
      <c r="CH28" s="160">
        <v>34.55162371925887</v>
      </c>
      <c r="CI28" s="160">
        <v>4.8930841841649011</v>
      </c>
      <c r="CJ28" s="164">
        <v>308.34285894889877</v>
      </c>
      <c r="CK28" s="171">
        <v>268.97528958749257</v>
      </c>
      <c r="CL28" s="164">
        <v>20.100000000000001</v>
      </c>
      <c r="CM28" s="164">
        <v>897.24190945651344</v>
      </c>
      <c r="CN28" s="169">
        <v>100</v>
      </c>
      <c r="CO28" s="162">
        <v>99.6</v>
      </c>
      <c r="CP28" s="162">
        <v>93</v>
      </c>
      <c r="CQ28" s="164">
        <v>79.3</v>
      </c>
      <c r="CR28" s="171">
        <v>67.099999999999994</v>
      </c>
      <c r="CS28" s="164">
        <v>4.8851841461948462</v>
      </c>
      <c r="CT28" s="164">
        <v>3.5342465753424657</v>
      </c>
      <c r="CU28" s="171">
        <v>5.0762099413564172</v>
      </c>
      <c r="CV28" s="164">
        <v>61.94</v>
      </c>
      <c r="CW28" s="172">
        <v>42.027718224390142</v>
      </c>
      <c r="CX28" s="164">
        <v>0.99</v>
      </c>
      <c r="CY28" s="164">
        <v>32.1</v>
      </c>
      <c r="CZ28" s="164">
        <v>66.53</v>
      </c>
      <c r="DA28" s="164">
        <v>4.8499999999999996</v>
      </c>
      <c r="DB28" s="164">
        <v>1.7367427135625451</v>
      </c>
      <c r="DC28" s="164">
        <v>0.83345887831267551</v>
      </c>
      <c r="DD28" s="164">
        <v>2.4915849746364023</v>
      </c>
      <c r="DE28" s="164">
        <v>5.9761166040697651</v>
      </c>
      <c r="DF28" s="173">
        <v>691.51450189155105</v>
      </c>
      <c r="DG28" s="173">
        <v>1354.8334239802225</v>
      </c>
      <c r="DH28" s="164" t="s">
        <v>14</v>
      </c>
      <c r="DI28" s="164" t="s">
        <v>14</v>
      </c>
      <c r="DJ28" s="164">
        <v>77.785109424832285</v>
      </c>
      <c r="DK28" s="164">
        <v>70.928545520493287</v>
      </c>
      <c r="DL28" s="174">
        <v>689</v>
      </c>
      <c r="DM28" s="174">
        <v>923</v>
      </c>
      <c r="DN28" s="164">
        <v>5.4980404447979607</v>
      </c>
      <c r="DO28" s="164">
        <v>7.0770494998393376</v>
      </c>
      <c r="DP28" s="164" t="s">
        <v>14</v>
      </c>
      <c r="DQ28" s="164">
        <v>97.446104302710424</v>
      </c>
      <c r="DR28" s="164">
        <v>6015.1071025930096</v>
      </c>
      <c r="DS28" s="175">
        <v>16.969581021618517</v>
      </c>
      <c r="DT28" s="175">
        <v>9.9</v>
      </c>
      <c r="DU28" s="164">
        <v>100</v>
      </c>
      <c r="DV28" s="167">
        <v>3.6902214255525971E-2</v>
      </c>
      <c r="DW28" s="164">
        <v>35.897435897435898</v>
      </c>
      <c r="DX28" s="162">
        <v>142.72357102597462</v>
      </c>
      <c r="DY28" s="164">
        <v>578.59818056353015</v>
      </c>
      <c r="DZ28" s="164">
        <v>1687.5871818419746</v>
      </c>
      <c r="EA28" s="163">
        <v>5009</v>
      </c>
      <c r="EB28" s="175">
        <v>6.9260864740769073</v>
      </c>
      <c r="EC28" s="175">
        <v>58.448355046347586</v>
      </c>
      <c r="ED28" s="164">
        <v>79.328813099795724</v>
      </c>
      <c r="EE28" s="164">
        <v>11.651112295315693</v>
      </c>
      <c r="EF28" s="164">
        <v>67.093577568409586</v>
      </c>
      <c r="EG28" s="164">
        <v>233.38543127746831</v>
      </c>
      <c r="EH28" s="164">
        <v>94.5</v>
      </c>
      <c r="EI28" s="125" t="s">
        <v>385</v>
      </c>
      <c r="EJ28" s="164">
        <v>81</v>
      </c>
      <c r="EK28" s="125" t="s">
        <v>385</v>
      </c>
      <c r="EL28" s="125" t="s">
        <v>385</v>
      </c>
      <c r="EM28" s="176">
        <v>71.400000000000006</v>
      </c>
      <c r="EN28" s="165">
        <v>-0.79014322662888026</v>
      </c>
      <c r="EO28" s="175">
        <v>0.97874238381585754</v>
      </c>
      <c r="EP28" s="173">
        <v>0.93600000000000005</v>
      </c>
      <c r="EQ28" s="164">
        <v>89.5</v>
      </c>
      <c r="ER28" s="177">
        <v>8.1</v>
      </c>
      <c r="ES28" s="177">
        <v>5.2</v>
      </c>
      <c r="ET28" s="177">
        <v>279.0745447458109</v>
      </c>
      <c r="EU28" s="178">
        <v>65.2</v>
      </c>
      <c r="EV28" s="164">
        <v>54</v>
      </c>
      <c r="EW28" s="164" t="s">
        <v>12</v>
      </c>
      <c r="EX28" s="164" t="s">
        <v>12</v>
      </c>
      <c r="EY28" s="164">
        <v>52</v>
      </c>
      <c r="EZ28" s="164">
        <v>9.1208866460527069</v>
      </c>
      <c r="FA28" s="164">
        <v>23.6</v>
      </c>
      <c r="FB28" s="164">
        <v>17.242157526517715</v>
      </c>
      <c r="FC28" s="164">
        <v>75.501547632695178</v>
      </c>
      <c r="FD28" s="164">
        <v>76.222397476340703</v>
      </c>
      <c r="FE28" s="164">
        <v>66.988384010932705</v>
      </c>
      <c r="FF28" s="164">
        <v>70.257442830432907</v>
      </c>
      <c r="FG28" s="164">
        <v>74.857614527445321</v>
      </c>
      <c r="FH28" s="164">
        <v>77.613111324208873</v>
      </c>
      <c r="FI28" s="164">
        <v>75.440231063076496</v>
      </c>
      <c r="FJ28" s="164">
        <v>68.333477023881372</v>
      </c>
      <c r="FK28" s="164">
        <v>55.438088341781324</v>
      </c>
      <c r="FL28" s="164">
        <v>38.555657773689049</v>
      </c>
      <c r="FM28" s="164">
        <v>26.120092378752886</v>
      </c>
      <c r="FN28" s="164">
        <v>16.742749731471537</v>
      </c>
      <c r="FO28" s="164">
        <v>11.611130195809</v>
      </c>
      <c r="FP28" s="164">
        <v>4.8848684210526319</v>
      </c>
      <c r="FQ28" s="164">
        <v>1.56</v>
      </c>
      <c r="FR28" s="164">
        <v>37.671395234909582</v>
      </c>
      <c r="FS28" s="164">
        <v>0.698263070611853</v>
      </c>
    </row>
    <row r="29" spans="1:175" ht="12.95" customHeight="1">
      <c r="A29" s="386">
        <v>232025</v>
      </c>
      <c r="B29" s="387" t="s">
        <v>585</v>
      </c>
      <c r="C29" s="177">
        <v>65.300899671909235</v>
      </c>
      <c r="D29" s="179">
        <v>706.94172357362481</v>
      </c>
      <c r="E29" s="177">
        <v>145.67123772964368</v>
      </c>
      <c r="F29" s="180">
        <v>284459</v>
      </c>
      <c r="G29" s="177">
        <v>303.61173814898416</v>
      </c>
      <c r="H29" s="181">
        <v>106.47103085026336</v>
      </c>
      <c r="I29" s="181">
        <v>144.84574868322048</v>
      </c>
      <c r="J29" s="182">
        <v>43.3</v>
      </c>
      <c r="K29" s="183">
        <v>3.12</v>
      </c>
      <c r="L29" s="177">
        <v>311.14482098116412</v>
      </c>
      <c r="M29" s="177">
        <v>16.940186743790928</v>
      </c>
      <c r="N29" s="158">
        <v>82.733653596256531</v>
      </c>
      <c r="O29" s="158">
        <v>20.229674627610887</v>
      </c>
      <c r="P29" s="159">
        <v>0.43840420868040336</v>
      </c>
      <c r="Q29" s="160">
        <v>1.9512195121951219</v>
      </c>
      <c r="R29" s="160">
        <v>2.0730503455083911</v>
      </c>
      <c r="S29" s="161">
        <v>10134</v>
      </c>
      <c r="T29" s="162">
        <v>100</v>
      </c>
      <c r="U29" s="163">
        <v>145</v>
      </c>
      <c r="V29" s="163">
        <v>0</v>
      </c>
      <c r="W29" s="164">
        <v>10.463071512309497</v>
      </c>
      <c r="X29" s="165">
        <v>54.218999525227673</v>
      </c>
      <c r="Y29" s="164">
        <v>100</v>
      </c>
      <c r="Z29" s="164">
        <v>67.924528301886795</v>
      </c>
      <c r="AA29" s="164">
        <v>1.5574183500526775</v>
      </c>
      <c r="AB29" s="158">
        <v>20.534329466762784</v>
      </c>
      <c r="AC29" s="158">
        <v>3.3859798588810976</v>
      </c>
      <c r="AD29" s="158">
        <v>2.4029534482381982</v>
      </c>
      <c r="AE29" s="158">
        <v>85.769528228924983</v>
      </c>
      <c r="AF29" s="162">
        <v>96.8</v>
      </c>
      <c r="AG29" s="162">
        <v>95.8</v>
      </c>
      <c r="AH29" s="166">
        <v>164</v>
      </c>
      <c r="AI29" s="162">
        <v>38.200000000000003</v>
      </c>
      <c r="AJ29" s="167">
        <v>0.10057786870783418</v>
      </c>
      <c r="AK29" s="167">
        <v>0.1724192034991443</v>
      </c>
      <c r="AL29" s="164">
        <v>0.24058226194913934</v>
      </c>
      <c r="AM29" s="168">
        <v>100507.44155334728</v>
      </c>
      <c r="AN29" s="161">
        <v>209744.31240428789</v>
      </c>
      <c r="AO29" s="161">
        <v>271613.07384987897</v>
      </c>
      <c r="AP29" s="164">
        <v>11.714359231321353</v>
      </c>
      <c r="AQ29" s="164">
        <v>0.92089760431196765</v>
      </c>
      <c r="AR29" s="164">
        <v>5.7</v>
      </c>
      <c r="AS29" s="164">
        <v>10.474581558708682</v>
      </c>
      <c r="AT29" s="164">
        <v>573.69616310948606</v>
      </c>
      <c r="AU29" s="164">
        <v>4.2300177925123394</v>
      </c>
      <c r="AV29" s="164">
        <v>2.8023867875394251</v>
      </c>
      <c r="AW29" s="163">
        <v>14931.6</v>
      </c>
      <c r="AX29" s="163">
        <v>2133.0857142857144</v>
      </c>
      <c r="AY29" s="164">
        <v>2.0091617777063409</v>
      </c>
      <c r="AZ29" s="158">
        <v>383.75</v>
      </c>
      <c r="BA29" s="164">
        <v>0.47801051688173662</v>
      </c>
      <c r="BB29" s="164">
        <v>14.425999725161468</v>
      </c>
      <c r="BC29" s="164">
        <v>190.29184479007216</v>
      </c>
      <c r="BD29" s="164">
        <v>6.8504107082900418</v>
      </c>
      <c r="BE29" s="158">
        <v>0.36645137648298293</v>
      </c>
      <c r="BF29" s="164">
        <v>3.6645137648298292</v>
      </c>
      <c r="BG29" s="164">
        <v>26.341637646218413</v>
      </c>
      <c r="BH29" s="164">
        <v>0</v>
      </c>
      <c r="BI29" s="169">
        <v>100</v>
      </c>
      <c r="BJ29" s="158">
        <v>1.7858737387266719</v>
      </c>
      <c r="BK29" s="170">
        <v>7.4780502573418097</v>
      </c>
      <c r="BL29" s="162">
        <v>137.30000000000001</v>
      </c>
      <c r="BM29" s="162">
        <v>130.6</v>
      </c>
      <c r="BN29" s="164">
        <v>0.21192854980320922</v>
      </c>
      <c r="BO29" s="164">
        <v>15.492957746478872</v>
      </c>
      <c r="BP29" s="163">
        <v>13</v>
      </c>
      <c r="BQ29" s="164">
        <v>3.7832221631782237</v>
      </c>
      <c r="BR29" s="164">
        <v>5.752824197816782</v>
      </c>
      <c r="BS29" s="164">
        <v>10.871145726756712</v>
      </c>
      <c r="BT29" s="164">
        <v>638.11140280608799</v>
      </c>
      <c r="BU29" s="164">
        <v>32.497904819312147</v>
      </c>
      <c r="BV29" s="158">
        <v>607.01019698664118</v>
      </c>
      <c r="BW29" s="158">
        <v>432.96770117039301</v>
      </c>
      <c r="BX29" s="164">
        <v>1.5862566721921274</v>
      </c>
      <c r="BY29" s="167">
        <v>0.10680001797757561</v>
      </c>
      <c r="BZ29" s="164">
        <v>0.26437611203202122</v>
      </c>
      <c r="CA29" s="167">
        <v>8.1171397677191476E-2</v>
      </c>
      <c r="CB29" s="164" t="s">
        <v>14</v>
      </c>
      <c r="CC29" s="167" t="s">
        <v>14</v>
      </c>
      <c r="CD29" s="164">
        <v>0.52875222406404243</v>
      </c>
      <c r="CE29" s="164">
        <v>2.9266435601944751</v>
      </c>
      <c r="CF29" s="162">
        <v>45.4</v>
      </c>
      <c r="CG29" s="160">
        <v>4.1237113402061851</v>
      </c>
      <c r="CH29" s="160">
        <v>7.9294918160143588</v>
      </c>
      <c r="CI29" s="160">
        <v>10.32649962034928</v>
      </c>
      <c r="CJ29" s="164">
        <v>295.78663790254569</v>
      </c>
      <c r="CK29" s="171">
        <v>255.43491192309824</v>
      </c>
      <c r="CL29" s="164">
        <v>24.4</v>
      </c>
      <c r="CM29" s="164">
        <v>843.85233370045398</v>
      </c>
      <c r="CN29" s="169">
        <v>100</v>
      </c>
      <c r="CO29" s="162">
        <v>98.8</v>
      </c>
      <c r="CP29" s="162">
        <v>96.4</v>
      </c>
      <c r="CQ29" s="164">
        <v>86</v>
      </c>
      <c r="CR29" s="171">
        <v>79.400000000000006</v>
      </c>
      <c r="CS29" s="164">
        <v>3.240108226847759</v>
      </c>
      <c r="CT29" s="164">
        <v>3.353448275862069</v>
      </c>
      <c r="CU29" s="171" t="s">
        <v>14</v>
      </c>
      <c r="CV29" s="164">
        <v>65.56</v>
      </c>
      <c r="CW29" s="172">
        <v>38.292236066717955</v>
      </c>
      <c r="CX29" s="164">
        <v>1.3</v>
      </c>
      <c r="CY29" s="164">
        <v>34</v>
      </c>
      <c r="CZ29" s="164">
        <v>64.569999999999993</v>
      </c>
      <c r="DA29" s="164">
        <v>5.14</v>
      </c>
      <c r="DB29" s="164">
        <v>1.3910783637233675</v>
      </c>
      <c r="DC29" s="164">
        <v>0.90607774243950412</v>
      </c>
      <c r="DD29" s="164">
        <v>2.48777921422132</v>
      </c>
      <c r="DE29" s="164">
        <v>7.3337933477682693</v>
      </c>
      <c r="DF29" s="173">
        <v>429.93869209809264</v>
      </c>
      <c r="DG29" s="173">
        <v>2144.0422661396574</v>
      </c>
      <c r="DH29" s="164" t="s">
        <v>14</v>
      </c>
      <c r="DI29" s="164" t="s">
        <v>14</v>
      </c>
      <c r="DJ29" s="164">
        <v>53.813160987074035</v>
      </c>
      <c r="DK29" s="164">
        <v>47.671683913452497</v>
      </c>
      <c r="DL29" s="174">
        <v>137</v>
      </c>
      <c r="DM29" s="174">
        <v>121</v>
      </c>
      <c r="DN29" s="164">
        <v>16.052301526243294</v>
      </c>
      <c r="DO29" s="164">
        <v>5.0416524564506453</v>
      </c>
      <c r="DP29" s="164">
        <v>100</v>
      </c>
      <c r="DQ29" s="164">
        <v>90.068749999999994</v>
      </c>
      <c r="DR29" s="164">
        <v>5645.1234318089837</v>
      </c>
      <c r="DS29" s="175">
        <v>12.762111352133044</v>
      </c>
      <c r="DT29" s="175">
        <v>10.7</v>
      </c>
      <c r="DU29" s="164">
        <v>797.43589743589746</v>
      </c>
      <c r="DV29" s="167">
        <v>4.8767723023070579E-2</v>
      </c>
      <c r="DW29" s="164">
        <v>31.496062992125985</v>
      </c>
      <c r="DX29" s="162">
        <v>507.41178430081766</v>
      </c>
      <c r="DY29" s="164">
        <v>580.17073409315026</v>
      </c>
      <c r="DZ29" s="164">
        <v>1685.7055494030767</v>
      </c>
      <c r="EA29" s="163">
        <v>800</v>
      </c>
      <c r="EB29" s="175">
        <v>3.1340928106600559</v>
      </c>
      <c r="EC29" s="175">
        <v>65.842424150529993</v>
      </c>
      <c r="ED29" s="164">
        <v>85.227127886155785</v>
      </c>
      <c r="EE29" s="164">
        <v>9.8308285906931321</v>
      </c>
      <c r="EF29" s="164">
        <v>76.687398255207256</v>
      </c>
      <c r="EG29" s="164">
        <v>433.30922339200083</v>
      </c>
      <c r="EH29" s="164">
        <v>88.6</v>
      </c>
      <c r="EI29" s="125" t="s">
        <v>385</v>
      </c>
      <c r="EJ29" s="164">
        <v>88.6</v>
      </c>
      <c r="EK29" s="125" t="s">
        <v>385</v>
      </c>
      <c r="EL29" s="125" t="s">
        <v>385</v>
      </c>
      <c r="EM29" s="176">
        <v>91.39</v>
      </c>
      <c r="EN29" s="165">
        <v>-2.2498407133925009</v>
      </c>
      <c r="EO29" s="175">
        <v>0.93907459776504809</v>
      </c>
      <c r="EP29" s="173">
        <v>0.98</v>
      </c>
      <c r="EQ29" s="164">
        <v>85.6</v>
      </c>
      <c r="ER29" s="177">
        <v>-1</v>
      </c>
      <c r="ES29" s="177">
        <v>7.8</v>
      </c>
      <c r="ET29" s="177">
        <v>183.62748083934127</v>
      </c>
      <c r="EU29" s="178">
        <v>69.7</v>
      </c>
      <c r="EV29" s="164">
        <v>44.4</v>
      </c>
      <c r="EW29" s="164" t="s">
        <v>12</v>
      </c>
      <c r="EX29" s="164" t="s">
        <v>12</v>
      </c>
      <c r="EY29" s="164" t="s">
        <v>12</v>
      </c>
      <c r="EZ29" s="164">
        <v>9.0971820150218505</v>
      </c>
      <c r="FA29" s="164">
        <v>23.4</v>
      </c>
      <c r="FB29" s="164">
        <v>17.116238760697648</v>
      </c>
      <c r="FC29" s="164">
        <v>74.787713596813091</v>
      </c>
      <c r="FD29" s="164">
        <v>73.947986274155681</v>
      </c>
      <c r="FE29" s="164">
        <v>62.750556792873049</v>
      </c>
      <c r="FF29" s="164">
        <v>64.621691099840191</v>
      </c>
      <c r="FG29" s="164">
        <v>71.197695815665256</v>
      </c>
      <c r="FH29" s="164">
        <v>75.050266631698577</v>
      </c>
      <c r="FI29" s="164">
        <v>71.702503956064419</v>
      </c>
      <c r="FJ29" s="164">
        <v>62.642504679258124</v>
      </c>
      <c r="FK29" s="164">
        <v>45.995508982035929</v>
      </c>
      <c r="FL29" s="164">
        <v>30.15514532600157</v>
      </c>
      <c r="FM29" s="164">
        <v>18.55695885957234</v>
      </c>
      <c r="FN29" s="164">
        <v>10.590827709681863</v>
      </c>
      <c r="FO29" s="164">
        <v>6.5056766985042351</v>
      </c>
      <c r="FP29" s="164">
        <v>2.5049918315483755</v>
      </c>
      <c r="FQ29" s="164">
        <v>1.64</v>
      </c>
      <c r="FR29" s="164">
        <v>22.358287794548037</v>
      </c>
      <c r="FS29" s="164">
        <v>1.7858737387266719</v>
      </c>
    </row>
    <row r="30" spans="1:175" ht="12.95" customHeight="1">
      <c r="A30" s="386">
        <v>232114</v>
      </c>
      <c r="B30" s="387" t="s">
        <v>584</v>
      </c>
      <c r="C30" s="177">
        <v>54.219534659068039</v>
      </c>
      <c r="D30" s="179">
        <v>690.41119242725938</v>
      </c>
      <c r="E30" s="177">
        <v>153.42470942827987</v>
      </c>
      <c r="F30" s="180">
        <v>290944</v>
      </c>
      <c r="G30" s="177">
        <v>305.13918629550324</v>
      </c>
      <c r="H30" s="181">
        <v>90.649536045681657</v>
      </c>
      <c r="I30" s="181">
        <v>109.20770877944327</v>
      </c>
      <c r="J30" s="182">
        <v>34.799999999999997</v>
      </c>
      <c r="K30" s="183">
        <v>2.46</v>
      </c>
      <c r="L30" s="177">
        <v>373.82235049137694</v>
      </c>
      <c r="M30" s="177">
        <v>30.754052115128172</v>
      </c>
      <c r="N30" s="158">
        <v>85.399824114466</v>
      </c>
      <c r="O30" s="158">
        <v>22.940042075736326</v>
      </c>
      <c r="P30" s="159">
        <v>0.83822296730930423</v>
      </c>
      <c r="Q30" s="160">
        <v>3.8461538461538463</v>
      </c>
      <c r="R30" s="160">
        <v>3.382663847780127</v>
      </c>
      <c r="S30" s="161">
        <v>17532</v>
      </c>
      <c r="T30" s="162">
        <v>86.440677966101703</v>
      </c>
      <c r="U30" s="163">
        <v>144</v>
      </c>
      <c r="V30" s="163">
        <v>37</v>
      </c>
      <c r="W30" s="164">
        <v>11.850777748484049</v>
      </c>
      <c r="X30" s="165">
        <v>50.325518233015146</v>
      </c>
      <c r="Y30" s="164">
        <v>47.457627118644069</v>
      </c>
      <c r="Z30" s="164">
        <v>50.847457627118644</v>
      </c>
      <c r="AA30" s="164">
        <v>2.2214144351548932</v>
      </c>
      <c r="AB30" s="158">
        <v>16.762337558797736</v>
      </c>
      <c r="AC30" s="158">
        <v>4.0460814797097981</v>
      </c>
      <c r="AD30" s="158">
        <v>2.0529378936458582</v>
      </c>
      <c r="AE30" s="158">
        <v>88.905145086564247</v>
      </c>
      <c r="AF30" s="162">
        <v>94.9</v>
      </c>
      <c r="AG30" s="162">
        <v>93.4</v>
      </c>
      <c r="AH30" s="166">
        <v>123</v>
      </c>
      <c r="AI30" s="162">
        <v>50.1</v>
      </c>
      <c r="AJ30" s="167">
        <v>3.8394571928998963E-2</v>
      </c>
      <c r="AK30" s="167">
        <v>0.29435838478899207</v>
      </c>
      <c r="AL30" s="164">
        <v>0.93522778123719974</v>
      </c>
      <c r="AM30" s="168">
        <v>103497.07069309974</v>
      </c>
      <c r="AN30" s="161">
        <v>216589.96413793101</v>
      </c>
      <c r="AO30" s="161">
        <v>260954.68085106381</v>
      </c>
      <c r="AP30" s="164">
        <v>14.174831403486447</v>
      </c>
      <c r="AQ30" s="164">
        <v>0.50897060694744878</v>
      </c>
      <c r="AR30" s="164">
        <v>5.9</v>
      </c>
      <c r="AS30" s="164">
        <v>10.441403836091268</v>
      </c>
      <c r="AT30" s="164">
        <v>547.16744365548573</v>
      </c>
      <c r="AU30" s="164">
        <v>2.3676652689549362</v>
      </c>
      <c r="AV30" s="164">
        <v>3.8356177357069967</v>
      </c>
      <c r="AW30" s="163">
        <v>10492.875</v>
      </c>
      <c r="AX30" s="163">
        <v>1554.5</v>
      </c>
      <c r="AY30" s="164">
        <v>1.1912845621433592</v>
      </c>
      <c r="AZ30" s="158">
        <v>325.66666666666669</v>
      </c>
      <c r="BA30" s="164">
        <v>6.381864157572859</v>
      </c>
      <c r="BB30" s="164">
        <v>58.463790944706979</v>
      </c>
      <c r="BC30" s="164">
        <v>400.51520396252459</v>
      </c>
      <c r="BD30" s="164">
        <v>8.8961399953120228</v>
      </c>
      <c r="BE30" s="158">
        <v>0.72700836059614682</v>
      </c>
      <c r="BF30" s="164">
        <v>2.8272547356516822</v>
      </c>
      <c r="BG30" s="164">
        <v>26.326160636872391</v>
      </c>
      <c r="BH30" s="164">
        <v>0</v>
      </c>
      <c r="BI30" s="169">
        <v>100</v>
      </c>
      <c r="BJ30" s="158">
        <v>1.024670922992039</v>
      </c>
      <c r="BK30" s="170">
        <v>16.770816642632056</v>
      </c>
      <c r="BL30" s="162">
        <v>96</v>
      </c>
      <c r="BM30" s="162">
        <v>93</v>
      </c>
      <c r="BN30" s="164">
        <v>0.26705122042407736</v>
      </c>
      <c r="BO30" s="164">
        <v>14.150943396226415</v>
      </c>
      <c r="BP30" s="163">
        <v>17</v>
      </c>
      <c r="BQ30" s="164">
        <v>0</v>
      </c>
      <c r="BR30" s="164">
        <v>29.011002540504833</v>
      </c>
      <c r="BS30" s="164">
        <v>9.1060406244006842</v>
      </c>
      <c r="BT30" s="164">
        <v>737.84736609077152</v>
      </c>
      <c r="BU30" s="164">
        <v>14.973588693924809</v>
      </c>
      <c r="BV30" s="158">
        <v>1088.4157241385842</v>
      </c>
      <c r="BW30" s="158">
        <v>1248.6711478677992</v>
      </c>
      <c r="BX30" s="164">
        <v>3.3147313765369106</v>
      </c>
      <c r="BY30" s="167">
        <v>0.13054832759963728</v>
      </c>
      <c r="BZ30" s="164">
        <v>0.4735330537909872</v>
      </c>
      <c r="CA30" s="167">
        <v>8.0192822659503685E-2</v>
      </c>
      <c r="CB30" s="164">
        <v>0.2367665268954936</v>
      </c>
      <c r="CC30" s="167">
        <v>3.3452742585064296E-2</v>
      </c>
      <c r="CD30" s="164">
        <v>1.6573656882684553</v>
      </c>
      <c r="CE30" s="164">
        <v>8.230714774468046</v>
      </c>
      <c r="CF30" s="162">
        <v>57.9</v>
      </c>
      <c r="CG30" s="160">
        <v>25.690021231422506</v>
      </c>
      <c r="CH30" s="160">
        <v>52.035309674421931</v>
      </c>
      <c r="CI30" s="160">
        <v>5.0906963136337042</v>
      </c>
      <c r="CJ30" s="164">
        <v>295.96289394990492</v>
      </c>
      <c r="CK30" s="171">
        <v>246.58997009638765</v>
      </c>
      <c r="CL30" s="164">
        <v>20.7</v>
      </c>
      <c r="CM30" s="164">
        <v>742.69443096911357</v>
      </c>
      <c r="CN30" s="169">
        <v>100</v>
      </c>
      <c r="CO30" s="162">
        <v>99.9</v>
      </c>
      <c r="CP30" s="162">
        <v>91.3</v>
      </c>
      <c r="CQ30" s="164">
        <v>67.2</v>
      </c>
      <c r="CR30" s="171">
        <v>35.799999999999997</v>
      </c>
      <c r="CS30" s="164">
        <v>5.7032748412613321</v>
      </c>
      <c r="CT30" s="164">
        <v>4.1651376146788994</v>
      </c>
      <c r="CU30" s="171">
        <v>12.508487902505271</v>
      </c>
      <c r="CV30" s="164">
        <v>64.459999999999994</v>
      </c>
      <c r="CW30" s="172">
        <v>32.640633397812749</v>
      </c>
      <c r="CX30" s="164">
        <v>0.57699999999999996</v>
      </c>
      <c r="CY30" s="164">
        <v>25.54</v>
      </c>
      <c r="CZ30" s="164">
        <v>66.31</v>
      </c>
      <c r="DA30" s="164">
        <v>4.03</v>
      </c>
      <c r="DB30" s="164">
        <v>2.4850422746633773</v>
      </c>
      <c r="DC30" s="164">
        <v>0.73072542896175507</v>
      </c>
      <c r="DD30" s="164">
        <v>1.0394050530712171</v>
      </c>
      <c r="DE30" s="164">
        <v>4.2760034757326153</v>
      </c>
      <c r="DF30" s="173">
        <v>984.43281807372171</v>
      </c>
      <c r="DG30" s="173">
        <v>13659.726135593221</v>
      </c>
      <c r="DH30" s="164" t="s">
        <v>14</v>
      </c>
      <c r="DI30" s="164" t="s">
        <v>14</v>
      </c>
      <c r="DJ30" s="164">
        <v>49.53639019433507</v>
      </c>
      <c r="DK30" s="164">
        <v>45.995550611790883</v>
      </c>
      <c r="DL30" s="174">
        <v>187</v>
      </c>
      <c r="DM30" s="174">
        <v>219</v>
      </c>
      <c r="DN30" s="164">
        <v>24.44622440257886</v>
      </c>
      <c r="DO30" s="164">
        <v>7.1456137817059968</v>
      </c>
      <c r="DP30" s="164">
        <v>100</v>
      </c>
      <c r="DQ30" s="164">
        <v>78.67285880146467</v>
      </c>
      <c r="DR30" s="164">
        <v>5984.4284651624102</v>
      </c>
      <c r="DS30" s="175">
        <v>4.3909980728820752</v>
      </c>
      <c r="DT30" s="175">
        <v>10.9</v>
      </c>
      <c r="DU30" s="164">
        <v>55.090206185567013</v>
      </c>
      <c r="DV30" s="167">
        <v>2.6078853437660234E-2</v>
      </c>
      <c r="DW30" s="164">
        <v>67.441860465116278</v>
      </c>
      <c r="DX30" s="162">
        <v>112.89738301957821</v>
      </c>
      <c r="DY30" s="164">
        <v>646.47442803126262</v>
      </c>
      <c r="DZ30" s="164">
        <v>1396.727906058567</v>
      </c>
      <c r="EA30" s="163">
        <v>320</v>
      </c>
      <c r="EB30" s="175">
        <v>1.8193490260977492</v>
      </c>
      <c r="EC30" s="175">
        <v>73.997052828504479</v>
      </c>
      <c r="ED30" s="164">
        <v>93.944556583752231</v>
      </c>
      <c r="EE30" s="164">
        <v>15.928388722495013</v>
      </c>
      <c r="EF30" s="164">
        <v>62.965512719643321</v>
      </c>
      <c r="EG30" s="164">
        <v>344.74583943866674</v>
      </c>
      <c r="EH30" s="164">
        <v>93.3</v>
      </c>
      <c r="EI30" s="125" t="s">
        <v>385</v>
      </c>
      <c r="EJ30" s="164">
        <v>82.7</v>
      </c>
      <c r="EK30" s="125" t="s">
        <v>385</v>
      </c>
      <c r="EL30" s="125" t="s">
        <v>385</v>
      </c>
      <c r="EM30" s="176">
        <v>87.4</v>
      </c>
      <c r="EN30" s="165">
        <v>-1.6668363493442753</v>
      </c>
      <c r="EO30" s="175">
        <v>1.0886053425135296</v>
      </c>
      <c r="EP30" s="173">
        <v>1.113</v>
      </c>
      <c r="EQ30" s="164">
        <v>82.9</v>
      </c>
      <c r="ER30" s="177">
        <v>3.2</v>
      </c>
      <c r="ES30" s="177">
        <v>6.3</v>
      </c>
      <c r="ET30" s="177">
        <v>213.89731198962016</v>
      </c>
      <c r="EU30" s="178">
        <v>69.8</v>
      </c>
      <c r="EV30" s="164">
        <v>40.4</v>
      </c>
      <c r="EW30" s="164" t="s">
        <v>12</v>
      </c>
      <c r="EX30" s="164" t="s">
        <v>12</v>
      </c>
      <c r="EY30" s="164" t="s">
        <v>12</v>
      </c>
      <c r="EZ30" s="164">
        <v>7.5646905343110218</v>
      </c>
      <c r="FA30" s="164">
        <v>23.2</v>
      </c>
      <c r="FB30" s="164">
        <v>18.690394258185037</v>
      </c>
      <c r="FC30" s="164">
        <v>75.455434106460501</v>
      </c>
      <c r="FD30" s="164">
        <v>72.317976804123703</v>
      </c>
      <c r="FE30" s="164">
        <v>60.610263522884878</v>
      </c>
      <c r="FF30" s="164">
        <v>63.552118616987286</v>
      </c>
      <c r="FG30" s="164">
        <v>71.415689810640217</v>
      </c>
      <c r="FH30" s="164">
        <v>74.280263614290661</v>
      </c>
      <c r="FI30" s="164">
        <v>71.296545536114849</v>
      </c>
      <c r="FJ30" s="164">
        <v>61.709574550828336</v>
      </c>
      <c r="FK30" s="164">
        <v>45.702628586716607</v>
      </c>
      <c r="FL30" s="164">
        <v>29.476754463496551</v>
      </c>
      <c r="FM30" s="164">
        <v>18.469755309899391</v>
      </c>
      <c r="FN30" s="164">
        <v>12.329202414998411</v>
      </c>
      <c r="FO30" s="164">
        <v>7.9742247281514302</v>
      </c>
      <c r="FP30" s="164">
        <v>3.4135753749013418</v>
      </c>
      <c r="FQ30" s="164">
        <v>1.62</v>
      </c>
      <c r="FR30" s="164">
        <v>31.118224629874724</v>
      </c>
      <c r="FS30" s="164">
        <v>1.576416804603137</v>
      </c>
    </row>
    <row r="31" spans="1:175" ht="12.95" customHeight="1">
      <c r="A31" s="386">
        <v>252018</v>
      </c>
      <c r="B31" s="387" t="s">
        <v>583</v>
      </c>
      <c r="C31" s="177">
        <v>84.922208328818797</v>
      </c>
      <c r="D31" s="179">
        <v>1214.6804143032425</v>
      </c>
      <c r="E31" s="177">
        <v>328.85393087332244</v>
      </c>
      <c r="F31" s="180">
        <v>319909</v>
      </c>
      <c r="G31" s="177">
        <v>293.68575624082234</v>
      </c>
      <c r="H31" s="181">
        <v>85.535976505139502</v>
      </c>
      <c r="I31" s="181">
        <v>174.74302496328929</v>
      </c>
      <c r="J31" s="182">
        <v>36.1</v>
      </c>
      <c r="K31" s="183">
        <v>4.0199999999999996</v>
      </c>
      <c r="L31" s="177">
        <v>149.31933119634627</v>
      </c>
      <c r="M31" s="177">
        <v>19.779686767496038</v>
      </c>
      <c r="N31" s="158">
        <v>81.427592902633094</v>
      </c>
      <c r="O31" s="158">
        <v>19.952698344442055</v>
      </c>
      <c r="P31" s="159">
        <v>2.1198916499823341</v>
      </c>
      <c r="Q31" s="160">
        <v>2.3668639053254439</v>
      </c>
      <c r="R31" s="160">
        <v>0.23651844843897823</v>
      </c>
      <c r="S31" s="161" t="s">
        <v>12</v>
      </c>
      <c r="T31" s="162">
        <v>90.566037735849065</v>
      </c>
      <c r="U31" s="163">
        <v>225</v>
      </c>
      <c r="V31" s="163">
        <v>146</v>
      </c>
      <c r="W31" s="164">
        <v>17.575558475689881</v>
      </c>
      <c r="X31" s="165">
        <v>52.828000632544416</v>
      </c>
      <c r="Y31" s="164">
        <v>98.113207547169807</v>
      </c>
      <c r="Z31" s="164">
        <v>98.113207547169807</v>
      </c>
      <c r="AA31" s="164">
        <v>2.9555117701959968</v>
      </c>
      <c r="AB31" s="158">
        <v>27.735134581926111</v>
      </c>
      <c r="AC31" s="158">
        <v>7.7013611708115857</v>
      </c>
      <c r="AD31" s="158">
        <v>6.4732371302834917</v>
      </c>
      <c r="AE31" s="158">
        <v>99.664429530201332</v>
      </c>
      <c r="AF31" s="162">
        <v>91.6</v>
      </c>
      <c r="AG31" s="162">
        <v>89.9</v>
      </c>
      <c r="AH31" s="166">
        <v>123</v>
      </c>
      <c r="AI31" s="162">
        <v>25.6</v>
      </c>
      <c r="AJ31" s="167">
        <v>6.6553454803149531E-2</v>
      </c>
      <c r="AK31" s="167">
        <v>9.3174836724409335E-2</v>
      </c>
      <c r="AL31" s="164">
        <v>0.34847388934929091</v>
      </c>
      <c r="AM31" s="168">
        <v>98873.07912819412</v>
      </c>
      <c r="AN31" s="161">
        <v>199205.3666343356</v>
      </c>
      <c r="AO31" s="161">
        <v>268443.45343422581</v>
      </c>
      <c r="AP31" s="164">
        <v>12.538185682029486</v>
      </c>
      <c r="AQ31" s="164">
        <v>4.5424359144640718</v>
      </c>
      <c r="AR31" s="164">
        <v>11.9</v>
      </c>
      <c r="AS31" s="164">
        <v>9.353156324215421</v>
      </c>
      <c r="AT31" s="164">
        <v>529.15320844888129</v>
      </c>
      <c r="AU31" s="164">
        <v>3.5140224136062947</v>
      </c>
      <c r="AV31" s="164">
        <v>3.1626201722456653</v>
      </c>
      <c r="AW31" s="163">
        <v>14075.1</v>
      </c>
      <c r="AX31" s="163">
        <v>2655.6792452830186</v>
      </c>
      <c r="AY31" s="164">
        <v>2.8418981037434903</v>
      </c>
      <c r="AZ31" s="158">
        <v>451</v>
      </c>
      <c r="BA31" s="164">
        <v>2.9286565599477581</v>
      </c>
      <c r="BB31" s="164">
        <v>27.778440319402677</v>
      </c>
      <c r="BC31" s="164">
        <v>247.56873574258614</v>
      </c>
      <c r="BD31" s="164">
        <v>4.8742419228730647</v>
      </c>
      <c r="BE31" s="158" t="s">
        <v>14</v>
      </c>
      <c r="BF31" s="164">
        <v>4.1999377786995753</v>
      </c>
      <c r="BG31" s="164">
        <v>25.558071821417016</v>
      </c>
      <c r="BH31" s="164">
        <v>0</v>
      </c>
      <c r="BI31" s="169">
        <v>99.5</v>
      </c>
      <c r="BJ31" s="158">
        <v>1.7254394478593766</v>
      </c>
      <c r="BK31" s="170">
        <v>1.015441717146959</v>
      </c>
      <c r="BL31" s="162">
        <v>80.7</v>
      </c>
      <c r="BM31" s="162">
        <v>64.3</v>
      </c>
      <c r="BN31" s="164">
        <v>0.17507615812878602</v>
      </c>
      <c r="BO31" s="164">
        <v>13.793103448275861</v>
      </c>
      <c r="BP31" s="163">
        <v>8</v>
      </c>
      <c r="BQ31" s="164">
        <v>1.9590674955855094</v>
      </c>
      <c r="BR31" s="164">
        <v>32.238227292826416</v>
      </c>
      <c r="BS31" s="164">
        <v>16.360702687348642</v>
      </c>
      <c r="BT31" s="164">
        <v>294.62149586077442</v>
      </c>
      <c r="BU31" s="164">
        <v>37.186849356787484</v>
      </c>
      <c r="BV31" s="158">
        <v>632.81686965026688</v>
      </c>
      <c r="BW31" s="158">
        <v>248.90992096377923</v>
      </c>
      <c r="BX31" s="164">
        <v>2.3426816090708629</v>
      </c>
      <c r="BY31" s="167">
        <v>2.3491239834958079E-2</v>
      </c>
      <c r="BZ31" s="164">
        <v>0.29283520113385786</v>
      </c>
      <c r="CA31" s="167">
        <v>6.2801437235167165E-2</v>
      </c>
      <c r="CB31" s="164">
        <v>0.29283520113385786</v>
      </c>
      <c r="CC31" s="167">
        <v>9.327386826515642E-2</v>
      </c>
      <c r="CD31" s="164">
        <v>3.5140224136062947</v>
      </c>
      <c r="CE31" s="164">
        <v>17.215781474659504</v>
      </c>
      <c r="CF31" s="162">
        <v>52.1</v>
      </c>
      <c r="CG31" s="160">
        <v>3.3268101761252442</v>
      </c>
      <c r="CH31" s="160">
        <v>1.4138443066123862</v>
      </c>
      <c r="CI31" s="160">
        <v>7.7534791252485098</v>
      </c>
      <c r="CJ31" s="164">
        <v>299.97452333750135</v>
      </c>
      <c r="CK31" s="171">
        <v>271.15368284190703</v>
      </c>
      <c r="CL31" s="164">
        <v>14.4</v>
      </c>
      <c r="CM31" s="164">
        <v>792.17939068375688</v>
      </c>
      <c r="CN31" s="169">
        <v>75</v>
      </c>
      <c r="CO31" s="162">
        <v>100</v>
      </c>
      <c r="CP31" s="162">
        <v>92.2</v>
      </c>
      <c r="CQ31" s="164">
        <v>97.8</v>
      </c>
      <c r="CR31" s="171">
        <v>11.8</v>
      </c>
      <c r="CS31" s="164">
        <v>4.4340715163657807</v>
      </c>
      <c r="CT31" s="164">
        <v>3.2982456140350878</v>
      </c>
      <c r="CU31" s="171">
        <v>9.5203586475406912</v>
      </c>
      <c r="CV31" s="164">
        <v>72.58</v>
      </c>
      <c r="CW31" s="172">
        <v>33.128446304273339</v>
      </c>
      <c r="CX31" s="164">
        <v>0.81</v>
      </c>
      <c r="CY31" s="164">
        <v>33.700000000000003</v>
      </c>
      <c r="CZ31" s="164">
        <v>61.25</v>
      </c>
      <c r="DA31" s="164">
        <v>5.0599999999999996</v>
      </c>
      <c r="DB31" s="164">
        <v>0.51940472460313514</v>
      </c>
      <c r="DC31" s="164">
        <v>0.66548263633674876</v>
      </c>
      <c r="DD31" s="164">
        <v>0.99563968385511681</v>
      </c>
      <c r="DE31" s="164">
        <v>4.515518801484089</v>
      </c>
      <c r="DF31" s="173">
        <v>1432.9295154185022</v>
      </c>
      <c r="DG31" s="173">
        <v>1384.1474042553193</v>
      </c>
      <c r="DH31" s="164" t="s">
        <v>14</v>
      </c>
      <c r="DI31" s="164" t="s">
        <v>14</v>
      </c>
      <c r="DJ31" s="164">
        <v>30.714707619610159</v>
      </c>
      <c r="DK31" s="164">
        <v>56.686798964624671</v>
      </c>
      <c r="DL31" s="174">
        <v>14</v>
      </c>
      <c r="DM31" s="174">
        <v>51</v>
      </c>
      <c r="DN31" s="164">
        <v>34.217793252491298</v>
      </c>
      <c r="DO31" s="164">
        <v>11.716336397365655</v>
      </c>
      <c r="DP31" s="164">
        <v>85.714285714285708</v>
      </c>
      <c r="DQ31" s="164">
        <v>95.3735144312394</v>
      </c>
      <c r="DR31" s="164">
        <v>6978.3970276008495</v>
      </c>
      <c r="DS31" s="175">
        <v>8.1189398836457656</v>
      </c>
      <c r="DT31" s="175">
        <v>9.1999999999999993</v>
      </c>
      <c r="DU31" s="164">
        <v>55.305867665418226</v>
      </c>
      <c r="DV31" s="167">
        <v>8.41340564250109E-2</v>
      </c>
      <c r="DW31" s="164">
        <v>21.782178217821784</v>
      </c>
      <c r="DX31" s="162">
        <v>154.1484498768628</v>
      </c>
      <c r="DY31" s="164">
        <v>430.64051843544013</v>
      </c>
      <c r="DZ31" s="164">
        <v>4488.4816883930998</v>
      </c>
      <c r="EA31" s="163">
        <v>4200</v>
      </c>
      <c r="EB31" s="175">
        <v>2.0942628743805214</v>
      </c>
      <c r="EC31" s="175">
        <v>68.667628432403347</v>
      </c>
      <c r="ED31" s="164">
        <v>95.381638192113286</v>
      </c>
      <c r="EE31" s="164">
        <v>13.428997586270736</v>
      </c>
      <c r="EF31" s="164">
        <v>49.045121709875325</v>
      </c>
      <c r="EG31" s="164">
        <v>229.88113761181091</v>
      </c>
      <c r="EH31" s="164">
        <v>95.8</v>
      </c>
      <c r="EI31" s="125" t="s">
        <v>385</v>
      </c>
      <c r="EJ31" s="164">
        <v>81</v>
      </c>
      <c r="EK31" s="125" t="s">
        <v>385</v>
      </c>
      <c r="EL31" s="125" t="s">
        <v>385</v>
      </c>
      <c r="EM31" s="176">
        <v>65.7</v>
      </c>
      <c r="EN31" s="165">
        <v>2.9927757555880277</v>
      </c>
      <c r="EO31" s="175">
        <v>0.92085512714951689</v>
      </c>
      <c r="EP31" s="173">
        <v>0.79300000000000004</v>
      </c>
      <c r="EQ31" s="164">
        <v>91.8</v>
      </c>
      <c r="ER31" s="177">
        <v>9.4</v>
      </c>
      <c r="ES31" s="177">
        <v>2</v>
      </c>
      <c r="ET31" s="177">
        <v>311.7892875026721</v>
      </c>
      <c r="EU31" s="178">
        <v>54.7</v>
      </c>
      <c r="EV31" s="164">
        <v>57.3</v>
      </c>
      <c r="EW31" s="164" t="s">
        <v>12</v>
      </c>
      <c r="EX31" s="164" t="s">
        <v>12</v>
      </c>
      <c r="EY31" s="164">
        <v>42.1</v>
      </c>
      <c r="EZ31" s="164">
        <v>8.8026261460837691</v>
      </c>
      <c r="FA31" s="164">
        <v>28.5</v>
      </c>
      <c r="FB31" s="164">
        <v>16.252319109461965</v>
      </c>
      <c r="FC31" s="164">
        <v>69.343493552168809</v>
      </c>
      <c r="FD31" s="164">
        <v>79.120879120879124</v>
      </c>
      <c r="FE31" s="164">
        <v>65.529536474896418</v>
      </c>
      <c r="FF31" s="164">
        <v>62.091452526977719</v>
      </c>
      <c r="FG31" s="164">
        <v>68.833768494342905</v>
      </c>
      <c r="FH31" s="164">
        <v>73.259801649828532</v>
      </c>
      <c r="FI31" s="164">
        <v>70.13502779984114</v>
      </c>
      <c r="FJ31" s="164">
        <v>59.486129212437163</v>
      </c>
      <c r="FK31" s="164">
        <v>44.567747943504578</v>
      </c>
      <c r="FL31" s="164">
        <v>26.768248738803663</v>
      </c>
      <c r="FM31" s="164">
        <v>17.077131258457374</v>
      </c>
      <c r="FN31" s="164">
        <v>8.7679170478804505</v>
      </c>
      <c r="FO31" s="164">
        <v>6.1873895109015908</v>
      </c>
      <c r="FP31" s="164">
        <v>2.42914979757085</v>
      </c>
      <c r="FQ31" s="164">
        <v>1.41</v>
      </c>
      <c r="FR31" s="164">
        <v>11.534778572662663</v>
      </c>
      <c r="FS31" s="164">
        <v>0.53919982745605521</v>
      </c>
    </row>
    <row r="32" spans="1:175" ht="12.95" customHeight="1">
      <c r="A32" s="386">
        <v>272035</v>
      </c>
      <c r="B32" s="387" t="s">
        <v>582</v>
      </c>
      <c r="C32" s="177">
        <v>107.96961750064177</v>
      </c>
      <c r="D32" s="179">
        <v>1024.830495250847</v>
      </c>
      <c r="E32" s="177">
        <v>198.32181489628374</v>
      </c>
      <c r="F32" s="180">
        <v>343968</v>
      </c>
      <c r="G32" s="177">
        <v>343.42596433015348</v>
      </c>
      <c r="H32" s="181">
        <v>69.680630443799259</v>
      </c>
      <c r="I32" s="181">
        <v>163.41766901700538</v>
      </c>
      <c r="J32" s="182">
        <v>28.2</v>
      </c>
      <c r="K32" s="183">
        <v>1.1599999999999999</v>
      </c>
      <c r="L32" s="177">
        <v>119.0152191945524</v>
      </c>
      <c r="M32" s="177">
        <v>20.004016424642661</v>
      </c>
      <c r="N32" s="158">
        <v>80.544900728875191</v>
      </c>
      <c r="O32" s="158">
        <v>18.891491022638562</v>
      </c>
      <c r="P32" s="159">
        <v>3.1459305865638321</v>
      </c>
      <c r="Q32" s="160">
        <v>0.88495575221238942</v>
      </c>
      <c r="R32" s="160">
        <v>3.9682539682539679</v>
      </c>
      <c r="S32" s="161">
        <v>6743</v>
      </c>
      <c r="T32" s="162">
        <v>92.592592592592595</v>
      </c>
      <c r="U32" s="163">
        <v>152</v>
      </c>
      <c r="V32" s="163">
        <v>75</v>
      </c>
      <c r="W32" s="164">
        <v>17.342432757928542</v>
      </c>
      <c r="X32" s="165">
        <v>57.999080036798524</v>
      </c>
      <c r="Y32" s="164">
        <v>100</v>
      </c>
      <c r="Z32" s="164">
        <v>100</v>
      </c>
      <c r="AA32" s="164">
        <v>2.4275310581179492</v>
      </c>
      <c r="AB32" s="158">
        <v>27.367306541453758</v>
      </c>
      <c r="AC32" s="158">
        <v>7.5035676471942185</v>
      </c>
      <c r="AD32" s="158">
        <v>1.9104175298071169</v>
      </c>
      <c r="AE32" s="158">
        <v>92.239712786523071</v>
      </c>
      <c r="AF32" s="162">
        <v>93.6</v>
      </c>
      <c r="AG32" s="162">
        <v>88.6</v>
      </c>
      <c r="AH32" s="166">
        <v>196</v>
      </c>
      <c r="AI32" s="162">
        <v>25</v>
      </c>
      <c r="AJ32" s="167">
        <v>4.3392660357142426E-2</v>
      </c>
      <c r="AK32" s="167">
        <v>7.5937155624999253E-2</v>
      </c>
      <c r="AL32" s="164">
        <v>0.11828839213357024</v>
      </c>
      <c r="AM32" s="168">
        <v>103860.15961835998</v>
      </c>
      <c r="AN32" s="161">
        <v>217303.15232558141</v>
      </c>
      <c r="AO32" s="161">
        <v>265180.94672349491</v>
      </c>
      <c r="AP32" s="164">
        <v>12.508896413397459</v>
      </c>
      <c r="AQ32" s="164">
        <v>3.7958030495826773</v>
      </c>
      <c r="AR32" s="164">
        <v>26.1</v>
      </c>
      <c r="AS32" s="164">
        <v>10.935384336603461</v>
      </c>
      <c r="AT32" s="164">
        <v>434.64692173335283</v>
      </c>
      <c r="AU32" s="164">
        <v>2.5167743007142604</v>
      </c>
      <c r="AV32" s="164">
        <v>2.7432839877785438</v>
      </c>
      <c r="AW32" s="163">
        <v>20137.111111111109</v>
      </c>
      <c r="AX32" s="163">
        <v>3124.7241379310344</v>
      </c>
      <c r="AY32" s="164" t="s">
        <v>14</v>
      </c>
      <c r="AZ32" s="158">
        <v>359.57142857142856</v>
      </c>
      <c r="BA32" s="164">
        <v>1.197966949719883</v>
      </c>
      <c r="BB32" s="164">
        <v>50.609881479365988</v>
      </c>
      <c r="BC32" s="164">
        <v>284.26789552366523</v>
      </c>
      <c r="BD32" s="164">
        <v>9.1891305551500757</v>
      </c>
      <c r="BE32" s="158">
        <v>1.9515445761340378</v>
      </c>
      <c r="BF32" s="164">
        <v>3.7602932076729019</v>
      </c>
      <c r="BG32" s="164">
        <v>25.063638143724297</v>
      </c>
      <c r="BH32" s="164">
        <v>47.457627118644069</v>
      </c>
      <c r="BI32" s="169">
        <v>63.3</v>
      </c>
      <c r="BJ32" s="158">
        <v>0</v>
      </c>
      <c r="BK32" s="170">
        <v>2.0497710021458539</v>
      </c>
      <c r="BL32" s="162">
        <v>109.4</v>
      </c>
      <c r="BM32" s="162">
        <v>100.1</v>
      </c>
      <c r="BN32" s="164">
        <v>0.35230439099381866</v>
      </c>
      <c r="BO32" s="164">
        <v>21.311475409836063</v>
      </c>
      <c r="BP32" s="163">
        <v>12</v>
      </c>
      <c r="BQ32" s="164">
        <v>0.78020003322142073</v>
      </c>
      <c r="BR32" s="164">
        <v>26.8791495316283</v>
      </c>
      <c r="BS32" s="164">
        <v>1.2332194073499878</v>
      </c>
      <c r="BT32" s="164" t="s">
        <v>14</v>
      </c>
      <c r="BU32" s="164" t="s">
        <v>14</v>
      </c>
      <c r="BV32" s="158" t="s">
        <v>14</v>
      </c>
      <c r="BW32" s="158">
        <v>27.760020536878294</v>
      </c>
      <c r="BX32" s="164">
        <v>1.0067097202857043</v>
      </c>
      <c r="BY32" s="167">
        <v>5.4503264256268023E-2</v>
      </c>
      <c r="BZ32" s="164">
        <v>1.0067097202857043</v>
      </c>
      <c r="CA32" s="167">
        <v>0.10114664237140542</v>
      </c>
      <c r="CB32" s="164" t="s">
        <v>14</v>
      </c>
      <c r="CC32" s="167" t="s">
        <v>14</v>
      </c>
      <c r="CD32" s="164">
        <v>0.50335486014285213</v>
      </c>
      <c r="CE32" s="164">
        <v>2.9723104491435417</v>
      </c>
      <c r="CF32" s="162">
        <v>36.9</v>
      </c>
      <c r="CG32" s="160">
        <v>2.4570024570024569</v>
      </c>
      <c r="CH32" s="160">
        <v>0.95456702384762238</v>
      </c>
      <c r="CI32" s="160">
        <v>11.456310679611651</v>
      </c>
      <c r="CJ32" s="164">
        <v>277.43409826493581</v>
      </c>
      <c r="CK32" s="171">
        <v>240.14053667695188</v>
      </c>
      <c r="CL32" s="164">
        <v>14.2</v>
      </c>
      <c r="CM32" s="164">
        <v>734.13961588232144</v>
      </c>
      <c r="CN32" s="169">
        <v>100</v>
      </c>
      <c r="CO32" s="162">
        <v>100</v>
      </c>
      <c r="CP32" s="162">
        <v>96.1</v>
      </c>
      <c r="CQ32" s="164">
        <v>99.9</v>
      </c>
      <c r="CR32" s="171">
        <v>81.599999999999994</v>
      </c>
      <c r="CS32" s="164">
        <v>9.4965624551684549</v>
      </c>
      <c r="CT32" s="164">
        <v>18.746031746031747</v>
      </c>
      <c r="CU32" s="171">
        <v>19.422404184645266</v>
      </c>
      <c r="CV32" s="164">
        <v>52.52</v>
      </c>
      <c r="CW32" s="172">
        <v>34.195412423804662</v>
      </c>
      <c r="CX32" s="164">
        <v>0.5</v>
      </c>
      <c r="CY32" s="164">
        <v>28.8</v>
      </c>
      <c r="CZ32" s="164">
        <v>60.7</v>
      </c>
      <c r="DA32" s="164">
        <v>6.39</v>
      </c>
      <c r="DB32" s="164">
        <v>2.4484338113526656</v>
      </c>
      <c r="DC32" s="164">
        <v>0.64389657064333783</v>
      </c>
      <c r="DD32" s="164">
        <v>1.2055348900421308</v>
      </c>
      <c r="DE32" s="164">
        <v>4.1577111447799586</v>
      </c>
      <c r="DF32" s="173">
        <v>414.25086505190313</v>
      </c>
      <c r="DG32" s="173">
        <v>411.40458762886595</v>
      </c>
      <c r="DH32" s="164" t="s">
        <v>14</v>
      </c>
      <c r="DI32" s="164" t="s">
        <v>14</v>
      </c>
      <c r="DJ32" s="164">
        <v>0</v>
      </c>
      <c r="DK32" s="164">
        <v>31</v>
      </c>
      <c r="DL32" s="174">
        <v>0</v>
      </c>
      <c r="DM32" s="174">
        <v>0</v>
      </c>
      <c r="DN32" s="164" t="s">
        <v>14</v>
      </c>
      <c r="DO32" s="164">
        <v>3.3347259484463954</v>
      </c>
      <c r="DP32" s="164">
        <v>100</v>
      </c>
      <c r="DQ32" s="164">
        <v>99.804941482444733</v>
      </c>
      <c r="DR32" s="164">
        <v>10702.061572292467</v>
      </c>
      <c r="DS32" s="175">
        <v>99.398907103825138</v>
      </c>
      <c r="DT32" s="175">
        <v>2.5</v>
      </c>
      <c r="DU32" s="164" t="s">
        <v>14</v>
      </c>
      <c r="DV32" s="167">
        <v>6.9485725097500868E-4</v>
      </c>
      <c r="DW32" s="164">
        <v>45.631067961165051</v>
      </c>
      <c r="DX32" s="162">
        <v>45.54103097142454</v>
      </c>
      <c r="DY32" s="164">
        <v>271.34602123150802</v>
      </c>
      <c r="DZ32" s="164">
        <v>27.374230065303056</v>
      </c>
      <c r="EA32" s="163">
        <v>1000</v>
      </c>
      <c r="EB32" s="175">
        <v>11.150915300546449</v>
      </c>
      <c r="EC32" s="175">
        <v>77.669944003125408</v>
      </c>
      <c r="ED32" s="164">
        <v>98.785486391457226</v>
      </c>
      <c r="EE32" s="164">
        <v>34.485447323870297</v>
      </c>
      <c r="EF32" s="164">
        <v>70.189601836144107</v>
      </c>
      <c r="EG32" s="164">
        <v>808.22031186201264</v>
      </c>
      <c r="EH32" s="164">
        <v>96.2</v>
      </c>
      <c r="EI32" s="125" t="s">
        <v>385</v>
      </c>
      <c r="EJ32" s="164">
        <v>81.2</v>
      </c>
      <c r="EK32" s="125" t="s">
        <v>385</v>
      </c>
      <c r="EL32" s="125" t="s">
        <v>385</v>
      </c>
      <c r="EM32" s="176">
        <v>46.8</v>
      </c>
      <c r="EN32" s="165">
        <v>15.337222588552704</v>
      </c>
      <c r="EO32" s="175">
        <v>0.89244903567823575</v>
      </c>
      <c r="EP32" s="173">
        <v>0.9</v>
      </c>
      <c r="EQ32" s="164">
        <v>94</v>
      </c>
      <c r="ER32" s="177">
        <v>9.8000000000000007</v>
      </c>
      <c r="ES32" s="177">
        <v>2.4</v>
      </c>
      <c r="ET32" s="177">
        <v>241.36063613987224</v>
      </c>
      <c r="EU32" s="178">
        <v>55.7</v>
      </c>
      <c r="EV32" s="164">
        <v>55.6</v>
      </c>
      <c r="EW32" s="164" t="s">
        <v>12</v>
      </c>
      <c r="EX32" s="164" t="s">
        <v>12</v>
      </c>
      <c r="EY32" s="164">
        <v>34.700000000000003</v>
      </c>
      <c r="EZ32" s="164">
        <v>9.2214610378170505</v>
      </c>
      <c r="FA32" s="164">
        <v>27</v>
      </c>
      <c r="FB32" s="164">
        <v>15.169731258840169</v>
      </c>
      <c r="FC32" s="164">
        <v>66.685028092982265</v>
      </c>
      <c r="FD32" s="164">
        <v>78.081640860647497</v>
      </c>
      <c r="FE32" s="164">
        <v>63.262663861466265</v>
      </c>
      <c r="FF32" s="164">
        <v>58.487073092882227</v>
      </c>
      <c r="FG32" s="164">
        <v>63.884320175438589</v>
      </c>
      <c r="FH32" s="164">
        <v>69.166471369424272</v>
      </c>
      <c r="FI32" s="164">
        <v>67.710390220968492</v>
      </c>
      <c r="FJ32" s="164">
        <v>59.092492597108517</v>
      </c>
      <c r="FK32" s="164">
        <v>45.813985249931712</v>
      </c>
      <c r="FL32" s="164">
        <v>29.236821400472067</v>
      </c>
      <c r="FM32" s="164">
        <v>16.825459188684803</v>
      </c>
      <c r="FN32" s="164">
        <v>10.927274972218793</v>
      </c>
      <c r="FO32" s="164">
        <v>6.6017316017316015</v>
      </c>
      <c r="FP32" s="164">
        <v>3.4302629287828657</v>
      </c>
      <c r="FQ32" s="164">
        <v>1.37</v>
      </c>
      <c r="FR32" s="164">
        <v>11.262564995696316</v>
      </c>
      <c r="FS32" s="164">
        <v>0.39161934599569215</v>
      </c>
    </row>
    <row r="33" spans="1:175" ht="12.75" customHeight="1">
      <c r="A33" s="386">
        <v>272078</v>
      </c>
      <c r="B33" s="387" t="s">
        <v>581</v>
      </c>
      <c r="C33" s="177">
        <v>83.069298317004794</v>
      </c>
      <c r="D33" s="179">
        <v>1253.0554627886027</v>
      </c>
      <c r="E33" s="177">
        <v>355.008994496659</v>
      </c>
      <c r="F33" s="180">
        <v>366124</v>
      </c>
      <c r="G33" s="177">
        <v>345.34038334434899</v>
      </c>
      <c r="H33" s="181">
        <v>69.398545935228029</v>
      </c>
      <c r="I33" s="181">
        <v>69.398545935228029</v>
      </c>
      <c r="J33" s="182">
        <v>40.1</v>
      </c>
      <c r="K33" s="183">
        <v>2.33</v>
      </c>
      <c r="L33" s="177">
        <v>180.32773083302229</v>
      </c>
      <c r="M33" s="177">
        <v>13.437020281818207</v>
      </c>
      <c r="N33" s="158">
        <v>84.234794249134922</v>
      </c>
      <c r="O33" s="158">
        <v>17.587581885502708</v>
      </c>
      <c r="P33" s="159">
        <v>3.7899899676736148</v>
      </c>
      <c r="Q33" s="160">
        <v>1.9417475728155338</v>
      </c>
      <c r="R33" s="160">
        <v>3.7130801687763713</v>
      </c>
      <c r="S33" s="161">
        <v>8131</v>
      </c>
      <c r="T33" s="162">
        <v>75.555555555555557</v>
      </c>
      <c r="U33" s="163">
        <v>89</v>
      </c>
      <c r="V33" s="163">
        <v>55</v>
      </c>
      <c r="W33" s="164">
        <v>12.272382397572079</v>
      </c>
      <c r="X33" s="165">
        <v>53.06770291719117</v>
      </c>
      <c r="Y33" s="164">
        <v>100</v>
      </c>
      <c r="Z33" s="164">
        <v>100</v>
      </c>
      <c r="AA33" s="164">
        <v>2.1061499578770007</v>
      </c>
      <c r="AB33" s="158">
        <v>43.905809812363792</v>
      </c>
      <c r="AC33" s="158">
        <v>13.049487056822409</v>
      </c>
      <c r="AD33" s="158">
        <v>9.1160367830755327</v>
      </c>
      <c r="AE33" s="158">
        <v>82.588149763722285</v>
      </c>
      <c r="AF33" s="162">
        <v>96.8</v>
      </c>
      <c r="AG33" s="162">
        <v>94.5</v>
      </c>
      <c r="AH33" s="166">
        <v>185</v>
      </c>
      <c r="AI33" s="162">
        <v>28.86</v>
      </c>
      <c r="AJ33" s="167">
        <v>5.612790426824648E-2</v>
      </c>
      <c r="AK33" s="167">
        <v>0.13470697024379155</v>
      </c>
      <c r="AL33" s="164">
        <v>0.18802847929862571</v>
      </c>
      <c r="AM33" s="168">
        <v>98951.066166068122</v>
      </c>
      <c r="AN33" s="161">
        <v>219849.41149773073</v>
      </c>
      <c r="AO33" s="161">
        <v>255584.86458923513</v>
      </c>
      <c r="AP33" s="164">
        <v>15.044485179058434</v>
      </c>
      <c r="AQ33" s="164">
        <v>1.9560066168909556</v>
      </c>
      <c r="AR33" s="164">
        <v>17</v>
      </c>
      <c r="AS33" s="164">
        <v>8.4500559875845074</v>
      </c>
      <c r="AT33" s="164">
        <v>436.67509520695756</v>
      </c>
      <c r="AU33" s="164">
        <v>2.5257556920710917</v>
      </c>
      <c r="AV33" s="164">
        <v>3.367674256094789</v>
      </c>
      <c r="AW33" s="163">
        <v>17305.444444444445</v>
      </c>
      <c r="AX33" s="163">
        <v>2781.2321428571427</v>
      </c>
      <c r="AY33" s="164">
        <v>1.2841173940121606</v>
      </c>
      <c r="AZ33" s="158">
        <v>713.4</v>
      </c>
      <c r="BA33" s="164" t="s">
        <v>14</v>
      </c>
      <c r="BB33" s="164">
        <v>49.927443133951137</v>
      </c>
      <c r="BC33" s="164">
        <v>428.7658315769977</v>
      </c>
      <c r="BD33" s="164">
        <v>8.6557282735898564</v>
      </c>
      <c r="BE33" s="158">
        <v>0.21061499578770007</v>
      </c>
      <c r="BF33" s="164">
        <v>3.1592249368155016</v>
      </c>
      <c r="BG33" s="164">
        <v>29.525032092426187</v>
      </c>
      <c r="BH33" s="164">
        <v>100</v>
      </c>
      <c r="BI33" s="169">
        <v>54.9</v>
      </c>
      <c r="BJ33" s="158">
        <v>0.96277278562259305</v>
      </c>
      <c r="BK33" s="170">
        <v>1.3408609738884969</v>
      </c>
      <c r="BL33" s="162">
        <v>115</v>
      </c>
      <c r="BM33" s="162">
        <v>107.2</v>
      </c>
      <c r="BN33" s="164">
        <v>0.1058574453069866</v>
      </c>
      <c r="BO33" s="164">
        <v>5.0847457627118651</v>
      </c>
      <c r="BP33" s="163">
        <v>21</v>
      </c>
      <c r="BQ33" s="164" t="s">
        <v>14</v>
      </c>
      <c r="BR33" s="164" t="s">
        <v>14</v>
      </c>
      <c r="BS33" s="164">
        <v>4.3892021137768751</v>
      </c>
      <c r="BT33" s="164" t="s">
        <v>14</v>
      </c>
      <c r="BU33" s="164" t="s">
        <v>14</v>
      </c>
      <c r="BV33" s="158">
        <v>360.06050588080114</v>
      </c>
      <c r="BW33" s="158">
        <v>593.55258763670656</v>
      </c>
      <c r="BX33" s="164">
        <v>0.84191856402369714</v>
      </c>
      <c r="BY33" s="167">
        <v>4.2171700871946993E-2</v>
      </c>
      <c r="BZ33" s="164">
        <v>0.84191856402369714</v>
      </c>
      <c r="CA33" s="167">
        <v>7.9898071725848868E-2</v>
      </c>
      <c r="CB33" s="164">
        <v>0.28063952134123238</v>
      </c>
      <c r="CC33" s="167">
        <v>7.3129046471098344E-2</v>
      </c>
      <c r="CD33" s="164">
        <v>1.1225580853649295</v>
      </c>
      <c r="CE33" s="164">
        <v>11.668991297368443</v>
      </c>
      <c r="CF33" s="162">
        <v>29.7</v>
      </c>
      <c r="CG33" s="160">
        <v>1.6949152542372881</v>
      </c>
      <c r="CH33" s="160">
        <v>8.4494924526000155</v>
      </c>
      <c r="CI33" s="160">
        <v>17.281879194630871</v>
      </c>
      <c r="CJ33" s="164">
        <v>292.74911668710655</v>
      </c>
      <c r="CK33" s="171">
        <v>259.85255199548732</v>
      </c>
      <c r="CL33" s="164">
        <v>13.1</v>
      </c>
      <c r="CM33" s="164">
        <v>812.24766230162015</v>
      </c>
      <c r="CN33" s="169">
        <v>100</v>
      </c>
      <c r="CO33" s="162">
        <v>100</v>
      </c>
      <c r="CP33" s="162">
        <v>95.3</v>
      </c>
      <c r="CQ33" s="164">
        <v>99.1</v>
      </c>
      <c r="CR33" s="171">
        <v>44.5</v>
      </c>
      <c r="CS33" s="164">
        <v>10.081605660389473</v>
      </c>
      <c r="CT33" s="164">
        <v>9.5</v>
      </c>
      <c r="CU33" s="171">
        <v>0</v>
      </c>
      <c r="CV33" s="164">
        <v>64.37</v>
      </c>
      <c r="CW33" s="172">
        <v>26.287503964033238</v>
      </c>
      <c r="CX33" s="164">
        <v>0.64</v>
      </c>
      <c r="CY33" s="164">
        <v>28</v>
      </c>
      <c r="CZ33" s="164">
        <v>57.2</v>
      </c>
      <c r="DA33" s="164">
        <v>6.89</v>
      </c>
      <c r="DB33" s="164">
        <v>0.69212160671738754</v>
      </c>
      <c r="DC33" s="164">
        <v>0.71757561130303738</v>
      </c>
      <c r="DD33" s="164">
        <v>0.70440519856649331</v>
      </c>
      <c r="DE33" s="164">
        <v>4.0187579456064473</v>
      </c>
      <c r="DF33" s="173">
        <v>646.39814814814815</v>
      </c>
      <c r="DG33" s="173">
        <v>1707.7089686098655</v>
      </c>
      <c r="DH33" s="164" t="s">
        <v>14</v>
      </c>
      <c r="DI33" s="164" t="s">
        <v>14</v>
      </c>
      <c r="DJ33" s="164">
        <v>6.1698956780923995</v>
      </c>
      <c r="DK33" s="164">
        <v>37.474262182566918</v>
      </c>
      <c r="DL33" s="174">
        <v>7</v>
      </c>
      <c r="DM33" s="174" t="s">
        <v>12</v>
      </c>
      <c r="DN33" s="164">
        <v>2.0058513340199648</v>
      </c>
      <c r="DO33" s="164">
        <v>1.3667144689318018</v>
      </c>
      <c r="DP33" s="164">
        <v>100</v>
      </c>
      <c r="DQ33" s="164">
        <v>100</v>
      </c>
      <c r="DR33" s="164">
        <v>10362.951807228916</v>
      </c>
      <c r="DS33" s="175">
        <v>31.5259709429304</v>
      </c>
      <c r="DT33" s="175">
        <v>5.0999999999999996</v>
      </c>
      <c r="DU33" s="164">
        <v>54.932502596054</v>
      </c>
      <c r="DV33" s="167">
        <v>0.14909331329439007</v>
      </c>
      <c r="DW33" s="164">
        <v>66.25</v>
      </c>
      <c r="DX33" s="162" t="s">
        <v>14</v>
      </c>
      <c r="DY33" s="164">
        <v>305.77079047733974</v>
      </c>
      <c r="DZ33" s="164">
        <v>3760.1082607319536</v>
      </c>
      <c r="EA33" s="163">
        <v>0</v>
      </c>
      <c r="EB33" s="175">
        <v>5.1804444022410028</v>
      </c>
      <c r="EC33" s="175">
        <v>75.127634729319325</v>
      </c>
      <c r="ED33" s="164">
        <v>88.597851029451036</v>
      </c>
      <c r="EE33" s="164">
        <v>12.371742938223885</v>
      </c>
      <c r="EF33" s="164">
        <v>47.739517042977944</v>
      </c>
      <c r="EG33" s="164">
        <v>235.57133593153088</v>
      </c>
      <c r="EH33" s="164">
        <v>93.1</v>
      </c>
      <c r="EI33" s="125" t="s">
        <v>385</v>
      </c>
      <c r="EJ33" s="164">
        <v>78.099999999999994</v>
      </c>
      <c r="EK33" s="125" t="s">
        <v>385</v>
      </c>
      <c r="EL33" s="125" t="s">
        <v>385</v>
      </c>
      <c r="EM33" s="176">
        <v>66.3</v>
      </c>
      <c r="EN33" s="165">
        <v>-0.41815288679843626</v>
      </c>
      <c r="EO33" s="175">
        <v>0.86532870306890275</v>
      </c>
      <c r="EP33" s="173">
        <v>0.77300000000000002</v>
      </c>
      <c r="EQ33" s="164">
        <v>91.9</v>
      </c>
      <c r="ER33" s="177">
        <v>-0.6</v>
      </c>
      <c r="ES33" s="177">
        <v>0.4</v>
      </c>
      <c r="ET33" s="177">
        <v>132.13922807293261</v>
      </c>
      <c r="EU33" s="178">
        <v>54.5</v>
      </c>
      <c r="EV33" s="164">
        <v>56.2</v>
      </c>
      <c r="EW33" s="164" t="s">
        <v>12</v>
      </c>
      <c r="EX33" s="164" t="s">
        <v>12</v>
      </c>
      <c r="EY33" s="164" t="s">
        <v>12</v>
      </c>
      <c r="EZ33" s="164">
        <v>6.9710857101162125</v>
      </c>
      <c r="FA33" s="164">
        <v>28.7</v>
      </c>
      <c r="FB33" s="164">
        <v>15.866026154256737</v>
      </c>
      <c r="FC33" s="164">
        <v>68.640454760776876</v>
      </c>
      <c r="FD33" s="164">
        <v>79.480957906952213</v>
      </c>
      <c r="FE33" s="164">
        <v>65.519644568342201</v>
      </c>
      <c r="FF33" s="164">
        <v>61.847418006658636</v>
      </c>
      <c r="FG33" s="164">
        <v>66.66938842165429</v>
      </c>
      <c r="FH33" s="164">
        <v>70.148809523809518</v>
      </c>
      <c r="FI33" s="164">
        <v>66.317154902172732</v>
      </c>
      <c r="FJ33" s="164">
        <v>55.649717514124298</v>
      </c>
      <c r="FK33" s="164">
        <v>38.605915903966043</v>
      </c>
      <c r="FL33" s="164">
        <v>20.410726157937507</v>
      </c>
      <c r="FM33" s="164">
        <v>10.096993210475267</v>
      </c>
      <c r="FN33" s="164">
        <v>5.6651492159838144</v>
      </c>
      <c r="FO33" s="164">
        <v>3.2684539111274327</v>
      </c>
      <c r="FP33" s="164">
        <v>1.5505257529852077</v>
      </c>
      <c r="FQ33" s="164">
        <v>1.28</v>
      </c>
      <c r="FR33" s="164">
        <v>7.7933595076460236</v>
      </c>
      <c r="FS33" s="164">
        <v>0.96277278562259305</v>
      </c>
    </row>
    <row r="34" spans="1:175" ht="12.75" customHeight="1">
      <c r="A34" s="386">
        <v>272108</v>
      </c>
      <c r="B34" s="387" t="s">
        <v>580</v>
      </c>
      <c r="C34" s="224" t="s">
        <v>381</v>
      </c>
      <c r="D34" s="224" t="s">
        <v>381</v>
      </c>
      <c r="E34" s="224" t="s">
        <v>381</v>
      </c>
      <c r="F34" s="224" t="s">
        <v>381</v>
      </c>
      <c r="G34" s="224" t="s">
        <v>381</v>
      </c>
      <c r="H34" s="224" t="s">
        <v>381</v>
      </c>
      <c r="I34" s="224" t="s">
        <v>381</v>
      </c>
      <c r="J34" s="224" t="s">
        <v>381</v>
      </c>
      <c r="K34" s="224" t="s">
        <v>381</v>
      </c>
      <c r="L34" s="224" t="s">
        <v>381</v>
      </c>
      <c r="M34" s="224" t="s">
        <v>381</v>
      </c>
      <c r="N34" s="224" t="s">
        <v>381</v>
      </c>
      <c r="O34" s="224" t="s">
        <v>381</v>
      </c>
      <c r="P34" s="224" t="s">
        <v>381</v>
      </c>
      <c r="Q34" s="224" t="s">
        <v>381</v>
      </c>
      <c r="R34" s="224" t="s">
        <v>381</v>
      </c>
      <c r="S34" s="224" t="s">
        <v>381</v>
      </c>
      <c r="T34" s="224" t="s">
        <v>381</v>
      </c>
      <c r="U34" s="224" t="s">
        <v>381</v>
      </c>
      <c r="V34" s="224" t="s">
        <v>381</v>
      </c>
      <c r="W34" s="224" t="s">
        <v>381</v>
      </c>
      <c r="X34" s="224" t="s">
        <v>381</v>
      </c>
      <c r="Y34" s="224" t="s">
        <v>381</v>
      </c>
      <c r="Z34" s="224" t="s">
        <v>381</v>
      </c>
      <c r="AA34" s="224" t="s">
        <v>381</v>
      </c>
      <c r="AB34" s="224" t="s">
        <v>381</v>
      </c>
      <c r="AC34" s="224" t="s">
        <v>381</v>
      </c>
      <c r="AD34" s="224" t="s">
        <v>381</v>
      </c>
      <c r="AE34" s="224" t="s">
        <v>381</v>
      </c>
      <c r="AF34" s="224" t="s">
        <v>381</v>
      </c>
      <c r="AG34" s="224" t="s">
        <v>381</v>
      </c>
      <c r="AH34" s="224" t="s">
        <v>381</v>
      </c>
      <c r="AI34" s="224" t="s">
        <v>381</v>
      </c>
      <c r="AJ34" s="224" t="s">
        <v>381</v>
      </c>
      <c r="AK34" s="224" t="s">
        <v>381</v>
      </c>
      <c r="AL34" s="224" t="s">
        <v>381</v>
      </c>
      <c r="AM34" s="224" t="s">
        <v>381</v>
      </c>
      <c r="AN34" s="224" t="s">
        <v>381</v>
      </c>
      <c r="AO34" s="224" t="s">
        <v>381</v>
      </c>
      <c r="AP34" s="224" t="s">
        <v>381</v>
      </c>
      <c r="AQ34" s="224" t="s">
        <v>381</v>
      </c>
      <c r="AR34" s="224" t="s">
        <v>381</v>
      </c>
      <c r="AS34" s="224" t="s">
        <v>381</v>
      </c>
      <c r="AT34" s="224" t="s">
        <v>381</v>
      </c>
      <c r="AU34" s="224" t="s">
        <v>381</v>
      </c>
      <c r="AV34" s="224" t="s">
        <v>381</v>
      </c>
      <c r="AW34" s="224" t="s">
        <v>381</v>
      </c>
      <c r="AX34" s="224" t="s">
        <v>381</v>
      </c>
      <c r="AY34" s="224" t="s">
        <v>381</v>
      </c>
      <c r="AZ34" s="224" t="s">
        <v>381</v>
      </c>
      <c r="BA34" s="224" t="s">
        <v>381</v>
      </c>
      <c r="BB34" s="224" t="s">
        <v>381</v>
      </c>
      <c r="BC34" s="224" t="s">
        <v>381</v>
      </c>
      <c r="BD34" s="224" t="s">
        <v>381</v>
      </c>
      <c r="BE34" s="224" t="s">
        <v>381</v>
      </c>
      <c r="BF34" s="224" t="s">
        <v>381</v>
      </c>
      <c r="BG34" s="224" t="s">
        <v>381</v>
      </c>
      <c r="BH34" s="224" t="s">
        <v>381</v>
      </c>
      <c r="BI34" s="224" t="s">
        <v>381</v>
      </c>
      <c r="BJ34" s="224" t="s">
        <v>381</v>
      </c>
      <c r="BK34" s="224" t="s">
        <v>381</v>
      </c>
      <c r="BL34" s="224" t="s">
        <v>381</v>
      </c>
      <c r="BM34" s="224" t="s">
        <v>381</v>
      </c>
      <c r="BN34" s="224" t="s">
        <v>381</v>
      </c>
      <c r="BO34" s="224" t="s">
        <v>381</v>
      </c>
      <c r="BP34" s="224" t="s">
        <v>381</v>
      </c>
      <c r="BQ34" s="224" t="s">
        <v>381</v>
      </c>
      <c r="BR34" s="224" t="s">
        <v>381</v>
      </c>
      <c r="BS34" s="224" t="s">
        <v>381</v>
      </c>
      <c r="BT34" s="224" t="s">
        <v>381</v>
      </c>
      <c r="BU34" s="224" t="s">
        <v>381</v>
      </c>
      <c r="BV34" s="224" t="s">
        <v>381</v>
      </c>
      <c r="BW34" s="224" t="s">
        <v>381</v>
      </c>
      <c r="BX34" s="224" t="s">
        <v>381</v>
      </c>
      <c r="BY34" s="224" t="s">
        <v>381</v>
      </c>
      <c r="BZ34" s="224" t="s">
        <v>381</v>
      </c>
      <c r="CA34" s="224" t="s">
        <v>381</v>
      </c>
      <c r="CB34" s="224" t="s">
        <v>381</v>
      </c>
      <c r="CC34" s="224" t="s">
        <v>381</v>
      </c>
      <c r="CD34" s="224" t="s">
        <v>381</v>
      </c>
      <c r="CE34" s="224" t="s">
        <v>381</v>
      </c>
      <c r="CF34" s="224" t="s">
        <v>381</v>
      </c>
      <c r="CG34" s="224" t="s">
        <v>381</v>
      </c>
      <c r="CH34" s="224" t="s">
        <v>381</v>
      </c>
      <c r="CI34" s="224" t="s">
        <v>381</v>
      </c>
      <c r="CJ34" s="224" t="s">
        <v>381</v>
      </c>
      <c r="CK34" s="224" t="s">
        <v>381</v>
      </c>
      <c r="CL34" s="224" t="s">
        <v>381</v>
      </c>
      <c r="CM34" s="224" t="s">
        <v>381</v>
      </c>
      <c r="CN34" s="224" t="s">
        <v>381</v>
      </c>
      <c r="CO34" s="224" t="s">
        <v>381</v>
      </c>
      <c r="CP34" s="224" t="s">
        <v>381</v>
      </c>
      <c r="CQ34" s="224" t="s">
        <v>381</v>
      </c>
      <c r="CR34" s="224" t="s">
        <v>381</v>
      </c>
      <c r="CS34" s="224" t="s">
        <v>381</v>
      </c>
      <c r="CT34" s="224" t="s">
        <v>381</v>
      </c>
      <c r="CU34" s="224" t="s">
        <v>381</v>
      </c>
      <c r="CV34" s="224" t="s">
        <v>381</v>
      </c>
      <c r="CW34" s="224" t="s">
        <v>381</v>
      </c>
      <c r="CX34" s="224" t="s">
        <v>381</v>
      </c>
      <c r="CY34" s="224" t="s">
        <v>381</v>
      </c>
      <c r="CZ34" s="224" t="s">
        <v>381</v>
      </c>
      <c r="DA34" s="224" t="s">
        <v>381</v>
      </c>
      <c r="DB34" s="224" t="s">
        <v>381</v>
      </c>
      <c r="DC34" s="224" t="s">
        <v>381</v>
      </c>
      <c r="DD34" s="224" t="s">
        <v>381</v>
      </c>
      <c r="DE34" s="224" t="s">
        <v>381</v>
      </c>
      <c r="DF34" s="224" t="s">
        <v>381</v>
      </c>
      <c r="DG34" s="224" t="s">
        <v>381</v>
      </c>
      <c r="DH34" s="224" t="s">
        <v>381</v>
      </c>
      <c r="DI34" s="224" t="s">
        <v>381</v>
      </c>
      <c r="DJ34" s="224" t="s">
        <v>381</v>
      </c>
      <c r="DK34" s="224" t="s">
        <v>381</v>
      </c>
      <c r="DL34" s="224" t="s">
        <v>381</v>
      </c>
      <c r="DM34" s="224" t="s">
        <v>381</v>
      </c>
      <c r="DN34" s="224" t="s">
        <v>381</v>
      </c>
      <c r="DO34" s="224" t="s">
        <v>381</v>
      </c>
      <c r="DP34" s="224" t="s">
        <v>381</v>
      </c>
      <c r="DQ34" s="224" t="s">
        <v>381</v>
      </c>
      <c r="DR34" s="224" t="s">
        <v>381</v>
      </c>
      <c r="DS34" s="224" t="s">
        <v>381</v>
      </c>
      <c r="DT34" s="224" t="s">
        <v>381</v>
      </c>
      <c r="DU34" s="224" t="s">
        <v>381</v>
      </c>
      <c r="DV34" s="224" t="s">
        <v>381</v>
      </c>
      <c r="DW34" s="224" t="s">
        <v>381</v>
      </c>
      <c r="DX34" s="224" t="s">
        <v>381</v>
      </c>
      <c r="DY34" s="224" t="s">
        <v>381</v>
      </c>
      <c r="DZ34" s="224" t="s">
        <v>381</v>
      </c>
      <c r="EA34" s="224" t="s">
        <v>381</v>
      </c>
      <c r="EB34" s="224" t="s">
        <v>381</v>
      </c>
      <c r="EC34" s="224" t="s">
        <v>381</v>
      </c>
      <c r="ED34" s="224" t="s">
        <v>381</v>
      </c>
      <c r="EE34" s="224" t="s">
        <v>381</v>
      </c>
      <c r="EF34" s="224" t="s">
        <v>381</v>
      </c>
      <c r="EG34" s="224" t="s">
        <v>381</v>
      </c>
      <c r="EH34" s="224" t="s">
        <v>381</v>
      </c>
      <c r="EI34" s="125" t="s">
        <v>385</v>
      </c>
      <c r="EJ34" s="224" t="s">
        <v>381</v>
      </c>
      <c r="EK34" s="125" t="s">
        <v>385</v>
      </c>
      <c r="EL34" s="125" t="s">
        <v>385</v>
      </c>
      <c r="EM34" s="224" t="s">
        <v>381</v>
      </c>
      <c r="EN34" s="224" t="s">
        <v>381</v>
      </c>
      <c r="EO34" s="224" t="s">
        <v>381</v>
      </c>
      <c r="EP34" s="224" t="s">
        <v>381</v>
      </c>
      <c r="EQ34" s="224" t="s">
        <v>381</v>
      </c>
      <c r="ER34" s="224" t="s">
        <v>381</v>
      </c>
      <c r="ES34" s="224" t="s">
        <v>381</v>
      </c>
      <c r="ET34" s="224" t="s">
        <v>381</v>
      </c>
      <c r="EU34" s="224" t="s">
        <v>381</v>
      </c>
      <c r="EV34" s="224" t="s">
        <v>381</v>
      </c>
      <c r="EW34" s="224" t="s">
        <v>381</v>
      </c>
      <c r="EX34" s="224" t="s">
        <v>381</v>
      </c>
      <c r="EY34" s="224" t="s">
        <v>381</v>
      </c>
      <c r="EZ34" s="224" t="s">
        <v>381</v>
      </c>
      <c r="FA34" s="224" t="s">
        <v>381</v>
      </c>
      <c r="FB34" s="224" t="s">
        <v>381</v>
      </c>
      <c r="FC34" s="224" t="s">
        <v>381</v>
      </c>
      <c r="FD34" s="224" t="s">
        <v>381</v>
      </c>
      <c r="FE34" s="224" t="s">
        <v>381</v>
      </c>
      <c r="FF34" s="224" t="s">
        <v>381</v>
      </c>
      <c r="FG34" s="224" t="s">
        <v>381</v>
      </c>
      <c r="FH34" s="224" t="s">
        <v>381</v>
      </c>
      <c r="FI34" s="224" t="s">
        <v>381</v>
      </c>
      <c r="FJ34" s="224" t="s">
        <v>381</v>
      </c>
      <c r="FK34" s="224" t="s">
        <v>381</v>
      </c>
      <c r="FL34" s="224" t="s">
        <v>381</v>
      </c>
      <c r="FM34" s="224" t="s">
        <v>381</v>
      </c>
      <c r="FN34" s="224" t="s">
        <v>381</v>
      </c>
      <c r="FO34" s="224" t="s">
        <v>381</v>
      </c>
      <c r="FP34" s="224" t="s">
        <v>381</v>
      </c>
      <c r="FQ34" s="224" t="s">
        <v>381</v>
      </c>
      <c r="FR34" s="224" t="s">
        <v>381</v>
      </c>
      <c r="FS34" s="224" t="s">
        <v>381</v>
      </c>
    </row>
    <row r="35" spans="1:175" ht="12.75" customHeight="1">
      <c r="A35" s="386">
        <v>272124</v>
      </c>
      <c r="B35" s="388" t="s">
        <v>761</v>
      </c>
      <c r="C35" s="44" t="s">
        <v>381</v>
      </c>
      <c r="D35" s="44" t="s">
        <v>381</v>
      </c>
      <c r="E35" s="44" t="s">
        <v>381</v>
      </c>
      <c r="F35" s="44" t="s">
        <v>381</v>
      </c>
      <c r="G35" s="44" t="s">
        <v>381</v>
      </c>
      <c r="H35" s="44" t="s">
        <v>381</v>
      </c>
      <c r="I35" s="44" t="s">
        <v>381</v>
      </c>
      <c r="J35" s="44" t="s">
        <v>381</v>
      </c>
      <c r="K35" s="44" t="s">
        <v>381</v>
      </c>
      <c r="L35" s="44" t="s">
        <v>381</v>
      </c>
      <c r="M35" s="44" t="s">
        <v>381</v>
      </c>
      <c r="N35" s="44" t="s">
        <v>381</v>
      </c>
      <c r="O35" s="44" t="s">
        <v>381</v>
      </c>
      <c r="P35" s="44" t="s">
        <v>381</v>
      </c>
      <c r="Q35" s="44" t="s">
        <v>381</v>
      </c>
      <c r="R35" s="44" t="s">
        <v>381</v>
      </c>
      <c r="S35" s="44" t="s">
        <v>381</v>
      </c>
      <c r="T35" s="44" t="s">
        <v>381</v>
      </c>
      <c r="U35" s="44" t="s">
        <v>381</v>
      </c>
      <c r="V35" s="44" t="s">
        <v>381</v>
      </c>
      <c r="W35" s="44" t="s">
        <v>381</v>
      </c>
      <c r="X35" s="44" t="s">
        <v>381</v>
      </c>
      <c r="Y35" s="44" t="s">
        <v>381</v>
      </c>
      <c r="Z35" s="44" t="s">
        <v>381</v>
      </c>
      <c r="AA35" s="44" t="s">
        <v>381</v>
      </c>
      <c r="AB35" s="44" t="s">
        <v>381</v>
      </c>
      <c r="AC35" s="44" t="s">
        <v>381</v>
      </c>
      <c r="AD35" s="44" t="s">
        <v>381</v>
      </c>
      <c r="AE35" s="44" t="s">
        <v>381</v>
      </c>
      <c r="AF35" s="44" t="s">
        <v>381</v>
      </c>
      <c r="AG35" s="44" t="s">
        <v>381</v>
      </c>
      <c r="AH35" s="44" t="s">
        <v>381</v>
      </c>
      <c r="AI35" s="44" t="s">
        <v>381</v>
      </c>
      <c r="AJ35" s="44" t="s">
        <v>381</v>
      </c>
      <c r="AK35" s="44" t="s">
        <v>381</v>
      </c>
      <c r="AL35" s="44" t="s">
        <v>381</v>
      </c>
      <c r="AM35" s="44" t="s">
        <v>381</v>
      </c>
      <c r="AN35" s="44" t="s">
        <v>381</v>
      </c>
      <c r="AO35" s="44" t="s">
        <v>381</v>
      </c>
      <c r="AP35" s="44" t="s">
        <v>381</v>
      </c>
      <c r="AQ35" s="44" t="s">
        <v>381</v>
      </c>
      <c r="AR35" s="44" t="s">
        <v>381</v>
      </c>
      <c r="AS35" s="44" t="s">
        <v>381</v>
      </c>
      <c r="AT35" s="44" t="s">
        <v>381</v>
      </c>
      <c r="AU35" s="44" t="s">
        <v>381</v>
      </c>
      <c r="AV35" s="44" t="s">
        <v>381</v>
      </c>
      <c r="AW35" s="44" t="s">
        <v>381</v>
      </c>
      <c r="AX35" s="44" t="s">
        <v>381</v>
      </c>
      <c r="AY35" s="44" t="s">
        <v>381</v>
      </c>
      <c r="AZ35" s="44" t="s">
        <v>381</v>
      </c>
      <c r="BA35" s="44" t="s">
        <v>381</v>
      </c>
      <c r="BB35" s="44" t="s">
        <v>381</v>
      </c>
      <c r="BC35" s="44" t="s">
        <v>381</v>
      </c>
      <c r="BD35" s="44" t="s">
        <v>381</v>
      </c>
      <c r="BE35" s="44" t="s">
        <v>381</v>
      </c>
      <c r="BF35" s="44" t="s">
        <v>381</v>
      </c>
      <c r="BG35" s="44" t="s">
        <v>381</v>
      </c>
      <c r="BH35" s="44" t="s">
        <v>381</v>
      </c>
      <c r="BI35" s="44" t="s">
        <v>381</v>
      </c>
      <c r="BJ35" s="44" t="s">
        <v>381</v>
      </c>
      <c r="BK35" s="44" t="s">
        <v>381</v>
      </c>
      <c r="BL35" s="44" t="s">
        <v>381</v>
      </c>
      <c r="BM35" s="44" t="s">
        <v>381</v>
      </c>
      <c r="BN35" s="44" t="s">
        <v>381</v>
      </c>
      <c r="BO35" s="44" t="s">
        <v>381</v>
      </c>
      <c r="BP35" s="44" t="s">
        <v>381</v>
      </c>
      <c r="BQ35" s="44" t="s">
        <v>381</v>
      </c>
      <c r="BR35" s="44" t="s">
        <v>381</v>
      </c>
      <c r="BS35" s="44" t="s">
        <v>381</v>
      </c>
      <c r="BT35" s="44" t="s">
        <v>381</v>
      </c>
      <c r="BU35" s="44" t="s">
        <v>381</v>
      </c>
      <c r="BV35" s="44" t="s">
        <v>381</v>
      </c>
      <c r="BW35" s="44" t="s">
        <v>381</v>
      </c>
      <c r="BX35" s="44" t="s">
        <v>381</v>
      </c>
      <c r="BY35" s="44" t="s">
        <v>381</v>
      </c>
      <c r="BZ35" s="44" t="s">
        <v>381</v>
      </c>
      <c r="CA35" s="44" t="s">
        <v>381</v>
      </c>
      <c r="CB35" s="44" t="s">
        <v>381</v>
      </c>
      <c r="CC35" s="44" t="s">
        <v>381</v>
      </c>
      <c r="CD35" s="44" t="s">
        <v>381</v>
      </c>
      <c r="CE35" s="44" t="s">
        <v>381</v>
      </c>
      <c r="CF35" s="44" t="s">
        <v>381</v>
      </c>
      <c r="CG35" s="44" t="s">
        <v>381</v>
      </c>
      <c r="CH35" s="44" t="s">
        <v>381</v>
      </c>
      <c r="CI35" s="44" t="s">
        <v>381</v>
      </c>
      <c r="CJ35" s="44" t="s">
        <v>381</v>
      </c>
      <c r="CK35" s="44" t="s">
        <v>381</v>
      </c>
      <c r="CL35" s="44" t="s">
        <v>381</v>
      </c>
      <c r="CM35" s="44" t="s">
        <v>381</v>
      </c>
      <c r="CN35" s="44" t="s">
        <v>381</v>
      </c>
      <c r="CO35" s="44" t="s">
        <v>381</v>
      </c>
      <c r="CP35" s="44" t="s">
        <v>381</v>
      </c>
      <c r="CQ35" s="44" t="s">
        <v>381</v>
      </c>
      <c r="CR35" s="44" t="s">
        <v>381</v>
      </c>
      <c r="CS35" s="44" t="s">
        <v>381</v>
      </c>
      <c r="CT35" s="44" t="s">
        <v>381</v>
      </c>
      <c r="CU35" s="44" t="s">
        <v>381</v>
      </c>
      <c r="CV35" s="44" t="s">
        <v>381</v>
      </c>
      <c r="CW35" s="44" t="s">
        <v>381</v>
      </c>
      <c r="CX35" s="44" t="s">
        <v>381</v>
      </c>
      <c r="CY35" s="44" t="s">
        <v>381</v>
      </c>
      <c r="CZ35" s="44" t="s">
        <v>381</v>
      </c>
      <c r="DA35" s="44" t="s">
        <v>381</v>
      </c>
      <c r="DB35" s="44" t="s">
        <v>381</v>
      </c>
      <c r="DC35" s="44" t="s">
        <v>381</v>
      </c>
      <c r="DD35" s="44" t="s">
        <v>381</v>
      </c>
      <c r="DE35" s="44" t="s">
        <v>381</v>
      </c>
      <c r="DF35" s="44" t="s">
        <v>381</v>
      </c>
      <c r="DG35" s="44" t="s">
        <v>381</v>
      </c>
      <c r="DH35" s="44" t="s">
        <v>381</v>
      </c>
      <c r="DI35" s="44" t="s">
        <v>381</v>
      </c>
      <c r="DJ35" s="44" t="s">
        <v>381</v>
      </c>
      <c r="DK35" s="44" t="s">
        <v>381</v>
      </c>
      <c r="DL35" s="44" t="s">
        <v>381</v>
      </c>
      <c r="DM35" s="44" t="s">
        <v>381</v>
      </c>
      <c r="DN35" s="44" t="s">
        <v>381</v>
      </c>
      <c r="DO35" s="44" t="s">
        <v>381</v>
      </c>
      <c r="DP35" s="44" t="s">
        <v>381</v>
      </c>
      <c r="DQ35" s="44" t="s">
        <v>381</v>
      </c>
      <c r="DR35" s="44" t="s">
        <v>381</v>
      </c>
      <c r="DS35" s="44" t="s">
        <v>381</v>
      </c>
      <c r="DT35" s="44" t="s">
        <v>381</v>
      </c>
      <c r="DU35" s="44" t="s">
        <v>381</v>
      </c>
      <c r="DV35" s="44" t="s">
        <v>381</v>
      </c>
      <c r="DW35" s="44" t="s">
        <v>381</v>
      </c>
      <c r="DX35" s="44" t="s">
        <v>381</v>
      </c>
      <c r="DY35" s="44" t="s">
        <v>381</v>
      </c>
      <c r="DZ35" s="44" t="s">
        <v>381</v>
      </c>
      <c r="EA35" s="44" t="s">
        <v>381</v>
      </c>
      <c r="EB35" s="44" t="s">
        <v>381</v>
      </c>
      <c r="EC35" s="44" t="s">
        <v>381</v>
      </c>
      <c r="ED35" s="44" t="s">
        <v>381</v>
      </c>
      <c r="EE35" s="44" t="s">
        <v>381</v>
      </c>
      <c r="EF35" s="44" t="s">
        <v>381</v>
      </c>
      <c r="EG35" s="44" t="s">
        <v>381</v>
      </c>
      <c r="EH35" s="44" t="s">
        <v>381</v>
      </c>
      <c r="EI35" s="44" t="s">
        <v>381</v>
      </c>
      <c r="EJ35" s="44" t="s">
        <v>381</v>
      </c>
      <c r="EK35" s="44" t="s">
        <v>381</v>
      </c>
      <c r="EL35" s="44" t="s">
        <v>381</v>
      </c>
      <c r="EM35" s="44" t="s">
        <v>381</v>
      </c>
      <c r="EN35" s="44" t="s">
        <v>381</v>
      </c>
      <c r="EO35" s="44" t="s">
        <v>381</v>
      </c>
      <c r="EP35" s="44" t="s">
        <v>381</v>
      </c>
      <c r="EQ35" s="44" t="s">
        <v>381</v>
      </c>
      <c r="ER35" s="44" t="s">
        <v>381</v>
      </c>
      <c r="ES35" s="44" t="s">
        <v>381</v>
      </c>
      <c r="ET35" s="44" t="s">
        <v>381</v>
      </c>
      <c r="EU35" s="44" t="s">
        <v>381</v>
      </c>
      <c r="EV35" s="44" t="s">
        <v>381</v>
      </c>
      <c r="EW35" s="44" t="s">
        <v>381</v>
      </c>
      <c r="EX35" s="44" t="s">
        <v>381</v>
      </c>
      <c r="EY35" s="44" t="s">
        <v>381</v>
      </c>
      <c r="EZ35" s="44" t="s">
        <v>381</v>
      </c>
      <c r="FA35" s="44" t="s">
        <v>381</v>
      </c>
      <c r="FB35" s="44" t="s">
        <v>381</v>
      </c>
      <c r="FC35" s="44" t="s">
        <v>381</v>
      </c>
      <c r="FD35" s="44" t="s">
        <v>381</v>
      </c>
      <c r="FE35" s="44" t="s">
        <v>381</v>
      </c>
      <c r="FF35" s="44" t="s">
        <v>381</v>
      </c>
      <c r="FG35" s="44" t="s">
        <v>381</v>
      </c>
      <c r="FH35" s="44" t="s">
        <v>381</v>
      </c>
      <c r="FI35" s="44" t="s">
        <v>381</v>
      </c>
      <c r="FJ35" s="44" t="s">
        <v>381</v>
      </c>
      <c r="FK35" s="44" t="s">
        <v>381</v>
      </c>
      <c r="FL35" s="44" t="s">
        <v>381</v>
      </c>
      <c r="FM35" s="44" t="s">
        <v>381</v>
      </c>
      <c r="FN35" s="44" t="s">
        <v>381</v>
      </c>
      <c r="FO35" s="44" t="s">
        <v>381</v>
      </c>
      <c r="FP35" s="44" t="s">
        <v>381</v>
      </c>
      <c r="FQ35" s="44" t="s">
        <v>381</v>
      </c>
      <c r="FR35" s="44" t="s">
        <v>381</v>
      </c>
      <c r="FS35" s="44" t="s">
        <v>381</v>
      </c>
    </row>
    <row r="36" spans="1:175" ht="12.95" customHeight="1">
      <c r="A36" s="386">
        <v>272272</v>
      </c>
      <c r="B36" s="387" t="s">
        <v>579</v>
      </c>
      <c r="C36" s="177">
        <v>86.027672234568783</v>
      </c>
      <c r="D36" s="179">
        <v>917.42936570522772</v>
      </c>
      <c r="E36" s="177">
        <v>175.44069268207201</v>
      </c>
      <c r="F36" s="180">
        <v>334519</v>
      </c>
      <c r="G36" s="177">
        <v>321.85374149659862</v>
      </c>
      <c r="H36" s="181">
        <v>79.081632653061234</v>
      </c>
      <c r="I36" s="181">
        <v>180.90986394557822</v>
      </c>
      <c r="J36" s="182">
        <v>23.4</v>
      </c>
      <c r="K36" s="183">
        <v>1.36</v>
      </c>
      <c r="L36" s="177">
        <v>268.96705811346851</v>
      </c>
      <c r="M36" s="177">
        <v>12.503262927231271</v>
      </c>
      <c r="N36" s="158">
        <v>79.762995591147089</v>
      </c>
      <c r="O36" s="158">
        <v>19.773350540409744</v>
      </c>
      <c r="P36" s="159">
        <v>6.9477491196345289</v>
      </c>
      <c r="Q36" s="160">
        <v>1.4336917562724014</v>
      </c>
      <c r="R36" s="160">
        <v>2.7660853878532774</v>
      </c>
      <c r="S36" s="161">
        <v>9261</v>
      </c>
      <c r="T36" s="162">
        <v>90.909090909090907</v>
      </c>
      <c r="U36" s="163">
        <v>442</v>
      </c>
      <c r="V36" s="163">
        <v>230</v>
      </c>
      <c r="W36" s="164">
        <v>15.182679296346413</v>
      </c>
      <c r="X36" s="165">
        <v>57.491348020595936</v>
      </c>
      <c r="Y36" s="164">
        <v>100</v>
      </c>
      <c r="Z36" s="164">
        <v>95.454545454545453</v>
      </c>
      <c r="AA36" s="164">
        <v>2.8916617151911272</v>
      </c>
      <c r="AB36" s="158">
        <v>6.0294058731621325</v>
      </c>
      <c r="AC36" s="158">
        <v>3.1649373021914187</v>
      </c>
      <c r="AD36" s="158">
        <v>1.1417811786386762</v>
      </c>
      <c r="AE36" s="158">
        <v>94.957310565634998</v>
      </c>
      <c r="AF36" s="162">
        <v>95.1</v>
      </c>
      <c r="AG36" s="162">
        <v>90.2</v>
      </c>
      <c r="AH36" s="166">
        <v>156</v>
      </c>
      <c r="AI36" s="162">
        <v>34.1</v>
      </c>
      <c r="AJ36" s="167">
        <v>4.8968392665396619E-2</v>
      </c>
      <c r="AK36" s="167">
        <v>0.15506657677375596</v>
      </c>
      <c r="AL36" s="164">
        <v>0.292733051353741</v>
      </c>
      <c r="AM36" s="168">
        <v>101352.41563481797</v>
      </c>
      <c r="AN36" s="161">
        <v>217836.52905569007</v>
      </c>
      <c r="AO36" s="161">
        <v>272170.27608845889</v>
      </c>
      <c r="AP36" s="164">
        <v>14.775109936281828</v>
      </c>
      <c r="AQ36" s="164">
        <v>0.39976829755815002</v>
      </c>
      <c r="AR36" s="164">
        <v>42</v>
      </c>
      <c r="AS36" s="164">
        <v>17.468396778741607</v>
      </c>
      <c r="AT36" s="164">
        <v>564.15832277901234</v>
      </c>
      <c r="AU36" s="164">
        <v>1.5931050413809036</v>
      </c>
      <c r="AV36" s="164">
        <v>3.0069857656064554</v>
      </c>
      <c r="AW36" s="163">
        <v>15375.733333333334</v>
      </c>
      <c r="AX36" s="163">
        <v>4612.72</v>
      </c>
      <c r="AY36" s="164">
        <v>0.86716731126103463</v>
      </c>
      <c r="AZ36" s="158">
        <v>609.5</v>
      </c>
      <c r="BA36" s="164">
        <v>0.92979186082634357</v>
      </c>
      <c r="BB36" s="164">
        <v>26.266112101406218</v>
      </c>
      <c r="BC36" s="164">
        <v>152.76324069427517</v>
      </c>
      <c r="BD36" s="164">
        <v>3.9109533937120142</v>
      </c>
      <c r="BE36" s="158">
        <v>0</v>
      </c>
      <c r="BF36" s="164">
        <v>4.1592394533571007</v>
      </c>
      <c r="BG36" s="164">
        <v>32.357000460052141</v>
      </c>
      <c r="BH36" s="164">
        <v>32.5</v>
      </c>
      <c r="BI36" s="169">
        <v>45</v>
      </c>
      <c r="BJ36" s="158">
        <v>3.6037417573991717</v>
      </c>
      <c r="BK36" s="170">
        <v>4.8580458118943763</v>
      </c>
      <c r="BL36" s="162">
        <v>84.6</v>
      </c>
      <c r="BM36" s="162">
        <v>81.099999999999994</v>
      </c>
      <c r="BN36" s="164">
        <v>0.60072609501919716</v>
      </c>
      <c r="BO36" s="164">
        <v>23.456790123456788</v>
      </c>
      <c r="BP36" s="163">
        <v>23</v>
      </c>
      <c r="BQ36" s="164">
        <v>0.10554320899148487</v>
      </c>
      <c r="BR36" s="164">
        <v>57.704255980118049</v>
      </c>
      <c r="BS36" s="164">
        <v>8.4593877697325972</v>
      </c>
      <c r="BT36" s="164">
        <v>730.54221330083396</v>
      </c>
      <c r="BU36" s="164">
        <v>8.7363889088027022</v>
      </c>
      <c r="BV36" s="158">
        <v>891.34227065261541</v>
      </c>
      <c r="BW36" s="158">
        <v>569.73419042384558</v>
      </c>
      <c r="BX36" s="164">
        <v>0.3982762603452259</v>
      </c>
      <c r="BY36" s="167">
        <v>3.2142885591161456E-2</v>
      </c>
      <c r="BZ36" s="164">
        <v>1.1948287810356777</v>
      </c>
      <c r="CA36" s="167">
        <v>9.323647254681737E-2</v>
      </c>
      <c r="CB36" s="164">
        <v>0.19913813017261295</v>
      </c>
      <c r="CC36" s="167">
        <v>2.6883647573302746E-2</v>
      </c>
      <c r="CD36" s="164">
        <v>0.19913813017261295</v>
      </c>
      <c r="CE36" s="164">
        <v>1.6926741064672099</v>
      </c>
      <c r="CF36" s="162" t="s">
        <v>12</v>
      </c>
      <c r="CG36" s="160">
        <v>2.3809523809523809</v>
      </c>
      <c r="CH36" s="160">
        <v>1.5305503043757263</v>
      </c>
      <c r="CI36" s="160">
        <v>1.6826147726050962</v>
      </c>
      <c r="CJ36" s="164">
        <v>373.17689041826975</v>
      </c>
      <c r="CK36" s="171" t="s">
        <v>14</v>
      </c>
      <c r="CL36" s="164">
        <v>10.6</v>
      </c>
      <c r="CM36" s="164">
        <v>1014.4096350992904</v>
      </c>
      <c r="CN36" s="169">
        <v>100</v>
      </c>
      <c r="CO36" s="162">
        <v>99.9</v>
      </c>
      <c r="CP36" s="162">
        <v>93.8</v>
      </c>
      <c r="CQ36" s="164">
        <v>98.3</v>
      </c>
      <c r="CR36" s="171">
        <v>91.9</v>
      </c>
      <c r="CS36" s="164">
        <v>5.0239338177908044</v>
      </c>
      <c r="CT36" s="164">
        <v>7.8297872340425529</v>
      </c>
      <c r="CU36" s="171">
        <v>0.650375483445776</v>
      </c>
      <c r="CV36" s="164">
        <v>57.65</v>
      </c>
      <c r="CW36" s="172">
        <v>52.343457515871307</v>
      </c>
      <c r="CX36" s="164">
        <v>0.61</v>
      </c>
      <c r="CY36" s="164">
        <v>30.3</v>
      </c>
      <c r="CZ36" s="164">
        <v>61.2</v>
      </c>
      <c r="DA36" s="164">
        <v>7.55</v>
      </c>
      <c r="DB36" s="164">
        <v>2.6817394317394316</v>
      </c>
      <c r="DC36" s="164">
        <v>0.71201241028827233</v>
      </c>
      <c r="DD36" s="164">
        <v>3.3037015795636484</v>
      </c>
      <c r="DE36" s="164">
        <v>5.759074724591966</v>
      </c>
      <c r="DF36" s="173">
        <v>364.06060606060606</v>
      </c>
      <c r="DG36" s="173">
        <v>363.01292446043169</v>
      </c>
      <c r="DH36" s="164" t="s">
        <v>14</v>
      </c>
      <c r="DI36" s="164" t="s">
        <v>14</v>
      </c>
      <c r="DJ36" s="164" t="s">
        <v>14</v>
      </c>
      <c r="DK36" s="164">
        <v>27.866473149492016</v>
      </c>
      <c r="DL36" s="174">
        <v>1</v>
      </c>
      <c r="DM36" s="174">
        <v>0</v>
      </c>
      <c r="DN36" s="164" t="s">
        <v>14</v>
      </c>
      <c r="DO36" s="164">
        <v>2.1725970001832073</v>
      </c>
      <c r="DP36" s="164">
        <v>100</v>
      </c>
      <c r="DQ36" s="164">
        <v>100</v>
      </c>
      <c r="DR36" s="164">
        <v>10266.949666464525</v>
      </c>
      <c r="DS36" s="175">
        <v>80.03559294612522</v>
      </c>
      <c r="DT36" s="175">
        <v>2.7</v>
      </c>
      <c r="DU36" s="164" t="s">
        <v>14</v>
      </c>
      <c r="DV36" s="167">
        <v>0</v>
      </c>
      <c r="DW36" s="164" t="s">
        <v>14</v>
      </c>
      <c r="DX36" s="162">
        <v>0</v>
      </c>
      <c r="DY36" s="164">
        <v>303.21767390732907</v>
      </c>
      <c r="DZ36" s="164">
        <v>4246.1159608065609</v>
      </c>
      <c r="EA36" s="163">
        <v>0</v>
      </c>
      <c r="EB36" s="175">
        <v>8.5804772690503164</v>
      </c>
      <c r="EC36" s="175">
        <v>67.246957056414985</v>
      </c>
      <c r="ED36" s="164">
        <v>98.814730967919246</v>
      </c>
      <c r="EE36" s="164">
        <v>19.239601820409266</v>
      </c>
      <c r="EF36" s="164">
        <v>46.884272997032639</v>
      </c>
      <c r="EG36" s="164">
        <v>242.299554276002</v>
      </c>
      <c r="EH36" s="164">
        <v>96.7</v>
      </c>
      <c r="EI36" s="125" t="s">
        <v>385</v>
      </c>
      <c r="EJ36" s="164">
        <v>64.2</v>
      </c>
      <c r="EK36" s="125" t="s">
        <v>385</v>
      </c>
      <c r="EL36" s="125" t="s">
        <v>385</v>
      </c>
      <c r="EM36" s="176">
        <v>77.09</v>
      </c>
      <c r="EN36" s="165">
        <v>0.57152643359539912</v>
      </c>
      <c r="EO36" s="175">
        <v>1.03234726700724</v>
      </c>
      <c r="EP36" s="173">
        <v>0.72902999999999996</v>
      </c>
      <c r="EQ36" s="164">
        <v>95.4</v>
      </c>
      <c r="ER36" s="177">
        <v>6.6</v>
      </c>
      <c r="ES36" s="177">
        <v>0.9</v>
      </c>
      <c r="ET36" s="177">
        <v>327.17134641272571</v>
      </c>
      <c r="EU36" s="178">
        <v>46.8</v>
      </c>
      <c r="EV36" s="164">
        <v>62.2</v>
      </c>
      <c r="EW36" s="164" t="s">
        <v>12</v>
      </c>
      <c r="EX36" s="164" t="s">
        <v>12</v>
      </c>
      <c r="EY36" s="164">
        <v>27.5</v>
      </c>
      <c r="EZ36" s="164">
        <v>7.1629985423088876</v>
      </c>
      <c r="FA36" s="164">
        <v>26.4</v>
      </c>
      <c r="FB36" s="164">
        <v>18.530826410144293</v>
      </c>
      <c r="FC36" s="164">
        <v>67.887227093003261</v>
      </c>
      <c r="FD36" s="164">
        <v>77.346140768446105</v>
      </c>
      <c r="FE36" s="164">
        <v>66.285211267605632</v>
      </c>
      <c r="FF36" s="164">
        <v>63.016011327742071</v>
      </c>
      <c r="FG36" s="164">
        <v>69.727369290688074</v>
      </c>
      <c r="FH36" s="164">
        <v>72.253618194348718</v>
      </c>
      <c r="FI36" s="164">
        <v>68.945022288261512</v>
      </c>
      <c r="FJ36" s="164">
        <v>61.206009466968517</v>
      </c>
      <c r="FK36" s="164">
        <v>48.650841955771959</v>
      </c>
      <c r="FL36" s="164">
        <v>30.305278174037092</v>
      </c>
      <c r="FM36" s="164">
        <v>17.44937526928048</v>
      </c>
      <c r="FN36" s="164">
        <v>9.7546785610394657</v>
      </c>
      <c r="FO36" s="164">
        <v>6.7706842255940449</v>
      </c>
      <c r="FP36" s="164">
        <v>3.020363536968703</v>
      </c>
      <c r="FQ36" s="164">
        <v>1.27</v>
      </c>
      <c r="FR36" s="164">
        <v>33.387498904740283</v>
      </c>
      <c r="FS36" s="164">
        <v>0.15335071308081583</v>
      </c>
    </row>
    <row r="37" spans="1:175" ht="12.95" customHeight="1">
      <c r="A37" s="386">
        <v>282014</v>
      </c>
      <c r="B37" s="387" t="s">
        <v>578</v>
      </c>
      <c r="C37" s="177">
        <v>82.18936282098899</v>
      </c>
      <c r="D37" s="179">
        <v>1197.9053663953989</v>
      </c>
      <c r="E37" s="177">
        <v>204.27825971838652</v>
      </c>
      <c r="F37" s="180">
        <v>322646</v>
      </c>
      <c r="G37" s="177">
        <v>298.59758472925597</v>
      </c>
      <c r="H37" s="181">
        <v>88.819633813790418</v>
      </c>
      <c r="I37" s="181">
        <v>164.19945461628359</v>
      </c>
      <c r="J37" s="182">
        <v>33.1</v>
      </c>
      <c r="K37" s="183">
        <v>2.25</v>
      </c>
      <c r="L37" s="177">
        <v>424.76923333992033</v>
      </c>
      <c r="M37" s="177">
        <v>25.781956997792474</v>
      </c>
      <c r="N37" s="158">
        <v>79.183307601375759</v>
      </c>
      <c r="O37" s="158">
        <v>19.904699182582419</v>
      </c>
      <c r="P37" s="159">
        <v>0.90127565169162505</v>
      </c>
      <c r="Q37" s="160" t="s">
        <v>14</v>
      </c>
      <c r="R37" s="160">
        <v>0.99557522123893805</v>
      </c>
      <c r="S37" s="161" t="s">
        <v>12</v>
      </c>
      <c r="T37" s="162">
        <v>73.80952380952381</v>
      </c>
      <c r="U37" s="163">
        <v>163</v>
      </c>
      <c r="V37" s="163">
        <v>6</v>
      </c>
      <c r="W37" s="164">
        <v>10.715009114847073</v>
      </c>
      <c r="X37" s="165">
        <v>48.221684510590343</v>
      </c>
      <c r="Y37" s="164">
        <v>89.285714285714292</v>
      </c>
      <c r="Z37" s="164">
        <v>77.38095238095238</v>
      </c>
      <c r="AA37" s="164">
        <v>2.6122136918224967</v>
      </c>
      <c r="AB37" s="158">
        <v>18.873407707583269</v>
      </c>
      <c r="AC37" s="158">
        <v>6.7647201278677409</v>
      </c>
      <c r="AD37" s="158">
        <v>4.6658809473837168</v>
      </c>
      <c r="AE37" s="158">
        <v>95.392456676860348</v>
      </c>
      <c r="AF37" s="162">
        <v>96.4</v>
      </c>
      <c r="AG37" s="162">
        <v>95</v>
      </c>
      <c r="AH37" s="166">
        <v>497</v>
      </c>
      <c r="AI37" s="162">
        <v>19.399999999999999</v>
      </c>
      <c r="AJ37" s="167">
        <v>3.2257687829580828E-2</v>
      </c>
      <c r="AK37" s="167">
        <v>0.18548170502008976</v>
      </c>
      <c r="AL37" s="164">
        <v>0</v>
      </c>
      <c r="AM37" s="168">
        <v>99961.844016302333</v>
      </c>
      <c r="AN37" s="161">
        <v>214407.59371833841</v>
      </c>
      <c r="AO37" s="161">
        <v>270426.19552529178</v>
      </c>
      <c r="AP37" s="164">
        <v>15.547052840606383</v>
      </c>
      <c r="AQ37" s="164">
        <v>4.036098868277878</v>
      </c>
      <c r="AR37" s="164">
        <v>16.600000000000001</v>
      </c>
      <c r="AS37" s="164">
        <v>16.204359161999463</v>
      </c>
      <c r="AT37" s="164">
        <v>854.25454064052531</v>
      </c>
      <c r="AU37" s="164">
        <v>4.2289828744580467</v>
      </c>
      <c r="AV37" s="164">
        <v>4.320917284772352</v>
      </c>
      <c r="AW37" s="163">
        <v>11401.15</v>
      </c>
      <c r="AX37" s="163">
        <v>2620.9540229885056</v>
      </c>
      <c r="AY37" s="164">
        <v>2.1927612565399102</v>
      </c>
      <c r="AZ37" s="158">
        <v>606</v>
      </c>
      <c r="BA37" s="164">
        <v>1.9147528986919573</v>
      </c>
      <c r="BB37" s="164">
        <v>29.587079099104837</v>
      </c>
      <c r="BC37" s="164">
        <v>232.97172465276375</v>
      </c>
      <c r="BD37" s="164">
        <v>4.7848973828112076</v>
      </c>
      <c r="BE37" s="158">
        <v>1.3379631104456691</v>
      </c>
      <c r="BF37" s="164">
        <v>2.6122136918224967</v>
      </c>
      <c r="BG37" s="164">
        <v>18.499170302993058</v>
      </c>
      <c r="BH37" s="164">
        <v>0</v>
      </c>
      <c r="BI37" s="169">
        <v>93.5</v>
      </c>
      <c r="BJ37" s="158">
        <v>1.3520988261323827</v>
      </c>
      <c r="BK37" s="170">
        <v>3.315009861105283</v>
      </c>
      <c r="BL37" s="162">
        <v>87.6</v>
      </c>
      <c r="BM37" s="162">
        <v>92.4</v>
      </c>
      <c r="BN37" s="164">
        <v>0.16784860056229281</v>
      </c>
      <c r="BO37" s="164">
        <v>7.6923076923076925</v>
      </c>
      <c r="BP37" s="163">
        <v>29</v>
      </c>
      <c r="BQ37" s="164">
        <v>0.20777176731033012</v>
      </c>
      <c r="BR37" s="164">
        <v>9.7781438810295178</v>
      </c>
      <c r="BS37" s="164">
        <v>9.3405360879334243</v>
      </c>
      <c r="BT37" s="164">
        <v>493.13985430234652</v>
      </c>
      <c r="BU37" s="164">
        <v>13.50075202347637</v>
      </c>
      <c r="BV37" s="158">
        <v>37.569916119044031</v>
      </c>
      <c r="BW37" s="158">
        <v>379.87298341870979</v>
      </c>
      <c r="BX37" s="164">
        <v>1.2870817444002751</v>
      </c>
      <c r="BY37" s="167">
        <v>5.2424678137629487E-2</v>
      </c>
      <c r="BZ37" s="164">
        <v>1.4709505650288859</v>
      </c>
      <c r="CA37" s="167">
        <v>0.23688739505687062</v>
      </c>
      <c r="CB37" s="164">
        <v>0.18386882062861074</v>
      </c>
      <c r="CC37" s="167">
        <v>7.2812052968929841E-2</v>
      </c>
      <c r="CD37" s="164">
        <v>1.1032129237716644</v>
      </c>
      <c r="CE37" s="164">
        <v>4.4165290714992302</v>
      </c>
      <c r="CF37" s="162">
        <v>41.6</v>
      </c>
      <c r="CG37" s="160">
        <v>2.9900332225913622</v>
      </c>
      <c r="CH37" s="160">
        <v>13.305675304684177</v>
      </c>
      <c r="CI37" s="160">
        <v>11.299954065227377</v>
      </c>
      <c r="CJ37" s="164">
        <v>302.33734044783091</v>
      </c>
      <c r="CK37" s="171">
        <v>261.00730694693181</v>
      </c>
      <c r="CL37" s="164">
        <v>17.7</v>
      </c>
      <c r="CM37" s="164">
        <v>868.61645865729724</v>
      </c>
      <c r="CN37" s="169">
        <v>100</v>
      </c>
      <c r="CO37" s="162">
        <v>99.6</v>
      </c>
      <c r="CP37" s="162">
        <v>89.5</v>
      </c>
      <c r="CQ37" s="164">
        <v>90.5</v>
      </c>
      <c r="CR37" s="171">
        <v>35.130000000000003</v>
      </c>
      <c r="CS37" s="164">
        <v>5.6200471005117905</v>
      </c>
      <c r="CT37" s="164">
        <v>4.9849624060150379</v>
      </c>
      <c r="CU37" s="171">
        <v>8.1132166491976694</v>
      </c>
      <c r="CV37" s="164">
        <v>65.8</v>
      </c>
      <c r="CW37" s="172">
        <v>44.446610010554068</v>
      </c>
      <c r="CX37" s="164">
        <v>0.92</v>
      </c>
      <c r="CY37" s="164">
        <v>36.299999999999997</v>
      </c>
      <c r="CZ37" s="164">
        <v>59.5</v>
      </c>
      <c r="DA37" s="164">
        <v>6.51</v>
      </c>
      <c r="DB37" s="164">
        <v>1.8802425597481733</v>
      </c>
      <c r="DC37" s="164">
        <v>0.82572545443179013</v>
      </c>
      <c r="DD37" s="164">
        <v>2.4583261318045255</v>
      </c>
      <c r="DE37" s="164">
        <v>6.4427634748265197</v>
      </c>
      <c r="DF37" s="173">
        <v>639.44225352112676</v>
      </c>
      <c r="DG37" s="173">
        <v>1858.9685792850596</v>
      </c>
      <c r="DH37" s="164">
        <v>17.644787502804</v>
      </c>
      <c r="DI37" s="164">
        <v>34.575356797446432</v>
      </c>
      <c r="DJ37" s="164">
        <v>38.162739322533142</v>
      </c>
      <c r="DK37" s="164">
        <v>39.582878357720027</v>
      </c>
      <c r="DL37" s="174">
        <v>44</v>
      </c>
      <c r="DM37" s="174">
        <v>4</v>
      </c>
      <c r="DN37" s="164">
        <v>15.119880632361648</v>
      </c>
      <c r="DO37" s="164">
        <v>8.8422515840298885</v>
      </c>
      <c r="DP37" s="164">
        <v>100</v>
      </c>
      <c r="DQ37" s="164">
        <v>91.372957942301014</v>
      </c>
      <c r="DR37" s="164">
        <v>4140.299633541712</v>
      </c>
      <c r="DS37" s="175">
        <v>17.360552364201112</v>
      </c>
      <c r="DT37" s="175">
        <v>8.6999999999999993</v>
      </c>
      <c r="DU37" s="164">
        <v>238.70588235294119</v>
      </c>
      <c r="DV37" s="167">
        <v>7.4169004865168989E-2</v>
      </c>
      <c r="DW37" s="164">
        <v>49.404761904761905</v>
      </c>
      <c r="DX37" s="162">
        <v>435.23036924536558</v>
      </c>
      <c r="DY37" s="164">
        <v>502.99706177624637</v>
      </c>
      <c r="DZ37" s="164">
        <v>2080.7905492836699</v>
      </c>
      <c r="EA37" s="163">
        <v>0</v>
      </c>
      <c r="EB37" s="175">
        <v>3.0978309600883192</v>
      </c>
      <c r="EC37" s="175">
        <v>66.679586499717814</v>
      </c>
      <c r="ED37" s="164">
        <v>97.762407961570261</v>
      </c>
      <c r="EE37" s="164">
        <v>18.309003031854157</v>
      </c>
      <c r="EF37" s="164">
        <v>64.239848621149605</v>
      </c>
      <c r="EG37" s="164">
        <v>390.69304412274204</v>
      </c>
      <c r="EH37" s="164">
        <v>95.5</v>
      </c>
      <c r="EI37" s="125" t="s">
        <v>385</v>
      </c>
      <c r="EJ37" s="164">
        <v>78.900000000000006</v>
      </c>
      <c r="EK37" s="125" t="s">
        <v>385</v>
      </c>
      <c r="EL37" s="125" t="s">
        <v>385</v>
      </c>
      <c r="EM37" s="176">
        <v>90.9</v>
      </c>
      <c r="EN37" s="165">
        <v>0.53689695623554334</v>
      </c>
      <c r="EO37" s="175">
        <v>1.0114345385719881</v>
      </c>
      <c r="EP37" s="173">
        <v>0.82699999999999996</v>
      </c>
      <c r="EQ37" s="164">
        <v>82.4</v>
      </c>
      <c r="ER37" s="177">
        <v>9.1</v>
      </c>
      <c r="ES37" s="177">
        <v>5.0999999999999996</v>
      </c>
      <c r="ET37" s="177">
        <v>362.40928280127827</v>
      </c>
      <c r="EU37" s="178">
        <v>60.8</v>
      </c>
      <c r="EV37" s="164">
        <v>48</v>
      </c>
      <c r="EW37" s="164" t="s">
        <v>12</v>
      </c>
      <c r="EX37" s="164" t="s">
        <v>12</v>
      </c>
      <c r="EY37" s="164">
        <v>56.5</v>
      </c>
      <c r="EZ37" s="164">
        <v>6.959434860792916</v>
      </c>
      <c r="FA37" s="164">
        <v>24.3</v>
      </c>
      <c r="FB37" s="164">
        <v>15.695339143615005</v>
      </c>
      <c r="FC37" s="164">
        <v>70.278833967046893</v>
      </c>
      <c r="FD37" s="164">
        <v>73.77859361762215</v>
      </c>
      <c r="FE37" s="164">
        <v>64.562069784001892</v>
      </c>
      <c r="FF37" s="164">
        <v>65.441246773114059</v>
      </c>
      <c r="FG37" s="164">
        <v>70.467546754675467</v>
      </c>
      <c r="FH37" s="164">
        <v>73.311092577147619</v>
      </c>
      <c r="FI37" s="164">
        <v>68.352147485137934</v>
      </c>
      <c r="FJ37" s="164">
        <v>58.271342543393558</v>
      </c>
      <c r="FK37" s="164">
        <v>41.47443519619501</v>
      </c>
      <c r="FL37" s="164">
        <v>23.39194302247941</v>
      </c>
      <c r="FM37" s="164">
        <v>12.734396865379233</v>
      </c>
      <c r="FN37" s="164">
        <v>7.4677906791792594</v>
      </c>
      <c r="FO37" s="164">
        <v>4.568965517241379</v>
      </c>
      <c r="FP37" s="164">
        <v>2.4097675913034164</v>
      </c>
      <c r="FQ37" s="164">
        <v>1.56</v>
      </c>
      <c r="FR37" s="164">
        <v>18.603847271202834</v>
      </c>
      <c r="FS37" s="164">
        <v>6.1459037551471939E-2</v>
      </c>
    </row>
    <row r="38" spans="1:175" ht="13.15" customHeight="1">
      <c r="A38" s="386">
        <v>282022</v>
      </c>
      <c r="B38" s="387" t="s">
        <v>577</v>
      </c>
      <c r="C38" s="177">
        <v>110.76115148832625</v>
      </c>
      <c r="D38" s="179">
        <v>877.10857800215103</v>
      </c>
      <c r="E38" s="177">
        <v>248.89185392357481</v>
      </c>
      <c r="F38" s="180">
        <v>330731</v>
      </c>
      <c r="G38" s="177">
        <v>316.8847886719588</v>
      </c>
      <c r="H38" s="181">
        <v>90.967603518558249</v>
      </c>
      <c r="I38" s="181">
        <v>150.61145676893369</v>
      </c>
      <c r="J38" s="182">
        <v>39.200000000000003</v>
      </c>
      <c r="K38" s="183">
        <v>2.4700000000000002</v>
      </c>
      <c r="L38" s="177">
        <v>203.7141441525844</v>
      </c>
      <c r="M38" s="177">
        <v>45.950294188795112</v>
      </c>
      <c r="N38" s="158">
        <v>79.309168564624116</v>
      </c>
      <c r="O38" s="158">
        <v>18.554903461767459</v>
      </c>
      <c r="P38" s="159">
        <v>1.4848289218850872</v>
      </c>
      <c r="Q38" s="160">
        <v>0</v>
      </c>
      <c r="R38" s="160">
        <v>0.52321778940483976</v>
      </c>
      <c r="S38" s="161">
        <v>12754</v>
      </c>
      <c r="T38" s="162">
        <v>72.839506172839506</v>
      </c>
      <c r="U38" s="163">
        <v>140</v>
      </c>
      <c r="V38" s="163">
        <v>74</v>
      </c>
      <c r="W38" s="164">
        <v>16.023045780130801</v>
      </c>
      <c r="X38" s="165">
        <v>57.065790028237871</v>
      </c>
      <c r="Y38" s="164">
        <v>75.308641975308646</v>
      </c>
      <c r="Z38" s="164">
        <v>100</v>
      </c>
      <c r="AA38" s="164">
        <v>2.1311326743447903</v>
      </c>
      <c r="AB38" s="158">
        <v>22.628822654684168</v>
      </c>
      <c r="AC38" s="158">
        <v>6.4869291610094608</v>
      </c>
      <c r="AD38" s="158">
        <v>1.5516906963212</v>
      </c>
      <c r="AE38" s="158">
        <v>85.437131630648338</v>
      </c>
      <c r="AF38" s="162">
        <v>93</v>
      </c>
      <c r="AG38" s="162">
        <v>90.2</v>
      </c>
      <c r="AH38" s="166">
        <v>781</v>
      </c>
      <c r="AI38" s="162">
        <v>16.399999999999999</v>
      </c>
      <c r="AJ38" s="167">
        <v>4.399683472691987E-2</v>
      </c>
      <c r="AK38" s="167">
        <v>0.10559240334460769</v>
      </c>
      <c r="AL38" s="164">
        <v>0.63933560415076351</v>
      </c>
      <c r="AM38" s="168">
        <v>106206.36436959608</v>
      </c>
      <c r="AN38" s="161">
        <v>206745.21904761906</v>
      </c>
      <c r="AO38" s="161">
        <v>270060.98110979929</v>
      </c>
      <c r="AP38" s="164">
        <v>10.702868403766148</v>
      </c>
      <c r="AQ38" s="164">
        <v>1.0772936282023209</v>
      </c>
      <c r="AR38" s="164">
        <v>39.9</v>
      </c>
      <c r="AS38" s="164">
        <v>21.763069495138698</v>
      </c>
      <c r="AT38" s="164">
        <v>530.28504959661984</v>
      </c>
      <c r="AU38" s="164">
        <v>1.069123083864153</v>
      </c>
      <c r="AV38" s="164">
        <v>3.3142815599788737</v>
      </c>
      <c r="AW38" s="163">
        <v>22488.3</v>
      </c>
      <c r="AX38" s="163">
        <v>4685.0625</v>
      </c>
      <c r="AY38" s="164">
        <v>1.3340270273875747</v>
      </c>
      <c r="AZ38" s="158">
        <v>397.625</v>
      </c>
      <c r="BA38" s="164">
        <v>0.97668670203325825</v>
      </c>
      <c r="BB38" s="164">
        <v>29.569103110546841</v>
      </c>
      <c r="BC38" s="164">
        <v>153.86541450971086</v>
      </c>
      <c r="BD38" s="164">
        <v>3.187857755311938</v>
      </c>
      <c r="BE38" s="158">
        <v>1.9497596807835313</v>
      </c>
      <c r="BF38" s="164">
        <v>6.3933980230343703</v>
      </c>
      <c r="BG38" s="164">
        <v>40.330417881438294</v>
      </c>
      <c r="BH38" s="164">
        <v>0</v>
      </c>
      <c r="BI38" s="169">
        <v>59.9</v>
      </c>
      <c r="BJ38" s="158">
        <v>0.97181729834791053</v>
      </c>
      <c r="BK38" s="170">
        <v>2.2879050210239922</v>
      </c>
      <c r="BL38" s="162">
        <v>110.7</v>
      </c>
      <c r="BM38" s="162">
        <v>109.9</v>
      </c>
      <c r="BN38" s="164">
        <v>0.34009398961167447</v>
      </c>
      <c r="BO38" s="164">
        <v>17.741935483870968</v>
      </c>
      <c r="BP38" s="163">
        <v>27</v>
      </c>
      <c r="BQ38" s="164">
        <v>1.8624124120913546</v>
      </c>
      <c r="BR38" s="164">
        <v>5.0013577863165075</v>
      </c>
      <c r="BS38" s="164">
        <v>1.7362558881953842</v>
      </c>
      <c r="BT38" s="164">
        <v>224.39610582607932</v>
      </c>
      <c r="BU38" s="164" t="s">
        <v>14</v>
      </c>
      <c r="BV38" s="158">
        <v>138.55835166879422</v>
      </c>
      <c r="BW38" s="158">
        <v>224.94349684501779</v>
      </c>
      <c r="BX38" s="164">
        <v>1.496772317409814</v>
      </c>
      <c r="BY38" s="167">
        <v>5.0370664973175702E-2</v>
      </c>
      <c r="BZ38" s="164">
        <v>1.2829477006369836</v>
      </c>
      <c r="CA38" s="167">
        <v>0.1112636393377424</v>
      </c>
      <c r="CB38" s="164">
        <v>0.2138246167728306</v>
      </c>
      <c r="CC38" s="167">
        <v>6.4607107957910762E-2</v>
      </c>
      <c r="CD38" s="164">
        <v>0.6414738503184918</v>
      </c>
      <c r="CE38" s="164">
        <v>9.8487618485565775</v>
      </c>
      <c r="CF38" s="162">
        <v>35.5</v>
      </c>
      <c r="CG38" s="160">
        <v>28.110599078341014</v>
      </c>
      <c r="CH38" s="160">
        <v>1.929892432954025</v>
      </c>
      <c r="CI38" s="160">
        <v>8.3864118895966033</v>
      </c>
      <c r="CJ38" s="164">
        <v>324.90650518631611</v>
      </c>
      <c r="CK38" s="171">
        <v>287.12583364872461</v>
      </c>
      <c r="CL38" s="164">
        <v>12.5</v>
      </c>
      <c r="CM38" s="164">
        <v>842.14093039894487</v>
      </c>
      <c r="CN38" s="169">
        <v>100</v>
      </c>
      <c r="CO38" s="162">
        <v>100</v>
      </c>
      <c r="CP38" s="162">
        <v>91.8</v>
      </c>
      <c r="CQ38" s="164">
        <v>99.9</v>
      </c>
      <c r="CR38" s="171">
        <v>98.5</v>
      </c>
      <c r="CS38" s="164">
        <v>7.7315759750625883</v>
      </c>
      <c r="CT38" s="164">
        <v>9.7341772151898738</v>
      </c>
      <c r="CU38" s="171">
        <v>16.364064869287585</v>
      </c>
      <c r="CV38" s="164">
        <v>50.25</v>
      </c>
      <c r="CW38" s="172">
        <v>38.227564986646655</v>
      </c>
      <c r="CX38" s="164">
        <v>0.93</v>
      </c>
      <c r="CY38" s="164">
        <v>0.311</v>
      </c>
      <c r="CZ38" s="164">
        <v>62.5</v>
      </c>
      <c r="DA38" s="164">
        <v>7.51</v>
      </c>
      <c r="DB38" s="164">
        <v>1.2548212105466854</v>
      </c>
      <c r="DC38" s="164">
        <v>0.65117293493530737</v>
      </c>
      <c r="DD38" s="164">
        <v>1.4796663480679877</v>
      </c>
      <c r="DE38" s="164">
        <v>5.1061318485351945</v>
      </c>
      <c r="DF38" s="173">
        <v>893.88888888888891</v>
      </c>
      <c r="DG38" s="173">
        <v>1611.6781459330143</v>
      </c>
      <c r="DH38" s="164" t="s">
        <v>14</v>
      </c>
      <c r="DI38" s="164" t="s">
        <v>14</v>
      </c>
      <c r="DJ38" s="164">
        <v>0</v>
      </c>
      <c r="DK38" s="164">
        <v>45.508982035928142</v>
      </c>
      <c r="DL38" s="174">
        <v>0</v>
      </c>
      <c r="DM38" s="174">
        <v>2</v>
      </c>
      <c r="DN38" s="164">
        <v>3.8183153613742937</v>
      </c>
      <c r="DO38" s="164">
        <v>3.7013041163376976</v>
      </c>
      <c r="DP38" s="164">
        <v>100</v>
      </c>
      <c r="DQ38" s="164">
        <v>100</v>
      </c>
      <c r="DR38" s="164">
        <v>9080.4082449469679</v>
      </c>
      <c r="DS38" s="175">
        <v>99.403222597970952</v>
      </c>
      <c r="DT38" s="175">
        <v>4.3</v>
      </c>
      <c r="DU38" s="164">
        <v>97.360482654600304</v>
      </c>
      <c r="DV38" s="167">
        <v>7.6771402943439385E-2</v>
      </c>
      <c r="DW38" s="164">
        <v>100</v>
      </c>
      <c r="DX38" s="162" t="s">
        <v>14</v>
      </c>
      <c r="DY38" s="164">
        <v>260.98577424824612</v>
      </c>
      <c r="DZ38" s="164">
        <v>6375.1595666202666</v>
      </c>
      <c r="EA38" s="163">
        <v>3000</v>
      </c>
      <c r="EB38" s="175">
        <v>11.200708175850407</v>
      </c>
      <c r="EC38" s="175">
        <v>80.748723507293647</v>
      </c>
      <c r="ED38" s="164">
        <v>97.502172050427617</v>
      </c>
      <c r="EE38" s="164">
        <v>33.929530632820729</v>
      </c>
      <c r="EF38" s="164">
        <v>85.514895613417792</v>
      </c>
      <c r="EG38" s="164">
        <v>803.08427048732017</v>
      </c>
      <c r="EH38" s="164">
        <v>90.8</v>
      </c>
      <c r="EI38" s="125" t="s">
        <v>385</v>
      </c>
      <c r="EJ38" s="164">
        <v>71</v>
      </c>
      <c r="EK38" s="125" t="s">
        <v>385</v>
      </c>
      <c r="EL38" s="125" t="s">
        <v>385</v>
      </c>
      <c r="EM38" s="176">
        <v>57.1</v>
      </c>
      <c r="EN38" s="165">
        <v>-1.7640530883758525</v>
      </c>
      <c r="EO38" s="175">
        <v>0.96828636159277837</v>
      </c>
      <c r="EP38" s="173">
        <v>0.81799999999999995</v>
      </c>
      <c r="EQ38" s="164">
        <v>93.8</v>
      </c>
      <c r="ER38" s="177">
        <v>12.7</v>
      </c>
      <c r="ES38" s="177">
        <v>0.1</v>
      </c>
      <c r="ET38" s="177">
        <v>571.02738024217774</v>
      </c>
      <c r="EU38" s="178">
        <v>53.5</v>
      </c>
      <c r="EV38" s="164">
        <v>66</v>
      </c>
      <c r="EW38" s="164" t="s">
        <v>12</v>
      </c>
      <c r="EX38" s="164" t="s">
        <v>12</v>
      </c>
      <c r="EY38" s="164">
        <v>155.6</v>
      </c>
      <c r="EZ38" s="164">
        <v>6.7611343823569037</v>
      </c>
      <c r="FA38" s="164">
        <v>39.299999999999997</v>
      </c>
      <c r="FB38" s="164">
        <v>18.367572343715484</v>
      </c>
      <c r="FC38" s="164">
        <v>70.665507582343281</v>
      </c>
      <c r="FD38" s="164">
        <v>77.234591803807689</v>
      </c>
      <c r="FE38" s="164">
        <v>66.976264189886479</v>
      </c>
      <c r="FF38" s="164">
        <v>65.12111926923744</v>
      </c>
      <c r="FG38" s="164">
        <v>70.855206326001735</v>
      </c>
      <c r="FH38" s="164">
        <v>74.327440430438131</v>
      </c>
      <c r="FI38" s="164">
        <v>71.376114705368082</v>
      </c>
      <c r="FJ38" s="164">
        <v>62.930782710280376</v>
      </c>
      <c r="FK38" s="164">
        <v>48.119095333524193</v>
      </c>
      <c r="FL38" s="164">
        <v>29.324028461959493</v>
      </c>
      <c r="FM38" s="164">
        <v>16.850485114851978</v>
      </c>
      <c r="FN38" s="164">
        <v>9.5480975211669907</v>
      </c>
      <c r="FO38" s="164">
        <v>6.9291338582677167</v>
      </c>
      <c r="FP38" s="164">
        <v>3.2853025936599423</v>
      </c>
      <c r="FQ38" s="164">
        <v>1.36</v>
      </c>
      <c r="FR38" s="164">
        <v>23.693905784597359</v>
      </c>
      <c r="FS38" s="164">
        <v>0.58309037900874638</v>
      </c>
    </row>
    <row r="39" spans="1:175" ht="13.15" customHeight="1">
      <c r="A39" s="386">
        <v>282031</v>
      </c>
      <c r="B39" s="388" t="s">
        <v>762</v>
      </c>
      <c r="C39" s="44" t="s">
        <v>381</v>
      </c>
      <c r="D39" s="44" t="s">
        <v>381</v>
      </c>
      <c r="E39" s="44" t="s">
        <v>381</v>
      </c>
      <c r="F39" s="44" t="s">
        <v>381</v>
      </c>
      <c r="G39" s="44" t="s">
        <v>381</v>
      </c>
      <c r="H39" s="44" t="s">
        <v>381</v>
      </c>
      <c r="I39" s="44" t="s">
        <v>381</v>
      </c>
      <c r="J39" s="44" t="s">
        <v>381</v>
      </c>
      <c r="K39" s="44" t="s">
        <v>381</v>
      </c>
      <c r="L39" s="44" t="s">
        <v>381</v>
      </c>
      <c r="M39" s="44" t="s">
        <v>381</v>
      </c>
      <c r="N39" s="44" t="s">
        <v>381</v>
      </c>
      <c r="O39" s="44" t="s">
        <v>381</v>
      </c>
      <c r="P39" s="44" t="s">
        <v>381</v>
      </c>
      <c r="Q39" s="44" t="s">
        <v>381</v>
      </c>
      <c r="R39" s="44" t="s">
        <v>381</v>
      </c>
      <c r="S39" s="44" t="s">
        <v>381</v>
      </c>
      <c r="T39" s="44" t="s">
        <v>381</v>
      </c>
      <c r="U39" s="44" t="s">
        <v>381</v>
      </c>
      <c r="V39" s="44" t="s">
        <v>381</v>
      </c>
      <c r="W39" s="44" t="s">
        <v>381</v>
      </c>
      <c r="X39" s="44" t="s">
        <v>381</v>
      </c>
      <c r="Y39" s="44" t="s">
        <v>381</v>
      </c>
      <c r="Z39" s="44" t="s">
        <v>381</v>
      </c>
      <c r="AA39" s="44" t="s">
        <v>381</v>
      </c>
      <c r="AB39" s="44" t="s">
        <v>381</v>
      </c>
      <c r="AC39" s="44" t="s">
        <v>381</v>
      </c>
      <c r="AD39" s="44" t="s">
        <v>381</v>
      </c>
      <c r="AE39" s="44" t="s">
        <v>381</v>
      </c>
      <c r="AF39" s="44" t="s">
        <v>381</v>
      </c>
      <c r="AG39" s="44" t="s">
        <v>381</v>
      </c>
      <c r="AH39" s="44" t="s">
        <v>381</v>
      </c>
      <c r="AI39" s="44" t="s">
        <v>381</v>
      </c>
      <c r="AJ39" s="44" t="s">
        <v>381</v>
      </c>
      <c r="AK39" s="44" t="s">
        <v>381</v>
      </c>
      <c r="AL39" s="44" t="s">
        <v>381</v>
      </c>
      <c r="AM39" s="44" t="s">
        <v>381</v>
      </c>
      <c r="AN39" s="44" t="s">
        <v>381</v>
      </c>
      <c r="AO39" s="44" t="s">
        <v>381</v>
      </c>
      <c r="AP39" s="44" t="s">
        <v>381</v>
      </c>
      <c r="AQ39" s="44" t="s">
        <v>381</v>
      </c>
      <c r="AR39" s="44" t="s">
        <v>381</v>
      </c>
      <c r="AS39" s="44" t="s">
        <v>381</v>
      </c>
      <c r="AT39" s="44" t="s">
        <v>381</v>
      </c>
      <c r="AU39" s="44" t="s">
        <v>381</v>
      </c>
      <c r="AV39" s="44" t="s">
        <v>381</v>
      </c>
      <c r="AW39" s="44" t="s">
        <v>381</v>
      </c>
      <c r="AX39" s="44" t="s">
        <v>381</v>
      </c>
      <c r="AY39" s="44" t="s">
        <v>381</v>
      </c>
      <c r="AZ39" s="44" t="s">
        <v>381</v>
      </c>
      <c r="BA39" s="44" t="s">
        <v>381</v>
      </c>
      <c r="BB39" s="44" t="s">
        <v>381</v>
      </c>
      <c r="BC39" s="44" t="s">
        <v>381</v>
      </c>
      <c r="BD39" s="44" t="s">
        <v>381</v>
      </c>
      <c r="BE39" s="44" t="s">
        <v>381</v>
      </c>
      <c r="BF39" s="44" t="s">
        <v>381</v>
      </c>
      <c r="BG39" s="44" t="s">
        <v>381</v>
      </c>
      <c r="BH39" s="44" t="s">
        <v>381</v>
      </c>
      <c r="BI39" s="44" t="s">
        <v>381</v>
      </c>
      <c r="BJ39" s="44" t="s">
        <v>381</v>
      </c>
      <c r="BK39" s="44" t="s">
        <v>381</v>
      </c>
      <c r="BL39" s="44" t="s">
        <v>381</v>
      </c>
      <c r="BM39" s="44" t="s">
        <v>381</v>
      </c>
      <c r="BN39" s="44" t="s">
        <v>381</v>
      </c>
      <c r="BO39" s="44" t="s">
        <v>381</v>
      </c>
      <c r="BP39" s="44" t="s">
        <v>381</v>
      </c>
      <c r="BQ39" s="44" t="s">
        <v>381</v>
      </c>
      <c r="BR39" s="44" t="s">
        <v>381</v>
      </c>
      <c r="BS39" s="44" t="s">
        <v>381</v>
      </c>
      <c r="BT39" s="44" t="s">
        <v>381</v>
      </c>
      <c r="BU39" s="44" t="s">
        <v>381</v>
      </c>
      <c r="BV39" s="44" t="s">
        <v>381</v>
      </c>
      <c r="BW39" s="44" t="s">
        <v>381</v>
      </c>
      <c r="BX39" s="44" t="s">
        <v>381</v>
      </c>
      <c r="BY39" s="44" t="s">
        <v>381</v>
      </c>
      <c r="BZ39" s="44" t="s">
        <v>381</v>
      </c>
      <c r="CA39" s="44" t="s">
        <v>381</v>
      </c>
      <c r="CB39" s="44" t="s">
        <v>381</v>
      </c>
      <c r="CC39" s="44" t="s">
        <v>381</v>
      </c>
      <c r="CD39" s="44" t="s">
        <v>381</v>
      </c>
      <c r="CE39" s="44" t="s">
        <v>381</v>
      </c>
      <c r="CF39" s="44" t="s">
        <v>381</v>
      </c>
      <c r="CG39" s="44" t="s">
        <v>381</v>
      </c>
      <c r="CH39" s="44" t="s">
        <v>381</v>
      </c>
      <c r="CI39" s="44" t="s">
        <v>381</v>
      </c>
      <c r="CJ39" s="44" t="s">
        <v>381</v>
      </c>
      <c r="CK39" s="44" t="s">
        <v>381</v>
      </c>
      <c r="CL39" s="44" t="s">
        <v>381</v>
      </c>
      <c r="CM39" s="44" t="s">
        <v>381</v>
      </c>
      <c r="CN39" s="44" t="s">
        <v>381</v>
      </c>
      <c r="CO39" s="44" t="s">
        <v>381</v>
      </c>
      <c r="CP39" s="44" t="s">
        <v>381</v>
      </c>
      <c r="CQ39" s="44" t="s">
        <v>381</v>
      </c>
      <c r="CR39" s="44" t="s">
        <v>381</v>
      </c>
      <c r="CS39" s="44" t="s">
        <v>381</v>
      </c>
      <c r="CT39" s="44" t="s">
        <v>381</v>
      </c>
      <c r="CU39" s="44" t="s">
        <v>381</v>
      </c>
      <c r="CV39" s="44" t="s">
        <v>381</v>
      </c>
      <c r="CW39" s="44" t="s">
        <v>381</v>
      </c>
      <c r="CX39" s="44" t="s">
        <v>381</v>
      </c>
      <c r="CY39" s="44" t="s">
        <v>381</v>
      </c>
      <c r="CZ39" s="44" t="s">
        <v>381</v>
      </c>
      <c r="DA39" s="44" t="s">
        <v>381</v>
      </c>
      <c r="DB39" s="44" t="s">
        <v>381</v>
      </c>
      <c r="DC39" s="44" t="s">
        <v>381</v>
      </c>
      <c r="DD39" s="44" t="s">
        <v>381</v>
      </c>
      <c r="DE39" s="44" t="s">
        <v>381</v>
      </c>
      <c r="DF39" s="44" t="s">
        <v>381</v>
      </c>
      <c r="DG39" s="44" t="s">
        <v>381</v>
      </c>
      <c r="DH39" s="44" t="s">
        <v>381</v>
      </c>
      <c r="DI39" s="44" t="s">
        <v>381</v>
      </c>
      <c r="DJ39" s="44" t="s">
        <v>381</v>
      </c>
      <c r="DK39" s="44" t="s">
        <v>381</v>
      </c>
      <c r="DL39" s="44" t="s">
        <v>381</v>
      </c>
      <c r="DM39" s="44" t="s">
        <v>381</v>
      </c>
      <c r="DN39" s="44" t="s">
        <v>381</v>
      </c>
      <c r="DO39" s="44" t="s">
        <v>381</v>
      </c>
      <c r="DP39" s="44" t="s">
        <v>381</v>
      </c>
      <c r="DQ39" s="44" t="s">
        <v>381</v>
      </c>
      <c r="DR39" s="44" t="s">
        <v>381</v>
      </c>
      <c r="DS39" s="44" t="s">
        <v>381</v>
      </c>
      <c r="DT39" s="44" t="s">
        <v>381</v>
      </c>
      <c r="DU39" s="44" t="s">
        <v>381</v>
      </c>
      <c r="DV39" s="44" t="s">
        <v>381</v>
      </c>
      <c r="DW39" s="44" t="s">
        <v>381</v>
      </c>
      <c r="DX39" s="44" t="s">
        <v>381</v>
      </c>
      <c r="DY39" s="44" t="s">
        <v>381</v>
      </c>
      <c r="DZ39" s="44" t="s">
        <v>381</v>
      </c>
      <c r="EA39" s="44" t="s">
        <v>381</v>
      </c>
      <c r="EB39" s="44" t="s">
        <v>381</v>
      </c>
      <c r="EC39" s="44" t="s">
        <v>381</v>
      </c>
      <c r="ED39" s="44" t="s">
        <v>381</v>
      </c>
      <c r="EE39" s="44" t="s">
        <v>381</v>
      </c>
      <c r="EF39" s="44" t="s">
        <v>381</v>
      </c>
      <c r="EG39" s="44" t="s">
        <v>381</v>
      </c>
      <c r="EH39" s="44" t="s">
        <v>381</v>
      </c>
      <c r="EI39" s="44" t="s">
        <v>381</v>
      </c>
      <c r="EJ39" s="44" t="s">
        <v>381</v>
      </c>
      <c r="EK39" s="44" t="s">
        <v>381</v>
      </c>
      <c r="EL39" s="44" t="s">
        <v>381</v>
      </c>
      <c r="EM39" s="44" t="s">
        <v>381</v>
      </c>
      <c r="EN39" s="44" t="s">
        <v>381</v>
      </c>
      <c r="EO39" s="44" t="s">
        <v>381</v>
      </c>
      <c r="EP39" s="44" t="s">
        <v>381</v>
      </c>
      <c r="EQ39" s="44" t="s">
        <v>381</v>
      </c>
      <c r="ER39" s="44" t="s">
        <v>381</v>
      </c>
      <c r="ES39" s="44" t="s">
        <v>381</v>
      </c>
      <c r="ET39" s="44" t="s">
        <v>381</v>
      </c>
      <c r="EU39" s="44" t="s">
        <v>381</v>
      </c>
      <c r="EV39" s="44" t="s">
        <v>381</v>
      </c>
      <c r="EW39" s="44" t="s">
        <v>381</v>
      </c>
      <c r="EX39" s="44" t="s">
        <v>381</v>
      </c>
      <c r="EY39" s="44" t="s">
        <v>381</v>
      </c>
      <c r="EZ39" s="44" t="s">
        <v>381</v>
      </c>
      <c r="FA39" s="44" t="s">
        <v>381</v>
      </c>
      <c r="FB39" s="44" t="s">
        <v>381</v>
      </c>
      <c r="FC39" s="44" t="s">
        <v>381</v>
      </c>
      <c r="FD39" s="44" t="s">
        <v>381</v>
      </c>
      <c r="FE39" s="44" t="s">
        <v>381</v>
      </c>
      <c r="FF39" s="44" t="s">
        <v>381</v>
      </c>
      <c r="FG39" s="44" t="s">
        <v>381</v>
      </c>
      <c r="FH39" s="44" t="s">
        <v>381</v>
      </c>
      <c r="FI39" s="44" t="s">
        <v>381</v>
      </c>
      <c r="FJ39" s="44" t="s">
        <v>381</v>
      </c>
      <c r="FK39" s="44" t="s">
        <v>381</v>
      </c>
      <c r="FL39" s="44" t="s">
        <v>381</v>
      </c>
      <c r="FM39" s="44" t="s">
        <v>381</v>
      </c>
      <c r="FN39" s="44" t="s">
        <v>381</v>
      </c>
      <c r="FO39" s="44" t="s">
        <v>381</v>
      </c>
      <c r="FP39" s="44" t="s">
        <v>381</v>
      </c>
      <c r="FQ39" s="44" t="s">
        <v>381</v>
      </c>
      <c r="FR39" s="44" t="s">
        <v>381</v>
      </c>
      <c r="FS39" s="44" t="s">
        <v>381</v>
      </c>
    </row>
    <row r="40" spans="1:175" ht="12.75" customHeight="1">
      <c r="A40" s="386">
        <v>282049</v>
      </c>
      <c r="B40" s="387" t="s">
        <v>576</v>
      </c>
      <c r="C40" s="177">
        <v>108.38992077757807</v>
      </c>
      <c r="D40" s="179">
        <v>1062.8869582584382</v>
      </c>
      <c r="E40" s="177">
        <v>308.31835430397444</v>
      </c>
      <c r="F40" s="180">
        <v>325690</v>
      </c>
      <c r="G40" s="177">
        <v>322.59871184542146</v>
      </c>
      <c r="H40" s="181">
        <v>83.169980397647706</v>
      </c>
      <c r="I40" s="181">
        <v>147.29767572108653</v>
      </c>
      <c r="J40" s="182">
        <v>32.1</v>
      </c>
      <c r="K40" s="183">
        <v>2.97</v>
      </c>
      <c r="L40" s="177">
        <v>201.55960399402187</v>
      </c>
      <c r="M40" s="177">
        <v>21.467529999064112</v>
      </c>
      <c r="N40" s="158">
        <v>83.46015256579598</v>
      </c>
      <c r="O40" s="158">
        <v>18.9402685787203</v>
      </c>
      <c r="P40" s="159">
        <v>0.66673016477759783</v>
      </c>
      <c r="Q40" s="160">
        <v>0</v>
      </c>
      <c r="R40" s="160">
        <v>0.97244732576985426</v>
      </c>
      <c r="S40" s="161" t="s">
        <v>12</v>
      </c>
      <c r="T40" s="162">
        <v>78.571428571428569</v>
      </c>
      <c r="U40" s="163">
        <v>93</v>
      </c>
      <c r="V40" s="163">
        <v>0</v>
      </c>
      <c r="W40" s="164">
        <v>14.563273727647868</v>
      </c>
      <c r="X40" s="165">
        <v>54.384823848238483</v>
      </c>
      <c r="Y40" s="164">
        <v>105.35714285714286</v>
      </c>
      <c r="Z40" s="164">
        <v>105.35714285714286</v>
      </c>
      <c r="AA40" s="164">
        <v>2.0995171110644555</v>
      </c>
      <c r="AB40" s="158">
        <v>49.023899150836037</v>
      </c>
      <c r="AC40" s="158">
        <v>13.201435699903703</v>
      </c>
      <c r="AD40" s="158">
        <v>2.6262803116519304</v>
      </c>
      <c r="AE40" s="158">
        <v>88.134078212290504</v>
      </c>
      <c r="AF40" s="162">
        <v>95.3</v>
      </c>
      <c r="AG40" s="162">
        <v>93.6</v>
      </c>
      <c r="AH40" s="166">
        <v>723</v>
      </c>
      <c r="AI40" s="162">
        <v>13.5</v>
      </c>
      <c r="AJ40" s="167">
        <v>2.010068351972295E-2</v>
      </c>
      <c r="AK40" s="167">
        <v>0.14070478463806066</v>
      </c>
      <c r="AL40" s="164">
        <v>0.15395113507755809</v>
      </c>
      <c r="AM40" s="168">
        <v>104953.27777777778</v>
      </c>
      <c r="AN40" s="161">
        <v>206561.1950078003</v>
      </c>
      <c r="AO40" s="161">
        <v>268055.31909650925</v>
      </c>
      <c r="AP40" s="164">
        <v>15.303615303615304</v>
      </c>
      <c r="AQ40" s="164">
        <v>1.504287218572933</v>
      </c>
      <c r="AR40" s="164">
        <v>16.8</v>
      </c>
      <c r="AS40" s="164">
        <v>12.492926569469409</v>
      </c>
      <c r="AT40" s="164">
        <v>478.70481326143403</v>
      </c>
      <c r="AU40" s="164">
        <v>1.8723786698621929</v>
      </c>
      <c r="AV40" s="164">
        <v>2.3508754410491979</v>
      </c>
      <c r="AW40" s="163">
        <v>26653.5</v>
      </c>
      <c r="AX40" s="163">
        <v>3090.2608695652175</v>
      </c>
      <c r="AY40" s="164">
        <v>0.93796311929014953</v>
      </c>
      <c r="AZ40" s="158">
        <v>681.66666666666663</v>
      </c>
      <c r="BA40" s="164">
        <v>2.1032866486918316</v>
      </c>
      <c r="BB40" s="164">
        <v>49.833018405766673</v>
      </c>
      <c r="BC40" s="164">
        <v>210.43726283203515</v>
      </c>
      <c r="BD40" s="164">
        <v>7.4499201118434195</v>
      </c>
      <c r="BE40" s="158">
        <v>1.2247183147875988</v>
      </c>
      <c r="BF40" s="164">
        <v>2.7993561480859399</v>
      </c>
      <c r="BG40" s="164">
        <v>23.100658827453923</v>
      </c>
      <c r="BH40" s="164">
        <v>100</v>
      </c>
      <c r="BI40" s="169">
        <v>86.8</v>
      </c>
      <c r="BJ40" s="158">
        <v>0.25018764073054789</v>
      </c>
      <c r="BK40" s="170">
        <v>0.49298725627942513</v>
      </c>
      <c r="BL40" s="162">
        <v>127.1</v>
      </c>
      <c r="BM40" s="162">
        <v>110.2</v>
      </c>
      <c r="BN40" s="164">
        <v>4.9298725627942519E-2</v>
      </c>
      <c r="BO40" s="164">
        <v>75</v>
      </c>
      <c r="BP40" s="163">
        <v>43</v>
      </c>
      <c r="BQ40" s="164">
        <v>4.574845216696624</v>
      </c>
      <c r="BR40" s="164">
        <v>69.315458358298386</v>
      </c>
      <c r="BS40" s="164">
        <v>11.192663604287331</v>
      </c>
      <c r="BT40" s="164" t="s">
        <v>14</v>
      </c>
      <c r="BU40" s="164">
        <v>0</v>
      </c>
      <c r="BV40" s="158">
        <v>64.097763131615736</v>
      </c>
      <c r="BW40" s="158">
        <v>104.21243592304108</v>
      </c>
      <c r="BX40" s="164">
        <v>1.8723786698621929</v>
      </c>
      <c r="BY40" s="167">
        <v>4.0745040276945609E-2</v>
      </c>
      <c r="BZ40" s="164">
        <v>1.456294521003928</v>
      </c>
      <c r="CA40" s="167">
        <v>0.21512174622195593</v>
      </c>
      <c r="CB40" s="164">
        <v>0.20804207442913256</v>
      </c>
      <c r="CC40" s="167">
        <v>2.931936954929765E-2</v>
      </c>
      <c r="CD40" s="164">
        <v>0.20804207442913256</v>
      </c>
      <c r="CE40" s="164">
        <v>2.583882564409826</v>
      </c>
      <c r="CF40" s="162" t="s">
        <v>12</v>
      </c>
      <c r="CG40" s="160">
        <v>16.056338028169016</v>
      </c>
      <c r="CH40" s="160">
        <v>5.1072091845348639</v>
      </c>
      <c r="CI40" s="160">
        <v>9.2982456140350873</v>
      </c>
      <c r="CJ40" s="164">
        <v>321.87229545303239</v>
      </c>
      <c r="CK40" s="171">
        <v>284.84288662539115</v>
      </c>
      <c r="CL40" s="164">
        <v>14.9</v>
      </c>
      <c r="CM40" s="164">
        <v>905.44470617847333</v>
      </c>
      <c r="CN40" s="169">
        <v>100</v>
      </c>
      <c r="CO40" s="162">
        <v>99.9</v>
      </c>
      <c r="CP40" s="162">
        <v>93.4</v>
      </c>
      <c r="CQ40" s="164">
        <v>99.9</v>
      </c>
      <c r="CR40" s="171">
        <v>93</v>
      </c>
      <c r="CS40" s="164">
        <v>12.179451103982592</v>
      </c>
      <c r="CT40" s="164">
        <v>12.026923076923078</v>
      </c>
      <c r="CU40" s="171">
        <v>19.040651321590033</v>
      </c>
      <c r="CV40" s="164">
        <v>55.99</v>
      </c>
      <c r="CW40" s="172">
        <v>27.802742826709274</v>
      </c>
      <c r="CX40" s="164">
        <v>0.59</v>
      </c>
      <c r="CY40" s="164">
        <v>32.200000000000003</v>
      </c>
      <c r="CZ40" s="164">
        <v>61.61</v>
      </c>
      <c r="DA40" s="164">
        <v>5.45</v>
      </c>
      <c r="DB40" s="164">
        <v>1.1439297483523068</v>
      </c>
      <c r="DC40" s="164">
        <v>0.72562371013913851</v>
      </c>
      <c r="DD40" s="164">
        <v>0.99444111577125371</v>
      </c>
      <c r="DE40" s="164">
        <v>3.9403168896877707</v>
      </c>
      <c r="DF40" s="173">
        <v>1061.81</v>
      </c>
      <c r="DG40" s="173">
        <v>1291.7021951219513</v>
      </c>
      <c r="DH40" s="164" t="s">
        <v>14</v>
      </c>
      <c r="DI40" s="164" t="s">
        <v>14</v>
      </c>
      <c r="DJ40" s="164">
        <v>0</v>
      </c>
      <c r="DK40" s="164">
        <v>47.990543735224591</v>
      </c>
      <c r="DL40" s="174">
        <v>0</v>
      </c>
      <c r="DM40" s="174">
        <v>1</v>
      </c>
      <c r="DN40" s="164">
        <v>23.741495239997338</v>
      </c>
      <c r="DO40" s="164">
        <v>1.662256174688769</v>
      </c>
      <c r="DP40" s="164">
        <v>100</v>
      </c>
      <c r="DQ40" s="164">
        <v>99.898648648648646</v>
      </c>
      <c r="DR40" s="164">
        <v>11195.207350384901</v>
      </c>
      <c r="DS40" s="175">
        <v>40.197644240367339</v>
      </c>
      <c r="DT40" s="175">
        <v>9.1</v>
      </c>
      <c r="DU40" s="164">
        <v>353.81165919282512</v>
      </c>
      <c r="DV40" s="167">
        <v>0.1014618347099449</v>
      </c>
      <c r="DW40" s="164">
        <v>35.526315789473685</v>
      </c>
      <c r="DX40" s="162">
        <v>53.042407296451636</v>
      </c>
      <c r="DY40" s="164">
        <v>299.09168830304242</v>
      </c>
      <c r="DZ40" s="164">
        <v>6191.5031284968172</v>
      </c>
      <c r="EA40" s="163">
        <v>52473</v>
      </c>
      <c r="EB40" s="175">
        <v>7.25368137352765</v>
      </c>
      <c r="EC40" s="175">
        <v>82.275809780548414</v>
      </c>
      <c r="ED40" s="164">
        <v>98.191419906490879</v>
      </c>
      <c r="EE40" s="164">
        <v>21.978433932858767</v>
      </c>
      <c r="EF40" s="164">
        <v>76.477013206235725</v>
      </c>
      <c r="EG40" s="164">
        <v>184.25347515335696</v>
      </c>
      <c r="EH40" s="164">
        <v>95.1</v>
      </c>
      <c r="EI40" s="125" t="s">
        <v>385</v>
      </c>
      <c r="EJ40" s="164">
        <v>84.9</v>
      </c>
      <c r="EK40" s="125" t="s">
        <v>385</v>
      </c>
      <c r="EL40" s="125" t="s">
        <v>385</v>
      </c>
      <c r="EM40" s="176">
        <v>77.2</v>
      </c>
      <c r="EN40" s="165">
        <v>1.0443712136342453</v>
      </c>
      <c r="EO40" s="175">
        <v>0.89152370296701478</v>
      </c>
      <c r="EP40" s="173">
        <v>0.86099999999999999</v>
      </c>
      <c r="EQ40" s="164">
        <v>95.1</v>
      </c>
      <c r="ER40" s="177">
        <v>8.5</v>
      </c>
      <c r="ES40" s="177">
        <v>3.98</v>
      </c>
      <c r="ET40" s="177">
        <v>337.92404175820519</v>
      </c>
      <c r="EU40" s="178">
        <v>61.4</v>
      </c>
      <c r="EV40" s="164">
        <v>59</v>
      </c>
      <c r="EW40" s="164" t="s">
        <v>12</v>
      </c>
      <c r="EX40" s="164" t="s">
        <v>12</v>
      </c>
      <c r="EY40" s="164">
        <v>54.8</v>
      </c>
      <c r="EZ40" s="164">
        <v>7.4166999533985747</v>
      </c>
      <c r="FA40" s="164">
        <v>29.5</v>
      </c>
      <c r="FB40" s="164">
        <v>15.026354445692562</v>
      </c>
      <c r="FC40" s="164">
        <v>64.643779431869959</v>
      </c>
      <c r="FD40" s="164">
        <v>78.896738313542755</v>
      </c>
      <c r="FE40" s="164">
        <v>62.231683519602619</v>
      </c>
      <c r="FF40" s="164">
        <v>56.611198027781725</v>
      </c>
      <c r="FG40" s="164">
        <v>62.165740005295213</v>
      </c>
      <c r="FH40" s="164">
        <v>69.084606496340996</v>
      </c>
      <c r="FI40" s="164">
        <v>67.628757777944372</v>
      </c>
      <c r="FJ40" s="164">
        <v>58.542447161942455</v>
      </c>
      <c r="FK40" s="164">
        <v>44.868000473540903</v>
      </c>
      <c r="FL40" s="164">
        <v>27.577359664126888</v>
      </c>
      <c r="FM40" s="164">
        <v>16.852478598447142</v>
      </c>
      <c r="FN40" s="164">
        <v>10.615636704119851</v>
      </c>
      <c r="FO40" s="164">
        <v>6.4561734213006599</v>
      </c>
      <c r="FP40" s="164">
        <v>2.9842012873025161</v>
      </c>
      <c r="FQ40" s="164">
        <v>1.36</v>
      </c>
      <c r="FR40" s="164">
        <v>12.894447773117635</v>
      </c>
      <c r="FS40" s="164">
        <v>0.83395880243515974</v>
      </c>
    </row>
    <row r="41" spans="1:175" ht="12.95" customHeight="1">
      <c r="A41" s="386">
        <v>292010</v>
      </c>
      <c r="B41" s="387" t="s">
        <v>575</v>
      </c>
      <c r="C41" s="177">
        <v>109.91239899571315</v>
      </c>
      <c r="D41" s="179">
        <v>1161.8919185606683</v>
      </c>
      <c r="E41" s="177">
        <v>219.55070223333223</v>
      </c>
      <c r="F41" s="180">
        <v>309622</v>
      </c>
      <c r="G41" s="177">
        <v>296.02356406480118</v>
      </c>
      <c r="H41" s="181">
        <v>83.946980854197349</v>
      </c>
      <c r="I41" s="181">
        <v>169.66126656848306</v>
      </c>
      <c r="J41" s="182">
        <v>27.9</v>
      </c>
      <c r="K41" s="183">
        <v>3.45</v>
      </c>
      <c r="L41" s="177">
        <v>191.43707653548984</v>
      </c>
      <c r="M41" s="177">
        <v>23.034792533158601</v>
      </c>
      <c r="N41" s="158">
        <v>83.097428250867054</v>
      </c>
      <c r="O41" s="158">
        <v>20.763116057233706</v>
      </c>
      <c r="P41" s="159">
        <v>1.4496793978254809</v>
      </c>
      <c r="Q41" s="160">
        <v>1.4749262536873156</v>
      </c>
      <c r="R41" s="160" t="s">
        <v>14</v>
      </c>
      <c r="S41" s="161">
        <v>15467</v>
      </c>
      <c r="T41" s="162">
        <v>68.181818181818173</v>
      </c>
      <c r="U41" s="163">
        <v>94</v>
      </c>
      <c r="V41" s="163">
        <v>95</v>
      </c>
      <c r="W41" s="164">
        <v>16.444119261020671</v>
      </c>
      <c r="X41" s="165">
        <v>58.948572805010237</v>
      </c>
      <c r="Y41" s="164">
        <v>93.181818181818173</v>
      </c>
      <c r="Z41" s="164">
        <v>52.272727272727273</v>
      </c>
      <c r="AA41" s="164">
        <v>2.7649215603774717</v>
      </c>
      <c r="AB41" s="158">
        <v>27.171109200343938</v>
      </c>
      <c r="AC41" s="158">
        <v>6.5061622241329893</v>
      </c>
      <c r="AD41" s="158">
        <v>2.9807967899111496</v>
      </c>
      <c r="AE41" s="158">
        <v>98.807749627421757</v>
      </c>
      <c r="AF41" s="162">
        <v>92.2</v>
      </c>
      <c r="AG41" s="162">
        <v>86.9</v>
      </c>
      <c r="AH41" s="166">
        <v>425</v>
      </c>
      <c r="AI41" s="162">
        <v>36.299999999999997</v>
      </c>
      <c r="AJ41" s="167">
        <v>4.2995413034360434E-2</v>
      </c>
      <c r="AK41" s="167">
        <v>0.11823738584449119</v>
      </c>
      <c r="AL41" s="164">
        <v>0.42210746746483352</v>
      </c>
      <c r="AM41" s="168">
        <v>103904.31884615385</v>
      </c>
      <c r="AN41" s="161">
        <v>217027.28610729022</v>
      </c>
      <c r="AO41" s="161">
        <v>265704.97403233708</v>
      </c>
      <c r="AP41" s="164">
        <v>14.957793429754288</v>
      </c>
      <c r="AQ41" s="164">
        <v>1.8065487391795259</v>
      </c>
      <c r="AR41" s="164">
        <v>21.9</v>
      </c>
      <c r="AS41" s="164">
        <v>8.5627514828580509</v>
      </c>
      <c r="AT41" s="164">
        <v>377.15576313740968</v>
      </c>
      <c r="AU41" s="164">
        <v>3.0150533390345249</v>
      </c>
      <c r="AV41" s="164">
        <v>3.0972820664627392</v>
      </c>
      <c r="AW41" s="163">
        <v>14185.90909090909</v>
      </c>
      <c r="AX41" s="163">
        <v>2476.9047619047619</v>
      </c>
      <c r="AY41" s="164">
        <v>1.9225223493223107</v>
      </c>
      <c r="AZ41" s="158">
        <v>349.4</v>
      </c>
      <c r="BA41" s="164">
        <v>1.7682246269556732</v>
      </c>
      <c r="BB41" s="164">
        <v>30.872513073270422</v>
      </c>
      <c r="BC41" s="164">
        <v>174.20183315243014</v>
      </c>
      <c r="BD41" s="164">
        <v>3.4820138363538686</v>
      </c>
      <c r="BE41" s="158">
        <v>2.8250285508204604</v>
      </c>
      <c r="BF41" s="164">
        <v>5.7101640920839092</v>
      </c>
      <c r="BG41" s="164">
        <v>41.588566073102157</v>
      </c>
      <c r="BH41" s="164">
        <v>100</v>
      </c>
      <c r="BI41" s="169">
        <v>75.7</v>
      </c>
      <c r="BJ41" s="158">
        <v>0.82005623242736636</v>
      </c>
      <c r="BK41" s="170">
        <v>1.0725777618877368</v>
      </c>
      <c r="BL41" s="162">
        <v>98.8</v>
      </c>
      <c r="BM41" s="162">
        <v>91.4</v>
      </c>
      <c r="BN41" s="164">
        <v>0.67532673896635276</v>
      </c>
      <c r="BO41" s="164">
        <v>32.394366197183103</v>
      </c>
      <c r="BP41" s="163">
        <v>4</v>
      </c>
      <c r="BQ41" s="164">
        <v>1.469153263384096</v>
      </c>
      <c r="BR41" s="164">
        <v>44.104748434913226</v>
      </c>
      <c r="BS41" s="164">
        <v>13.803462377616244</v>
      </c>
      <c r="BT41" s="164">
        <v>1534.5059149864596</v>
      </c>
      <c r="BU41" s="164">
        <v>38.555405716541131</v>
      </c>
      <c r="BV41" s="158">
        <v>79.383613459198102</v>
      </c>
      <c r="BW41" s="158">
        <v>451.81396572706643</v>
      </c>
      <c r="BX41" s="164">
        <v>3.2891490971285728</v>
      </c>
      <c r="BY41" s="167">
        <v>5.5583878783891941E-2</v>
      </c>
      <c r="BZ41" s="164">
        <v>0.54819151618809547</v>
      </c>
      <c r="CA41" s="167">
        <v>0.16939117850212151</v>
      </c>
      <c r="CB41" s="164">
        <v>0.54819151618809547</v>
      </c>
      <c r="CC41" s="167">
        <v>0.18201602911993334</v>
      </c>
      <c r="CD41" s="164">
        <v>1.0963830323761909</v>
      </c>
      <c r="CE41" s="164">
        <v>4.6075496935609417</v>
      </c>
      <c r="CF41" s="162">
        <v>37.700000000000003</v>
      </c>
      <c r="CG41" s="160">
        <v>11.71875</v>
      </c>
      <c r="CH41" s="160">
        <v>24.159697523150374</v>
      </c>
      <c r="CI41" s="160">
        <v>11.76470588235294</v>
      </c>
      <c r="CJ41" s="164">
        <v>258.82862436820932</v>
      </c>
      <c r="CK41" s="171">
        <v>225.06824984376541</v>
      </c>
      <c r="CL41" s="164">
        <v>8.1999999999999993</v>
      </c>
      <c r="CM41" s="164" t="s">
        <v>14</v>
      </c>
      <c r="CN41" s="169">
        <v>87.5</v>
      </c>
      <c r="CO41" s="162">
        <v>99.8</v>
      </c>
      <c r="CP41" s="162">
        <v>90</v>
      </c>
      <c r="CQ41" s="164">
        <v>91</v>
      </c>
      <c r="CR41" s="171">
        <v>41.7</v>
      </c>
      <c r="CS41" s="164">
        <v>10.021468166234099</v>
      </c>
      <c r="CT41" s="164">
        <v>23.030303030303031</v>
      </c>
      <c r="CU41" s="171">
        <v>0</v>
      </c>
      <c r="CV41" s="164">
        <v>65.23</v>
      </c>
      <c r="CW41" s="172">
        <v>32.2665526428313</v>
      </c>
      <c r="CX41" s="164">
        <v>0.73</v>
      </c>
      <c r="CY41" s="164">
        <v>29.8</v>
      </c>
      <c r="CZ41" s="164">
        <v>57.79</v>
      </c>
      <c r="DA41" s="164">
        <v>5.95</v>
      </c>
      <c r="DB41" s="164">
        <v>0.55217138659562104</v>
      </c>
      <c r="DC41" s="164">
        <v>0.79262189038362441</v>
      </c>
      <c r="DD41" s="164">
        <v>0.95385323816728607</v>
      </c>
      <c r="DE41" s="164">
        <v>4.8213443848743003</v>
      </c>
      <c r="DF41" s="173" t="s">
        <v>14</v>
      </c>
      <c r="DG41" s="173">
        <v>729.5688446215139</v>
      </c>
      <c r="DH41" s="164" t="s">
        <v>14</v>
      </c>
      <c r="DI41" s="164" t="s">
        <v>14</v>
      </c>
      <c r="DJ41" s="164">
        <v>22.449930135072197</v>
      </c>
      <c r="DK41" s="164">
        <v>58.510925276503912</v>
      </c>
      <c r="DL41" s="174">
        <v>132</v>
      </c>
      <c r="DM41" s="174">
        <v>67</v>
      </c>
      <c r="DN41" s="164">
        <v>36.519696521176641</v>
      </c>
      <c r="DO41" s="164">
        <v>11.953316010481421</v>
      </c>
      <c r="DP41" s="164">
        <v>100</v>
      </c>
      <c r="DQ41" s="164">
        <v>98.484731746154054</v>
      </c>
      <c r="DR41" s="164">
        <v>6723.1288076588335</v>
      </c>
      <c r="DS41" s="175">
        <v>16.601647160814913</v>
      </c>
      <c r="DT41" s="175">
        <v>20.100000000000001</v>
      </c>
      <c r="DU41" s="164">
        <v>63.392107472712013</v>
      </c>
      <c r="DV41" s="167">
        <v>0.24133899457470626</v>
      </c>
      <c r="DW41" s="164">
        <v>27.554179566563469</v>
      </c>
      <c r="DX41" s="162">
        <v>81.968336458024979</v>
      </c>
      <c r="DY41" s="164">
        <v>414.82748412985558</v>
      </c>
      <c r="DZ41" s="164">
        <v>4635.822858745164</v>
      </c>
      <c r="EA41" s="163">
        <v>2140</v>
      </c>
      <c r="EB41" s="175">
        <v>3.4757000433463374</v>
      </c>
      <c r="EC41" s="175">
        <v>62.566390081935786</v>
      </c>
      <c r="ED41" s="164">
        <v>91.885627773698673</v>
      </c>
      <c r="EE41" s="164">
        <v>16.728871157432376</v>
      </c>
      <c r="EF41" s="164">
        <v>53.757796578768605</v>
      </c>
      <c r="EG41" s="164">
        <v>152.75721746931976</v>
      </c>
      <c r="EH41" s="164">
        <v>95.1</v>
      </c>
      <c r="EI41" s="125" t="s">
        <v>385</v>
      </c>
      <c r="EJ41" s="164">
        <v>83.7</v>
      </c>
      <c r="EK41" s="125" t="s">
        <v>385</v>
      </c>
      <c r="EL41" s="125" t="s">
        <v>385</v>
      </c>
      <c r="EM41" s="176">
        <v>80.599999999999994</v>
      </c>
      <c r="EN41" s="165">
        <v>-2.2585490466949532</v>
      </c>
      <c r="EO41" s="175">
        <v>0.9464634974672046</v>
      </c>
      <c r="EP41" s="173">
        <v>0.745</v>
      </c>
      <c r="EQ41" s="164">
        <v>97.6</v>
      </c>
      <c r="ER41" s="177">
        <v>13.5</v>
      </c>
      <c r="ES41" s="177">
        <v>0.1</v>
      </c>
      <c r="ET41" s="177">
        <v>593.18342488131657</v>
      </c>
      <c r="EU41" s="178">
        <v>42</v>
      </c>
      <c r="EV41" s="164">
        <v>53.9</v>
      </c>
      <c r="EW41" s="164" t="s">
        <v>12</v>
      </c>
      <c r="EX41" s="164" t="s">
        <v>12</v>
      </c>
      <c r="EY41" s="164">
        <v>196.5</v>
      </c>
      <c r="EZ41" s="164">
        <v>8.055674330384063</v>
      </c>
      <c r="FA41" s="164">
        <v>31</v>
      </c>
      <c r="FB41" s="164">
        <v>16.541095890410958</v>
      </c>
      <c r="FC41" s="164">
        <v>65.634705941288445</v>
      </c>
      <c r="FD41" s="164">
        <v>79.212346993081425</v>
      </c>
      <c r="FE41" s="164">
        <v>66.315686848006237</v>
      </c>
      <c r="FF41" s="164">
        <v>59.963311167163489</v>
      </c>
      <c r="FG41" s="164">
        <v>65.336758449064774</v>
      </c>
      <c r="FH41" s="164">
        <v>68.642906100068529</v>
      </c>
      <c r="FI41" s="164">
        <v>65.381467673001723</v>
      </c>
      <c r="FJ41" s="164">
        <v>54.443927408096791</v>
      </c>
      <c r="FK41" s="164">
        <v>39.172181134033998</v>
      </c>
      <c r="FL41" s="164">
        <v>23.913569297750545</v>
      </c>
      <c r="FM41" s="164">
        <v>15.520799391767135</v>
      </c>
      <c r="FN41" s="164">
        <v>9.6433629457963175</v>
      </c>
      <c r="FO41" s="164">
        <v>6.2789583000479308</v>
      </c>
      <c r="FP41" s="164">
        <v>2.9445727482678983</v>
      </c>
      <c r="FQ41" s="164">
        <v>1.23</v>
      </c>
      <c r="FR41" s="164">
        <v>7.748687081318729</v>
      </c>
      <c r="FS41" s="164">
        <v>1.6401124648547327</v>
      </c>
    </row>
    <row r="42" spans="1:175" ht="12.95" customHeight="1">
      <c r="A42" s="386">
        <v>302015</v>
      </c>
      <c r="B42" s="387" t="s">
        <v>574</v>
      </c>
      <c r="C42" s="177">
        <v>131.47632899118926</v>
      </c>
      <c r="D42" s="179">
        <v>1777.6969773618312</v>
      </c>
      <c r="E42" s="177">
        <v>401.54293663842162</v>
      </c>
      <c r="F42" s="180">
        <v>343242</v>
      </c>
      <c r="G42" s="177">
        <v>290.95979549151758</v>
      </c>
      <c r="H42" s="181">
        <v>67.627236811526842</v>
      </c>
      <c r="I42" s="181">
        <v>182.19846618638161</v>
      </c>
      <c r="J42" s="182">
        <v>34.6</v>
      </c>
      <c r="K42" s="183">
        <v>1.25</v>
      </c>
      <c r="L42" s="177">
        <v>175.31374833448945</v>
      </c>
      <c r="M42" s="177">
        <v>6.2277000433064682</v>
      </c>
      <c r="N42" s="158">
        <v>75.821753004945109</v>
      </c>
      <c r="O42" s="158">
        <v>20.143647321060019</v>
      </c>
      <c r="P42" s="159">
        <v>1.4334348683031715</v>
      </c>
      <c r="Q42" s="160">
        <v>2.3529411764705883</v>
      </c>
      <c r="R42" s="160">
        <v>0.66030814380044023</v>
      </c>
      <c r="S42" s="161">
        <v>15147</v>
      </c>
      <c r="T42" s="162">
        <v>100</v>
      </c>
      <c r="U42" s="163">
        <v>26</v>
      </c>
      <c r="V42" s="163">
        <v>6</v>
      </c>
      <c r="W42" s="164">
        <v>11.586670742892082</v>
      </c>
      <c r="X42" s="165">
        <v>60.038419319429202</v>
      </c>
      <c r="Y42" s="164">
        <v>84.210526315789465</v>
      </c>
      <c r="Z42" s="164">
        <v>63.157894736842103</v>
      </c>
      <c r="AA42" s="164">
        <v>3.9549910873440286</v>
      </c>
      <c r="AB42" s="158">
        <v>17.057970235856658</v>
      </c>
      <c r="AC42" s="158">
        <v>9.0528125503680226</v>
      </c>
      <c r="AD42" s="158">
        <v>1.7998173319722774</v>
      </c>
      <c r="AE42" s="158">
        <v>69.463195114111215</v>
      </c>
      <c r="AF42" s="162">
        <v>96.2</v>
      </c>
      <c r="AG42" s="162">
        <v>89.9</v>
      </c>
      <c r="AH42" s="166">
        <v>173</v>
      </c>
      <c r="AI42" s="162">
        <v>22.3</v>
      </c>
      <c r="AJ42" s="167" t="s">
        <v>14</v>
      </c>
      <c r="AK42" s="167">
        <v>7.9842308247518812E-2</v>
      </c>
      <c r="AL42" s="164">
        <v>0.10275705071455672</v>
      </c>
      <c r="AM42" s="168">
        <v>105900.89108134597</v>
      </c>
      <c r="AN42" s="161">
        <v>217564.28520371692</v>
      </c>
      <c r="AO42" s="161">
        <v>264416.00296610169</v>
      </c>
      <c r="AP42" s="164">
        <v>15.357800906329365</v>
      </c>
      <c r="AQ42" s="164">
        <v>3.9838653453513269</v>
      </c>
      <c r="AR42" s="164">
        <v>23.8</v>
      </c>
      <c r="AS42" s="164">
        <v>13.851123477087812</v>
      </c>
      <c r="AT42" s="164">
        <v>594.41001644112816</v>
      </c>
      <c r="AU42" s="164">
        <v>3.9521942582521818</v>
      </c>
      <c r="AV42" s="164">
        <v>2.9246237511066147</v>
      </c>
      <c r="AW42" s="163">
        <v>15435.181818181818</v>
      </c>
      <c r="AX42" s="163">
        <v>2263.8266666666668</v>
      </c>
      <c r="AY42" s="164" t="s">
        <v>14</v>
      </c>
      <c r="AZ42" s="158">
        <v>270</v>
      </c>
      <c r="BA42" s="164">
        <v>0.24069916951224654</v>
      </c>
      <c r="BB42" s="164">
        <v>13.620543672014261</v>
      </c>
      <c r="BC42" s="164">
        <v>117.58831836769107</v>
      </c>
      <c r="BD42" s="164">
        <v>1.9543679650942203</v>
      </c>
      <c r="BE42" s="158" t="s">
        <v>14</v>
      </c>
      <c r="BF42" s="164">
        <v>6.8516042780748663</v>
      </c>
      <c r="BG42" s="164">
        <v>46.8732136732594</v>
      </c>
      <c r="BH42" s="164">
        <v>6.5789473684210522</v>
      </c>
      <c r="BI42" s="169">
        <v>99.3</v>
      </c>
      <c r="BJ42" s="158">
        <v>0.80027437978735561</v>
      </c>
      <c r="BK42" s="170">
        <v>0.14981834525637666</v>
      </c>
      <c r="BL42" s="162">
        <v>109.2</v>
      </c>
      <c r="BM42" s="162">
        <v>111.3</v>
      </c>
      <c r="BN42" s="164">
        <v>0.86145548522416571</v>
      </c>
      <c r="BO42" s="164">
        <v>32.051282051282051</v>
      </c>
      <c r="BP42" s="163">
        <v>8</v>
      </c>
      <c r="BQ42" s="164">
        <v>1.0908056152776022</v>
      </c>
      <c r="BR42" s="164">
        <v>17.168331857847477</v>
      </c>
      <c r="BS42" s="164">
        <v>8.9451330045107706</v>
      </c>
      <c r="BT42" s="164">
        <v>982.1281775641836</v>
      </c>
      <c r="BU42" s="164" t="s">
        <v>14</v>
      </c>
      <c r="BV42" s="158">
        <v>1048.6488765229121</v>
      </c>
      <c r="BW42" s="158">
        <v>733.26377471438809</v>
      </c>
      <c r="BX42" s="164">
        <v>1.0539184688672485</v>
      </c>
      <c r="BY42" s="167">
        <v>3.1248682601913914E-2</v>
      </c>
      <c r="BZ42" s="164">
        <v>1.5808777033008725</v>
      </c>
      <c r="CA42" s="167">
        <v>0.34043674381349859</v>
      </c>
      <c r="CB42" s="164">
        <v>0.26347961721681212</v>
      </c>
      <c r="CC42" s="167">
        <v>3.7677585262004133E-2</v>
      </c>
      <c r="CD42" s="164">
        <v>0.26347961721681212</v>
      </c>
      <c r="CE42" s="164">
        <v>1.0934404114497702</v>
      </c>
      <c r="CF42" s="162">
        <v>48.2</v>
      </c>
      <c r="CG42" s="160">
        <v>52.838427947598255</v>
      </c>
      <c r="CH42" s="160">
        <v>14.40039579001926</v>
      </c>
      <c r="CI42" s="160">
        <v>5.2977571539056463</v>
      </c>
      <c r="CJ42" s="164">
        <v>295.17358037182242</v>
      </c>
      <c r="CK42" s="171" t="s">
        <v>14</v>
      </c>
      <c r="CL42" s="164">
        <v>8.9</v>
      </c>
      <c r="CM42" s="164">
        <v>1071.1420953516131</v>
      </c>
      <c r="CN42" s="169">
        <v>78</v>
      </c>
      <c r="CO42" s="162">
        <v>98.4</v>
      </c>
      <c r="CP42" s="162">
        <v>82.6</v>
      </c>
      <c r="CQ42" s="164">
        <v>36.4</v>
      </c>
      <c r="CR42" s="171">
        <v>41.3</v>
      </c>
      <c r="CS42" s="164">
        <v>6.3991942846036505</v>
      </c>
      <c r="CT42" s="164">
        <v>2.828125</v>
      </c>
      <c r="CU42" s="171">
        <v>0.41228127006190107</v>
      </c>
      <c r="CV42" s="164">
        <v>67.209999999999994</v>
      </c>
      <c r="CW42" s="172">
        <v>43.318683866616084</v>
      </c>
      <c r="CX42" s="164">
        <v>0.68</v>
      </c>
      <c r="CY42" s="164">
        <v>31.73</v>
      </c>
      <c r="CZ42" s="164">
        <v>57.72</v>
      </c>
      <c r="DA42" s="164">
        <v>6.64</v>
      </c>
      <c r="DB42" s="164">
        <v>1.5102414527212176</v>
      </c>
      <c r="DC42" s="164">
        <v>0.85841922768854606</v>
      </c>
      <c r="DD42" s="164">
        <v>2.2316723578263984</v>
      </c>
      <c r="DE42" s="164">
        <v>6.4447114371232246</v>
      </c>
      <c r="DF42" s="173">
        <v>591.67492711370267</v>
      </c>
      <c r="DG42" s="173">
        <v>2093.5087338129497</v>
      </c>
      <c r="DH42" s="164">
        <v>39.512533725391002</v>
      </c>
      <c r="DI42" s="164">
        <v>32.468693351882301</v>
      </c>
      <c r="DJ42" s="164">
        <v>82.385575589459094</v>
      </c>
      <c r="DK42" s="164">
        <v>61.079892499389196</v>
      </c>
      <c r="DL42" s="174">
        <v>311</v>
      </c>
      <c r="DM42" s="174">
        <v>143</v>
      </c>
      <c r="DN42" s="164">
        <v>15.372212385649846</v>
      </c>
      <c r="DO42" s="164">
        <v>9.3956831499515197</v>
      </c>
      <c r="DP42" s="164">
        <v>100</v>
      </c>
      <c r="DQ42" s="164">
        <v>98.734177215189874</v>
      </c>
      <c r="DR42" s="164">
        <v>4523.0267345639713</v>
      </c>
      <c r="DS42" s="175">
        <v>29.888228299643281</v>
      </c>
      <c r="DT42" s="175">
        <v>6.5</v>
      </c>
      <c r="DU42" s="164">
        <v>226.58227848101268</v>
      </c>
      <c r="DV42" s="167">
        <v>6.0414446941124363E-2</v>
      </c>
      <c r="DW42" s="164">
        <v>40</v>
      </c>
      <c r="DX42" s="162">
        <v>47.212912609080561</v>
      </c>
      <c r="DY42" s="164">
        <v>491.39739049787107</v>
      </c>
      <c r="DZ42" s="164">
        <v>1343.0241858407639</v>
      </c>
      <c r="EA42" s="163" t="s">
        <v>12</v>
      </c>
      <c r="EB42" s="175">
        <v>2.7182568370986919</v>
      </c>
      <c r="EC42" s="175">
        <v>58.391666528108011</v>
      </c>
      <c r="ED42" s="164">
        <v>96.852132048247981</v>
      </c>
      <c r="EE42" s="164">
        <v>11.894614132613569</v>
      </c>
      <c r="EF42" s="164">
        <v>57.640332640332637</v>
      </c>
      <c r="EG42" s="164" t="s">
        <v>14</v>
      </c>
      <c r="EH42" s="164">
        <v>93.4</v>
      </c>
      <c r="EI42" s="125" t="s">
        <v>385</v>
      </c>
      <c r="EJ42" s="164">
        <v>79.599999999999994</v>
      </c>
      <c r="EK42" s="125" t="s">
        <v>385</v>
      </c>
      <c r="EL42" s="125" t="s">
        <v>385</v>
      </c>
      <c r="EM42" s="176">
        <v>82.51</v>
      </c>
      <c r="EN42" s="165">
        <v>-0.75355170524008264</v>
      </c>
      <c r="EO42" s="175">
        <v>1.0442510611182512</v>
      </c>
      <c r="EP42" s="173">
        <v>0.78600000000000003</v>
      </c>
      <c r="EQ42" s="164">
        <v>96.9</v>
      </c>
      <c r="ER42" s="177">
        <v>11.5</v>
      </c>
      <c r="ES42" s="177">
        <v>0.67</v>
      </c>
      <c r="ET42" s="177">
        <v>399.21794506976943</v>
      </c>
      <c r="EU42" s="178">
        <v>51.5</v>
      </c>
      <c r="EV42" s="164">
        <v>61.7</v>
      </c>
      <c r="EW42" s="164" t="s">
        <v>12</v>
      </c>
      <c r="EX42" s="164" t="s">
        <v>12</v>
      </c>
      <c r="EY42" s="164">
        <v>137</v>
      </c>
      <c r="EZ42" s="164">
        <v>7.7963618734454707</v>
      </c>
      <c r="FA42" s="164">
        <v>27.8</v>
      </c>
      <c r="FB42" s="164">
        <v>16.95973496432212</v>
      </c>
      <c r="FC42" s="164">
        <v>70.698592940014819</v>
      </c>
      <c r="FD42" s="164">
        <v>75.878245690595676</v>
      </c>
      <c r="FE42" s="164">
        <v>64.786011013428663</v>
      </c>
      <c r="FF42" s="164">
        <v>64.806737855316584</v>
      </c>
      <c r="FG42" s="164">
        <v>68.814412074981746</v>
      </c>
      <c r="FH42" s="164">
        <v>71.609846882666446</v>
      </c>
      <c r="FI42" s="164">
        <v>67.567815249266857</v>
      </c>
      <c r="FJ42" s="164">
        <v>58.204757312761167</v>
      </c>
      <c r="FK42" s="164">
        <v>42.419562419562418</v>
      </c>
      <c r="FL42" s="164">
        <v>25.654293213348332</v>
      </c>
      <c r="FM42" s="164">
        <v>14.62954647507858</v>
      </c>
      <c r="FN42" s="164">
        <v>9.0201104100946363</v>
      </c>
      <c r="FO42" s="164">
        <v>5.8697838109602811</v>
      </c>
      <c r="FP42" s="164">
        <v>2.5874635568513118</v>
      </c>
      <c r="FQ42" s="164">
        <v>1.47</v>
      </c>
      <c r="FR42" s="164">
        <v>8.3575734581172796</v>
      </c>
      <c r="FS42" s="164">
        <v>0.22864982279638732</v>
      </c>
    </row>
    <row r="43" spans="1:175" ht="12.95" customHeight="1">
      <c r="A43" s="386">
        <v>312011</v>
      </c>
      <c r="B43" s="388" t="s">
        <v>763</v>
      </c>
      <c r="C43" s="44" t="s">
        <v>381</v>
      </c>
      <c r="D43" s="44" t="s">
        <v>381</v>
      </c>
      <c r="E43" s="44" t="s">
        <v>381</v>
      </c>
      <c r="F43" s="44" t="s">
        <v>381</v>
      </c>
      <c r="G43" s="44" t="s">
        <v>381</v>
      </c>
      <c r="H43" s="44" t="s">
        <v>381</v>
      </c>
      <c r="I43" s="44" t="s">
        <v>381</v>
      </c>
      <c r="J43" s="44" t="s">
        <v>381</v>
      </c>
      <c r="K43" s="44" t="s">
        <v>381</v>
      </c>
      <c r="L43" s="44" t="s">
        <v>381</v>
      </c>
      <c r="M43" s="44" t="s">
        <v>381</v>
      </c>
      <c r="N43" s="44" t="s">
        <v>381</v>
      </c>
      <c r="O43" s="44" t="s">
        <v>381</v>
      </c>
      <c r="P43" s="44" t="s">
        <v>381</v>
      </c>
      <c r="Q43" s="44" t="s">
        <v>381</v>
      </c>
      <c r="R43" s="44" t="s">
        <v>381</v>
      </c>
      <c r="S43" s="44" t="s">
        <v>381</v>
      </c>
      <c r="T43" s="44" t="s">
        <v>381</v>
      </c>
      <c r="U43" s="44" t="s">
        <v>381</v>
      </c>
      <c r="V43" s="44" t="s">
        <v>381</v>
      </c>
      <c r="W43" s="44" t="s">
        <v>381</v>
      </c>
      <c r="X43" s="44" t="s">
        <v>381</v>
      </c>
      <c r="Y43" s="44" t="s">
        <v>381</v>
      </c>
      <c r="Z43" s="44" t="s">
        <v>381</v>
      </c>
      <c r="AA43" s="44" t="s">
        <v>381</v>
      </c>
      <c r="AB43" s="44" t="s">
        <v>381</v>
      </c>
      <c r="AC43" s="44" t="s">
        <v>381</v>
      </c>
      <c r="AD43" s="44" t="s">
        <v>381</v>
      </c>
      <c r="AE43" s="44" t="s">
        <v>381</v>
      </c>
      <c r="AF43" s="44" t="s">
        <v>381</v>
      </c>
      <c r="AG43" s="44" t="s">
        <v>381</v>
      </c>
      <c r="AH43" s="44" t="s">
        <v>381</v>
      </c>
      <c r="AI43" s="44" t="s">
        <v>381</v>
      </c>
      <c r="AJ43" s="44" t="s">
        <v>381</v>
      </c>
      <c r="AK43" s="44" t="s">
        <v>381</v>
      </c>
      <c r="AL43" s="44" t="s">
        <v>381</v>
      </c>
      <c r="AM43" s="44" t="s">
        <v>381</v>
      </c>
      <c r="AN43" s="44" t="s">
        <v>381</v>
      </c>
      <c r="AO43" s="44" t="s">
        <v>381</v>
      </c>
      <c r="AP43" s="44" t="s">
        <v>381</v>
      </c>
      <c r="AQ43" s="44" t="s">
        <v>381</v>
      </c>
      <c r="AR43" s="44" t="s">
        <v>381</v>
      </c>
      <c r="AS43" s="44" t="s">
        <v>381</v>
      </c>
      <c r="AT43" s="44" t="s">
        <v>381</v>
      </c>
      <c r="AU43" s="44" t="s">
        <v>381</v>
      </c>
      <c r="AV43" s="44" t="s">
        <v>381</v>
      </c>
      <c r="AW43" s="44" t="s">
        <v>381</v>
      </c>
      <c r="AX43" s="44" t="s">
        <v>381</v>
      </c>
      <c r="AY43" s="44" t="s">
        <v>381</v>
      </c>
      <c r="AZ43" s="44" t="s">
        <v>381</v>
      </c>
      <c r="BA43" s="44" t="s">
        <v>381</v>
      </c>
      <c r="BB43" s="44" t="s">
        <v>381</v>
      </c>
      <c r="BC43" s="44" t="s">
        <v>381</v>
      </c>
      <c r="BD43" s="44" t="s">
        <v>381</v>
      </c>
      <c r="BE43" s="44" t="s">
        <v>381</v>
      </c>
      <c r="BF43" s="44" t="s">
        <v>381</v>
      </c>
      <c r="BG43" s="44" t="s">
        <v>381</v>
      </c>
      <c r="BH43" s="44" t="s">
        <v>381</v>
      </c>
      <c r="BI43" s="44" t="s">
        <v>381</v>
      </c>
      <c r="BJ43" s="44" t="s">
        <v>381</v>
      </c>
      <c r="BK43" s="44" t="s">
        <v>381</v>
      </c>
      <c r="BL43" s="44" t="s">
        <v>381</v>
      </c>
      <c r="BM43" s="44" t="s">
        <v>381</v>
      </c>
      <c r="BN43" s="44" t="s">
        <v>381</v>
      </c>
      <c r="BO43" s="44" t="s">
        <v>381</v>
      </c>
      <c r="BP43" s="44" t="s">
        <v>381</v>
      </c>
      <c r="BQ43" s="44" t="s">
        <v>381</v>
      </c>
      <c r="BR43" s="44" t="s">
        <v>381</v>
      </c>
      <c r="BS43" s="44" t="s">
        <v>381</v>
      </c>
      <c r="BT43" s="44" t="s">
        <v>381</v>
      </c>
      <c r="BU43" s="44" t="s">
        <v>381</v>
      </c>
      <c r="BV43" s="44" t="s">
        <v>381</v>
      </c>
      <c r="BW43" s="44" t="s">
        <v>381</v>
      </c>
      <c r="BX43" s="44" t="s">
        <v>381</v>
      </c>
      <c r="BY43" s="44" t="s">
        <v>381</v>
      </c>
      <c r="BZ43" s="44" t="s">
        <v>381</v>
      </c>
      <c r="CA43" s="44" t="s">
        <v>381</v>
      </c>
      <c r="CB43" s="44" t="s">
        <v>381</v>
      </c>
      <c r="CC43" s="44" t="s">
        <v>381</v>
      </c>
      <c r="CD43" s="44" t="s">
        <v>381</v>
      </c>
      <c r="CE43" s="44" t="s">
        <v>381</v>
      </c>
      <c r="CF43" s="44" t="s">
        <v>381</v>
      </c>
      <c r="CG43" s="44" t="s">
        <v>381</v>
      </c>
      <c r="CH43" s="44" t="s">
        <v>381</v>
      </c>
      <c r="CI43" s="44" t="s">
        <v>381</v>
      </c>
      <c r="CJ43" s="44" t="s">
        <v>381</v>
      </c>
      <c r="CK43" s="44" t="s">
        <v>381</v>
      </c>
      <c r="CL43" s="44" t="s">
        <v>381</v>
      </c>
      <c r="CM43" s="44" t="s">
        <v>381</v>
      </c>
      <c r="CN43" s="44" t="s">
        <v>381</v>
      </c>
      <c r="CO43" s="44" t="s">
        <v>381</v>
      </c>
      <c r="CP43" s="44" t="s">
        <v>381</v>
      </c>
      <c r="CQ43" s="44" t="s">
        <v>381</v>
      </c>
      <c r="CR43" s="44" t="s">
        <v>381</v>
      </c>
      <c r="CS43" s="44" t="s">
        <v>381</v>
      </c>
      <c r="CT43" s="44" t="s">
        <v>381</v>
      </c>
      <c r="CU43" s="44" t="s">
        <v>381</v>
      </c>
      <c r="CV43" s="44" t="s">
        <v>381</v>
      </c>
      <c r="CW43" s="44" t="s">
        <v>381</v>
      </c>
      <c r="CX43" s="44" t="s">
        <v>381</v>
      </c>
      <c r="CY43" s="44" t="s">
        <v>381</v>
      </c>
      <c r="CZ43" s="44" t="s">
        <v>381</v>
      </c>
      <c r="DA43" s="44" t="s">
        <v>381</v>
      </c>
      <c r="DB43" s="44" t="s">
        <v>381</v>
      </c>
      <c r="DC43" s="44" t="s">
        <v>381</v>
      </c>
      <c r="DD43" s="44" t="s">
        <v>381</v>
      </c>
      <c r="DE43" s="44" t="s">
        <v>381</v>
      </c>
      <c r="DF43" s="44" t="s">
        <v>381</v>
      </c>
      <c r="DG43" s="44" t="s">
        <v>381</v>
      </c>
      <c r="DH43" s="44" t="s">
        <v>381</v>
      </c>
      <c r="DI43" s="44" t="s">
        <v>381</v>
      </c>
      <c r="DJ43" s="44" t="s">
        <v>381</v>
      </c>
      <c r="DK43" s="44" t="s">
        <v>381</v>
      </c>
      <c r="DL43" s="44" t="s">
        <v>381</v>
      </c>
      <c r="DM43" s="44" t="s">
        <v>381</v>
      </c>
      <c r="DN43" s="44" t="s">
        <v>381</v>
      </c>
      <c r="DO43" s="44" t="s">
        <v>381</v>
      </c>
      <c r="DP43" s="44" t="s">
        <v>381</v>
      </c>
      <c r="DQ43" s="44" t="s">
        <v>381</v>
      </c>
      <c r="DR43" s="44" t="s">
        <v>381</v>
      </c>
      <c r="DS43" s="44" t="s">
        <v>381</v>
      </c>
      <c r="DT43" s="44" t="s">
        <v>381</v>
      </c>
      <c r="DU43" s="44" t="s">
        <v>381</v>
      </c>
      <c r="DV43" s="44" t="s">
        <v>381</v>
      </c>
      <c r="DW43" s="44" t="s">
        <v>381</v>
      </c>
      <c r="DX43" s="44" t="s">
        <v>381</v>
      </c>
      <c r="DY43" s="44" t="s">
        <v>381</v>
      </c>
      <c r="DZ43" s="44" t="s">
        <v>381</v>
      </c>
      <c r="EA43" s="44" t="s">
        <v>381</v>
      </c>
      <c r="EB43" s="44" t="s">
        <v>381</v>
      </c>
      <c r="EC43" s="44" t="s">
        <v>381</v>
      </c>
      <c r="ED43" s="44" t="s">
        <v>381</v>
      </c>
      <c r="EE43" s="44" t="s">
        <v>381</v>
      </c>
      <c r="EF43" s="44" t="s">
        <v>381</v>
      </c>
      <c r="EG43" s="44" t="s">
        <v>381</v>
      </c>
      <c r="EH43" s="44" t="s">
        <v>381</v>
      </c>
      <c r="EI43" s="44" t="s">
        <v>381</v>
      </c>
      <c r="EJ43" s="44" t="s">
        <v>381</v>
      </c>
      <c r="EK43" s="44" t="s">
        <v>381</v>
      </c>
      <c r="EL43" s="44" t="s">
        <v>381</v>
      </c>
      <c r="EM43" s="44" t="s">
        <v>381</v>
      </c>
      <c r="EN43" s="44" t="s">
        <v>381</v>
      </c>
      <c r="EO43" s="44" t="s">
        <v>381</v>
      </c>
      <c r="EP43" s="44" t="s">
        <v>381</v>
      </c>
      <c r="EQ43" s="44" t="s">
        <v>381</v>
      </c>
      <c r="ER43" s="44" t="s">
        <v>381</v>
      </c>
      <c r="ES43" s="44" t="s">
        <v>381</v>
      </c>
      <c r="ET43" s="44" t="s">
        <v>381</v>
      </c>
      <c r="EU43" s="44" t="s">
        <v>381</v>
      </c>
      <c r="EV43" s="44" t="s">
        <v>381</v>
      </c>
      <c r="EW43" s="44" t="s">
        <v>381</v>
      </c>
      <c r="EX43" s="44" t="s">
        <v>381</v>
      </c>
      <c r="EY43" s="44" t="s">
        <v>381</v>
      </c>
      <c r="EZ43" s="44" t="s">
        <v>381</v>
      </c>
      <c r="FA43" s="44" t="s">
        <v>381</v>
      </c>
      <c r="FB43" s="44" t="s">
        <v>381</v>
      </c>
      <c r="FC43" s="44" t="s">
        <v>381</v>
      </c>
      <c r="FD43" s="44" t="s">
        <v>381</v>
      </c>
      <c r="FE43" s="44" t="s">
        <v>381</v>
      </c>
      <c r="FF43" s="44" t="s">
        <v>381</v>
      </c>
      <c r="FG43" s="44" t="s">
        <v>381</v>
      </c>
      <c r="FH43" s="44" t="s">
        <v>381</v>
      </c>
      <c r="FI43" s="44" t="s">
        <v>381</v>
      </c>
      <c r="FJ43" s="44" t="s">
        <v>381</v>
      </c>
      <c r="FK43" s="44" t="s">
        <v>381</v>
      </c>
      <c r="FL43" s="44" t="s">
        <v>381</v>
      </c>
      <c r="FM43" s="44" t="s">
        <v>381</v>
      </c>
      <c r="FN43" s="44" t="s">
        <v>381</v>
      </c>
      <c r="FO43" s="44" t="s">
        <v>381</v>
      </c>
      <c r="FP43" s="44" t="s">
        <v>381</v>
      </c>
      <c r="FQ43" s="44" t="s">
        <v>381</v>
      </c>
      <c r="FR43" s="44" t="s">
        <v>381</v>
      </c>
      <c r="FS43" s="44" t="s">
        <v>381</v>
      </c>
    </row>
    <row r="44" spans="1:175" ht="12.95" customHeight="1">
      <c r="A44" s="386">
        <v>322016</v>
      </c>
      <c r="B44" s="388" t="s">
        <v>764</v>
      </c>
      <c r="C44" s="44" t="s">
        <v>381</v>
      </c>
      <c r="D44" s="44" t="s">
        <v>381</v>
      </c>
      <c r="E44" s="44" t="s">
        <v>381</v>
      </c>
      <c r="F44" s="44" t="s">
        <v>381</v>
      </c>
      <c r="G44" s="44" t="s">
        <v>381</v>
      </c>
      <c r="H44" s="44" t="s">
        <v>381</v>
      </c>
      <c r="I44" s="44" t="s">
        <v>381</v>
      </c>
      <c r="J44" s="44" t="s">
        <v>381</v>
      </c>
      <c r="K44" s="44" t="s">
        <v>381</v>
      </c>
      <c r="L44" s="44" t="s">
        <v>381</v>
      </c>
      <c r="M44" s="44" t="s">
        <v>381</v>
      </c>
      <c r="N44" s="44" t="s">
        <v>381</v>
      </c>
      <c r="O44" s="44" t="s">
        <v>381</v>
      </c>
      <c r="P44" s="44" t="s">
        <v>381</v>
      </c>
      <c r="Q44" s="44" t="s">
        <v>381</v>
      </c>
      <c r="R44" s="44" t="s">
        <v>381</v>
      </c>
      <c r="S44" s="44" t="s">
        <v>381</v>
      </c>
      <c r="T44" s="44" t="s">
        <v>381</v>
      </c>
      <c r="U44" s="44" t="s">
        <v>381</v>
      </c>
      <c r="V44" s="44" t="s">
        <v>381</v>
      </c>
      <c r="W44" s="44" t="s">
        <v>381</v>
      </c>
      <c r="X44" s="44" t="s">
        <v>381</v>
      </c>
      <c r="Y44" s="44" t="s">
        <v>381</v>
      </c>
      <c r="Z44" s="44" t="s">
        <v>381</v>
      </c>
      <c r="AA44" s="44" t="s">
        <v>381</v>
      </c>
      <c r="AB44" s="44" t="s">
        <v>381</v>
      </c>
      <c r="AC44" s="44" t="s">
        <v>381</v>
      </c>
      <c r="AD44" s="44" t="s">
        <v>381</v>
      </c>
      <c r="AE44" s="44" t="s">
        <v>381</v>
      </c>
      <c r="AF44" s="44" t="s">
        <v>381</v>
      </c>
      <c r="AG44" s="44" t="s">
        <v>381</v>
      </c>
      <c r="AH44" s="44" t="s">
        <v>381</v>
      </c>
      <c r="AI44" s="44" t="s">
        <v>381</v>
      </c>
      <c r="AJ44" s="44" t="s">
        <v>381</v>
      </c>
      <c r="AK44" s="44" t="s">
        <v>381</v>
      </c>
      <c r="AL44" s="44" t="s">
        <v>381</v>
      </c>
      <c r="AM44" s="44" t="s">
        <v>381</v>
      </c>
      <c r="AN44" s="44" t="s">
        <v>381</v>
      </c>
      <c r="AO44" s="44" t="s">
        <v>381</v>
      </c>
      <c r="AP44" s="44" t="s">
        <v>381</v>
      </c>
      <c r="AQ44" s="44" t="s">
        <v>381</v>
      </c>
      <c r="AR44" s="44" t="s">
        <v>381</v>
      </c>
      <c r="AS44" s="44" t="s">
        <v>381</v>
      </c>
      <c r="AT44" s="44" t="s">
        <v>381</v>
      </c>
      <c r="AU44" s="44" t="s">
        <v>381</v>
      </c>
      <c r="AV44" s="44" t="s">
        <v>381</v>
      </c>
      <c r="AW44" s="44" t="s">
        <v>381</v>
      </c>
      <c r="AX44" s="44" t="s">
        <v>381</v>
      </c>
      <c r="AY44" s="44" t="s">
        <v>381</v>
      </c>
      <c r="AZ44" s="44" t="s">
        <v>381</v>
      </c>
      <c r="BA44" s="44" t="s">
        <v>381</v>
      </c>
      <c r="BB44" s="44" t="s">
        <v>381</v>
      </c>
      <c r="BC44" s="44" t="s">
        <v>381</v>
      </c>
      <c r="BD44" s="44" t="s">
        <v>381</v>
      </c>
      <c r="BE44" s="44" t="s">
        <v>381</v>
      </c>
      <c r="BF44" s="44" t="s">
        <v>381</v>
      </c>
      <c r="BG44" s="44" t="s">
        <v>381</v>
      </c>
      <c r="BH44" s="44" t="s">
        <v>381</v>
      </c>
      <c r="BI44" s="44" t="s">
        <v>381</v>
      </c>
      <c r="BJ44" s="44" t="s">
        <v>381</v>
      </c>
      <c r="BK44" s="44" t="s">
        <v>381</v>
      </c>
      <c r="BL44" s="44" t="s">
        <v>381</v>
      </c>
      <c r="BM44" s="44" t="s">
        <v>381</v>
      </c>
      <c r="BN44" s="44" t="s">
        <v>381</v>
      </c>
      <c r="BO44" s="44" t="s">
        <v>381</v>
      </c>
      <c r="BP44" s="44" t="s">
        <v>381</v>
      </c>
      <c r="BQ44" s="44" t="s">
        <v>381</v>
      </c>
      <c r="BR44" s="44" t="s">
        <v>381</v>
      </c>
      <c r="BS44" s="44" t="s">
        <v>381</v>
      </c>
      <c r="BT44" s="44" t="s">
        <v>381</v>
      </c>
      <c r="BU44" s="44" t="s">
        <v>381</v>
      </c>
      <c r="BV44" s="44" t="s">
        <v>381</v>
      </c>
      <c r="BW44" s="44" t="s">
        <v>381</v>
      </c>
      <c r="BX44" s="44" t="s">
        <v>381</v>
      </c>
      <c r="BY44" s="44" t="s">
        <v>381</v>
      </c>
      <c r="BZ44" s="44" t="s">
        <v>381</v>
      </c>
      <c r="CA44" s="44" t="s">
        <v>381</v>
      </c>
      <c r="CB44" s="44" t="s">
        <v>381</v>
      </c>
      <c r="CC44" s="44" t="s">
        <v>381</v>
      </c>
      <c r="CD44" s="44" t="s">
        <v>381</v>
      </c>
      <c r="CE44" s="44" t="s">
        <v>381</v>
      </c>
      <c r="CF44" s="44" t="s">
        <v>381</v>
      </c>
      <c r="CG44" s="44" t="s">
        <v>381</v>
      </c>
      <c r="CH44" s="44" t="s">
        <v>381</v>
      </c>
      <c r="CI44" s="44" t="s">
        <v>381</v>
      </c>
      <c r="CJ44" s="44" t="s">
        <v>381</v>
      </c>
      <c r="CK44" s="44" t="s">
        <v>381</v>
      </c>
      <c r="CL44" s="44" t="s">
        <v>381</v>
      </c>
      <c r="CM44" s="44" t="s">
        <v>381</v>
      </c>
      <c r="CN44" s="44" t="s">
        <v>381</v>
      </c>
      <c r="CO44" s="44" t="s">
        <v>381</v>
      </c>
      <c r="CP44" s="44" t="s">
        <v>381</v>
      </c>
      <c r="CQ44" s="44" t="s">
        <v>381</v>
      </c>
      <c r="CR44" s="44" t="s">
        <v>381</v>
      </c>
      <c r="CS44" s="44" t="s">
        <v>381</v>
      </c>
      <c r="CT44" s="44" t="s">
        <v>381</v>
      </c>
      <c r="CU44" s="44" t="s">
        <v>381</v>
      </c>
      <c r="CV44" s="44" t="s">
        <v>381</v>
      </c>
      <c r="CW44" s="44" t="s">
        <v>381</v>
      </c>
      <c r="CX44" s="44" t="s">
        <v>381</v>
      </c>
      <c r="CY44" s="44" t="s">
        <v>381</v>
      </c>
      <c r="CZ44" s="44" t="s">
        <v>381</v>
      </c>
      <c r="DA44" s="44" t="s">
        <v>381</v>
      </c>
      <c r="DB44" s="44" t="s">
        <v>381</v>
      </c>
      <c r="DC44" s="44" t="s">
        <v>381</v>
      </c>
      <c r="DD44" s="44" t="s">
        <v>381</v>
      </c>
      <c r="DE44" s="44" t="s">
        <v>381</v>
      </c>
      <c r="DF44" s="44" t="s">
        <v>381</v>
      </c>
      <c r="DG44" s="44" t="s">
        <v>381</v>
      </c>
      <c r="DH44" s="44" t="s">
        <v>381</v>
      </c>
      <c r="DI44" s="44" t="s">
        <v>381</v>
      </c>
      <c r="DJ44" s="44" t="s">
        <v>381</v>
      </c>
      <c r="DK44" s="44" t="s">
        <v>381</v>
      </c>
      <c r="DL44" s="44" t="s">
        <v>381</v>
      </c>
      <c r="DM44" s="44" t="s">
        <v>381</v>
      </c>
      <c r="DN44" s="44" t="s">
        <v>381</v>
      </c>
      <c r="DO44" s="44" t="s">
        <v>381</v>
      </c>
      <c r="DP44" s="44" t="s">
        <v>381</v>
      </c>
      <c r="DQ44" s="44" t="s">
        <v>381</v>
      </c>
      <c r="DR44" s="44" t="s">
        <v>381</v>
      </c>
      <c r="DS44" s="44" t="s">
        <v>381</v>
      </c>
      <c r="DT44" s="44" t="s">
        <v>381</v>
      </c>
      <c r="DU44" s="44" t="s">
        <v>381</v>
      </c>
      <c r="DV44" s="44" t="s">
        <v>381</v>
      </c>
      <c r="DW44" s="44" t="s">
        <v>381</v>
      </c>
      <c r="DX44" s="44" t="s">
        <v>381</v>
      </c>
      <c r="DY44" s="44" t="s">
        <v>381</v>
      </c>
      <c r="DZ44" s="44" t="s">
        <v>381</v>
      </c>
      <c r="EA44" s="44" t="s">
        <v>381</v>
      </c>
      <c r="EB44" s="44" t="s">
        <v>381</v>
      </c>
      <c r="EC44" s="44" t="s">
        <v>381</v>
      </c>
      <c r="ED44" s="44" t="s">
        <v>381</v>
      </c>
      <c r="EE44" s="44" t="s">
        <v>381</v>
      </c>
      <c r="EF44" s="44" t="s">
        <v>381</v>
      </c>
      <c r="EG44" s="44" t="s">
        <v>381</v>
      </c>
      <c r="EH44" s="44" t="s">
        <v>381</v>
      </c>
      <c r="EI44" s="44" t="s">
        <v>381</v>
      </c>
      <c r="EJ44" s="44" t="s">
        <v>381</v>
      </c>
      <c r="EK44" s="44" t="s">
        <v>381</v>
      </c>
      <c r="EL44" s="44" t="s">
        <v>381</v>
      </c>
      <c r="EM44" s="44" t="s">
        <v>381</v>
      </c>
      <c r="EN44" s="44" t="s">
        <v>381</v>
      </c>
      <c r="EO44" s="44" t="s">
        <v>381</v>
      </c>
      <c r="EP44" s="44" t="s">
        <v>381</v>
      </c>
      <c r="EQ44" s="44" t="s">
        <v>381</v>
      </c>
      <c r="ER44" s="44" t="s">
        <v>381</v>
      </c>
      <c r="ES44" s="44" t="s">
        <v>381</v>
      </c>
      <c r="ET44" s="44" t="s">
        <v>381</v>
      </c>
      <c r="EU44" s="44" t="s">
        <v>381</v>
      </c>
      <c r="EV44" s="44" t="s">
        <v>381</v>
      </c>
      <c r="EW44" s="44" t="s">
        <v>381</v>
      </c>
      <c r="EX44" s="44" t="s">
        <v>381</v>
      </c>
      <c r="EY44" s="44" t="s">
        <v>381</v>
      </c>
      <c r="EZ44" s="44" t="s">
        <v>381</v>
      </c>
      <c r="FA44" s="44" t="s">
        <v>381</v>
      </c>
      <c r="FB44" s="44" t="s">
        <v>381</v>
      </c>
      <c r="FC44" s="44" t="s">
        <v>381</v>
      </c>
      <c r="FD44" s="44" t="s">
        <v>381</v>
      </c>
      <c r="FE44" s="44" t="s">
        <v>381</v>
      </c>
      <c r="FF44" s="44" t="s">
        <v>381</v>
      </c>
      <c r="FG44" s="44" t="s">
        <v>381</v>
      </c>
      <c r="FH44" s="44" t="s">
        <v>381</v>
      </c>
      <c r="FI44" s="44" t="s">
        <v>381</v>
      </c>
      <c r="FJ44" s="44" t="s">
        <v>381</v>
      </c>
      <c r="FK44" s="44" t="s">
        <v>381</v>
      </c>
      <c r="FL44" s="44" t="s">
        <v>381</v>
      </c>
      <c r="FM44" s="44" t="s">
        <v>381</v>
      </c>
      <c r="FN44" s="44" t="s">
        <v>381</v>
      </c>
      <c r="FO44" s="44" t="s">
        <v>381</v>
      </c>
      <c r="FP44" s="44" t="s">
        <v>381</v>
      </c>
      <c r="FQ44" s="44" t="s">
        <v>381</v>
      </c>
      <c r="FR44" s="44" t="s">
        <v>381</v>
      </c>
      <c r="FS44" s="44" t="s">
        <v>381</v>
      </c>
    </row>
    <row r="45" spans="1:175" ht="12.95" customHeight="1">
      <c r="A45" s="386">
        <v>332020</v>
      </c>
      <c r="B45" s="387" t="s">
        <v>573</v>
      </c>
      <c r="C45" s="177">
        <v>80.214568789692734</v>
      </c>
      <c r="D45" s="179">
        <v>1543.9749946109075</v>
      </c>
      <c r="E45" s="177">
        <v>350.70555656888916</v>
      </c>
      <c r="F45" s="180">
        <v>352879</v>
      </c>
      <c r="G45" s="177">
        <v>285.94068372198325</v>
      </c>
      <c r="H45" s="181">
        <v>100.52071541770432</v>
      </c>
      <c r="I45" s="181">
        <v>151.91306316504415</v>
      </c>
      <c r="J45" s="182">
        <v>20.5</v>
      </c>
      <c r="K45" s="183">
        <v>2.99</v>
      </c>
      <c r="L45" s="177">
        <v>183.24838472404107</v>
      </c>
      <c r="M45" s="177">
        <v>13.179750669552325</v>
      </c>
      <c r="N45" s="158">
        <v>79.542962978666338</v>
      </c>
      <c r="O45" s="158">
        <v>20.264204181095295</v>
      </c>
      <c r="P45" s="159">
        <v>1.9190264451205243</v>
      </c>
      <c r="Q45" s="160" t="s">
        <v>14</v>
      </c>
      <c r="R45" s="160" t="s">
        <v>14</v>
      </c>
      <c r="S45" s="161">
        <v>9724</v>
      </c>
      <c r="T45" s="162">
        <v>72.527472527472526</v>
      </c>
      <c r="U45" s="163">
        <v>284</v>
      </c>
      <c r="V45" s="163">
        <v>48</v>
      </c>
      <c r="W45" s="164">
        <v>14.835787089467722</v>
      </c>
      <c r="X45" s="165">
        <v>59.833795013850413</v>
      </c>
      <c r="Y45" s="164">
        <v>78.021978021978029</v>
      </c>
      <c r="Z45" s="164">
        <v>80.219780219780219</v>
      </c>
      <c r="AA45" s="164">
        <v>2.9381203196101615</v>
      </c>
      <c r="AB45" s="158">
        <v>23.331727939209074</v>
      </c>
      <c r="AC45" s="158">
        <v>9.2399350707265295</v>
      </c>
      <c r="AD45" s="158">
        <v>3.6745687733005119</v>
      </c>
      <c r="AE45" s="158">
        <v>99.056179775280896</v>
      </c>
      <c r="AF45" s="162">
        <v>92.9</v>
      </c>
      <c r="AG45" s="162">
        <v>88.8</v>
      </c>
      <c r="AH45" s="166">
        <v>465</v>
      </c>
      <c r="AI45" s="162">
        <v>20.100000000000001</v>
      </c>
      <c r="AJ45" s="167">
        <v>3.4982748957006836E-2</v>
      </c>
      <c r="AK45" s="167">
        <v>0.21864218098129273</v>
      </c>
      <c r="AL45" s="164">
        <v>0.48294559503871859</v>
      </c>
      <c r="AM45" s="168">
        <v>90419.68163457654</v>
      </c>
      <c r="AN45" s="161">
        <v>214236.16322089228</v>
      </c>
      <c r="AO45" s="161">
        <v>262794.25807504077</v>
      </c>
      <c r="AP45" s="164">
        <v>15.074061796674634</v>
      </c>
      <c r="AQ45" s="164">
        <v>6.0714971125495056</v>
      </c>
      <c r="AR45" s="164">
        <v>14.7</v>
      </c>
      <c r="AS45" s="164">
        <v>12.627058218780574</v>
      </c>
      <c r="AT45" s="164">
        <v>776.02931666307393</v>
      </c>
      <c r="AU45" s="164">
        <v>4.7672741141161055</v>
      </c>
      <c r="AV45" s="164">
        <v>2.3421824995439997</v>
      </c>
      <c r="AW45" s="163">
        <v>13262.4</v>
      </c>
      <c r="AX45" s="163">
        <v>2456</v>
      </c>
      <c r="AY45" s="164">
        <v>3.016045361322234</v>
      </c>
      <c r="AZ45" s="158">
        <v>593</v>
      </c>
      <c r="BA45" s="164">
        <v>1.8533047573250203</v>
      </c>
      <c r="BB45" s="164">
        <v>40.413415027410515</v>
      </c>
      <c r="BC45" s="164">
        <v>266.59156482663707</v>
      </c>
      <c r="BD45" s="164">
        <v>6.188978891339314</v>
      </c>
      <c r="BE45" s="158">
        <v>0.39413809165502167</v>
      </c>
      <c r="BF45" s="164">
        <v>5.2671181339352895</v>
      </c>
      <c r="BG45" s="164">
        <v>26.698675978466461</v>
      </c>
      <c r="BH45" s="164">
        <v>8.8888888888888893</v>
      </c>
      <c r="BI45" s="169">
        <v>75.400000000000006</v>
      </c>
      <c r="BJ45" s="158">
        <v>2.5461952568019788</v>
      </c>
      <c r="BK45" s="170">
        <v>0.28808066258552395</v>
      </c>
      <c r="BL45" s="162">
        <v>123</v>
      </c>
      <c r="BM45" s="162">
        <v>112.4</v>
      </c>
      <c r="BN45" s="164">
        <v>0.91225543152082589</v>
      </c>
      <c r="BO45" s="164">
        <v>71.875</v>
      </c>
      <c r="BP45" s="163">
        <v>27</v>
      </c>
      <c r="BQ45" s="164">
        <v>3.4365828179150015</v>
      </c>
      <c r="BR45" s="164">
        <v>15.651168189430745</v>
      </c>
      <c r="BS45" s="164">
        <v>25.096589119007742</v>
      </c>
      <c r="BT45" s="164">
        <v>1254.176546669541</v>
      </c>
      <c r="BU45" s="164">
        <v>20.292627721491701</v>
      </c>
      <c r="BV45" s="158">
        <v>410.54106488467346</v>
      </c>
      <c r="BW45" s="158">
        <v>140.94964100353192</v>
      </c>
      <c r="BX45" s="164">
        <v>1.243636725421593</v>
      </c>
      <c r="BY45" s="167">
        <v>3.956837514716368E-2</v>
      </c>
      <c r="BZ45" s="164">
        <v>2.0727278757026548</v>
      </c>
      <c r="CA45" s="167">
        <v>0.31247616362942943</v>
      </c>
      <c r="CB45" s="164">
        <v>0.82909115028106184</v>
      </c>
      <c r="CC45" s="167">
        <v>0.19929278524881025</v>
      </c>
      <c r="CD45" s="164">
        <v>1.0363639378513274</v>
      </c>
      <c r="CE45" s="164">
        <v>17.452368713416352</v>
      </c>
      <c r="CF45" s="162">
        <v>43.6</v>
      </c>
      <c r="CG45" s="160">
        <v>3.4146341463414638</v>
      </c>
      <c r="CH45" s="160">
        <v>48.764426750311657</v>
      </c>
      <c r="CI45" s="160">
        <v>8.6419753086419746</v>
      </c>
      <c r="CJ45" s="164">
        <v>299.6791417248412</v>
      </c>
      <c r="CK45" s="171">
        <v>283.27764604440614</v>
      </c>
      <c r="CL45" s="164">
        <v>47.4</v>
      </c>
      <c r="CM45" s="164">
        <v>920.73411591966317</v>
      </c>
      <c r="CN45" s="169">
        <v>100</v>
      </c>
      <c r="CO45" s="162">
        <v>99.9</v>
      </c>
      <c r="CP45" s="162">
        <v>93.3</v>
      </c>
      <c r="CQ45" s="164">
        <v>74.3</v>
      </c>
      <c r="CR45" s="171">
        <v>52.4</v>
      </c>
      <c r="CS45" s="164">
        <v>4.0641211243817112</v>
      </c>
      <c r="CT45" s="164">
        <v>6.5083333333333337</v>
      </c>
      <c r="CU45" s="171">
        <v>2.5133711344351952</v>
      </c>
      <c r="CV45" s="164">
        <v>65.099999999999994</v>
      </c>
      <c r="CW45" s="172">
        <v>38.577611222577808</v>
      </c>
      <c r="CX45" s="164">
        <v>1.0900000000000001</v>
      </c>
      <c r="CY45" s="164">
        <v>36.5</v>
      </c>
      <c r="CZ45" s="164">
        <v>60.58</v>
      </c>
      <c r="DA45" s="164">
        <v>6.43</v>
      </c>
      <c r="DB45" s="164">
        <v>1.1714000862254796</v>
      </c>
      <c r="DC45" s="164">
        <v>0.77683146235097089</v>
      </c>
      <c r="DD45" s="164">
        <v>1.7618186943472567</v>
      </c>
      <c r="DE45" s="164">
        <v>5.7621834944533799</v>
      </c>
      <c r="DF45" s="173">
        <v>1078.4274099883855</v>
      </c>
      <c r="DG45" s="173">
        <v>4714.4066552901022</v>
      </c>
      <c r="DH45" s="164" t="s">
        <v>14</v>
      </c>
      <c r="DI45" s="164" t="s">
        <v>14</v>
      </c>
      <c r="DJ45" s="164">
        <v>17.004077661473477</v>
      </c>
      <c r="DK45" s="164">
        <v>49.437207537624886</v>
      </c>
      <c r="DL45" s="174">
        <v>339</v>
      </c>
      <c r="DM45" s="174">
        <v>22</v>
      </c>
      <c r="DN45" s="164">
        <v>12.942112855887377</v>
      </c>
      <c r="DO45" s="164">
        <v>10.987530469099774</v>
      </c>
      <c r="DP45" s="164">
        <v>100</v>
      </c>
      <c r="DQ45" s="164">
        <v>97.49968746093262</v>
      </c>
      <c r="DR45" s="164">
        <v>3225.6453612895957</v>
      </c>
      <c r="DS45" s="175">
        <v>25.008457374830851</v>
      </c>
      <c r="DT45" s="175">
        <v>8</v>
      </c>
      <c r="DU45" s="164">
        <v>53.515215110178382</v>
      </c>
      <c r="DV45" s="167">
        <v>2.3656270393654751E-2</v>
      </c>
      <c r="DW45" s="164">
        <v>7.291666666666667</v>
      </c>
      <c r="DX45" s="162">
        <v>54.305470343409553</v>
      </c>
      <c r="DY45" s="164">
        <v>572.34234831777405</v>
      </c>
      <c r="DZ45" s="164">
        <v>990.36641513025472</v>
      </c>
      <c r="EA45" s="163">
        <v>15185</v>
      </c>
      <c r="EB45" s="175">
        <v>5.4243287663509241</v>
      </c>
      <c r="EC45" s="175">
        <v>52.065280895144305</v>
      </c>
      <c r="ED45" s="164">
        <v>84.108309865646476</v>
      </c>
      <c r="EE45" s="164">
        <v>8.4020713189376437</v>
      </c>
      <c r="EF45" s="164">
        <v>55.474218385440963</v>
      </c>
      <c r="EG45" s="164">
        <v>400.41018216913983</v>
      </c>
      <c r="EH45" s="164">
        <v>98</v>
      </c>
      <c r="EI45" s="125" t="s">
        <v>385</v>
      </c>
      <c r="EJ45" s="164">
        <v>86</v>
      </c>
      <c r="EK45" s="125" t="s">
        <v>385</v>
      </c>
      <c r="EL45" s="125" t="s">
        <v>385</v>
      </c>
      <c r="EM45" s="176" t="s">
        <v>12</v>
      </c>
      <c r="EN45" s="165">
        <v>2.0851642429568709</v>
      </c>
      <c r="EO45" s="175">
        <v>0.98924319629536939</v>
      </c>
      <c r="EP45" s="173">
        <v>0.83</v>
      </c>
      <c r="EQ45" s="164">
        <v>88.7</v>
      </c>
      <c r="ER45" s="177">
        <v>10.1</v>
      </c>
      <c r="ES45" s="177">
        <v>3.8</v>
      </c>
      <c r="ET45" s="177">
        <v>333.97860737559489</v>
      </c>
      <c r="EU45" s="178">
        <v>56.9</v>
      </c>
      <c r="EV45" s="164">
        <v>52.8</v>
      </c>
      <c r="EW45" s="164" t="s">
        <v>12</v>
      </c>
      <c r="EX45" s="164" t="s">
        <v>12</v>
      </c>
      <c r="EY45" s="164">
        <v>74</v>
      </c>
      <c r="EZ45" s="164">
        <v>6.9312020163496779</v>
      </c>
      <c r="FA45" s="164">
        <v>29.1</v>
      </c>
      <c r="FB45" s="164">
        <v>16.037063435495366</v>
      </c>
      <c r="FC45" s="164">
        <v>69.456237753102542</v>
      </c>
      <c r="FD45" s="164">
        <v>76.798371286382149</v>
      </c>
      <c r="FE45" s="164">
        <v>68.873048200950436</v>
      </c>
      <c r="FF45" s="164">
        <v>70.194217612006184</v>
      </c>
      <c r="FG45" s="164">
        <v>74.425655190999123</v>
      </c>
      <c r="FH45" s="164">
        <v>77.138688373521731</v>
      </c>
      <c r="FI45" s="164">
        <v>72.712569316081328</v>
      </c>
      <c r="FJ45" s="164">
        <v>61.506247889226614</v>
      </c>
      <c r="FK45" s="164">
        <v>43.539296524371153</v>
      </c>
      <c r="FL45" s="164">
        <v>26.494761277369971</v>
      </c>
      <c r="FM45" s="164">
        <v>15.460924268086135</v>
      </c>
      <c r="FN45" s="164">
        <v>9.6074565334289304</v>
      </c>
      <c r="FO45" s="164">
        <v>5.9753954305799644</v>
      </c>
      <c r="FP45" s="164">
        <v>2.4370095002065262</v>
      </c>
      <c r="FQ45" s="164">
        <v>1.55</v>
      </c>
      <c r="FR45" s="164">
        <v>10.800984960286534</v>
      </c>
      <c r="FS45" s="164">
        <v>0.29099374363451186</v>
      </c>
    </row>
    <row r="46" spans="1:175" ht="12.95" customHeight="1">
      <c r="A46" s="386">
        <v>342025</v>
      </c>
      <c r="B46" s="387" t="s">
        <v>571</v>
      </c>
      <c r="C46" s="177" t="s">
        <v>381</v>
      </c>
      <c r="D46" s="179" t="s">
        <v>381</v>
      </c>
      <c r="E46" s="177" t="s">
        <v>381</v>
      </c>
      <c r="F46" s="180" t="s">
        <v>381</v>
      </c>
      <c r="G46" s="177" t="s">
        <v>381</v>
      </c>
      <c r="H46" s="181" t="s">
        <v>381</v>
      </c>
      <c r="I46" s="181" t="s">
        <v>381</v>
      </c>
      <c r="J46" s="182" t="s">
        <v>381</v>
      </c>
      <c r="K46" s="183" t="s">
        <v>381</v>
      </c>
      <c r="L46" s="177" t="s">
        <v>381</v>
      </c>
      <c r="M46" s="177" t="s">
        <v>381</v>
      </c>
      <c r="N46" s="158" t="s">
        <v>381</v>
      </c>
      <c r="O46" s="158" t="s">
        <v>381</v>
      </c>
      <c r="P46" s="159" t="s">
        <v>381</v>
      </c>
      <c r="Q46" s="160" t="s">
        <v>381</v>
      </c>
      <c r="R46" s="160" t="s">
        <v>381</v>
      </c>
      <c r="S46" s="161" t="s">
        <v>381</v>
      </c>
      <c r="T46" s="162" t="s">
        <v>381</v>
      </c>
      <c r="U46" s="163" t="s">
        <v>381</v>
      </c>
      <c r="V46" s="163" t="s">
        <v>381</v>
      </c>
      <c r="W46" s="164" t="s">
        <v>381</v>
      </c>
      <c r="X46" s="165" t="s">
        <v>381</v>
      </c>
      <c r="Y46" s="164" t="s">
        <v>381</v>
      </c>
      <c r="Z46" s="164" t="s">
        <v>381</v>
      </c>
      <c r="AA46" s="164" t="s">
        <v>381</v>
      </c>
      <c r="AB46" s="158" t="s">
        <v>381</v>
      </c>
      <c r="AC46" s="158" t="s">
        <v>381</v>
      </c>
      <c r="AD46" s="158" t="s">
        <v>381</v>
      </c>
      <c r="AE46" s="158" t="s">
        <v>381</v>
      </c>
      <c r="AF46" s="162" t="s">
        <v>381</v>
      </c>
      <c r="AG46" s="162" t="s">
        <v>381</v>
      </c>
      <c r="AH46" s="166" t="s">
        <v>381</v>
      </c>
      <c r="AI46" s="162" t="s">
        <v>381</v>
      </c>
      <c r="AJ46" s="167" t="s">
        <v>381</v>
      </c>
      <c r="AK46" s="167" t="s">
        <v>381</v>
      </c>
      <c r="AL46" s="164" t="s">
        <v>381</v>
      </c>
      <c r="AM46" s="168" t="s">
        <v>381</v>
      </c>
      <c r="AN46" s="161" t="s">
        <v>381</v>
      </c>
      <c r="AO46" s="161" t="s">
        <v>381</v>
      </c>
      <c r="AP46" s="164" t="s">
        <v>381</v>
      </c>
      <c r="AQ46" s="164" t="s">
        <v>381</v>
      </c>
      <c r="AR46" s="164" t="s">
        <v>381</v>
      </c>
      <c r="AS46" s="164" t="s">
        <v>381</v>
      </c>
      <c r="AT46" s="164" t="s">
        <v>381</v>
      </c>
      <c r="AU46" s="164" t="s">
        <v>381</v>
      </c>
      <c r="AV46" s="164" t="s">
        <v>381</v>
      </c>
      <c r="AW46" s="163" t="s">
        <v>381</v>
      </c>
      <c r="AX46" s="163" t="s">
        <v>381</v>
      </c>
      <c r="AY46" s="164" t="s">
        <v>381</v>
      </c>
      <c r="AZ46" s="158" t="s">
        <v>381</v>
      </c>
      <c r="BA46" s="164" t="s">
        <v>381</v>
      </c>
      <c r="BB46" s="164" t="s">
        <v>381</v>
      </c>
      <c r="BC46" s="164" t="s">
        <v>381</v>
      </c>
      <c r="BD46" s="164" t="s">
        <v>381</v>
      </c>
      <c r="BE46" s="158" t="s">
        <v>381</v>
      </c>
      <c r="BF46" s="164" t="s">
        <v>381</v>
      </c>
      <c r="BG46" s="164" t="s">
        <v>381</v>
      </c>
      <c r="BH46" s="164" t="s">
        <v>381</v>
      </c>
      <c r="BI46" s="169" t="s">
        <v>381</v>
      </c>
      <c r="BJ46" s="158" t="s">
        <v>381</v>
      </c>
      <c r="BK46" s="170" t="s">
        <v>381</v>
      </c>
      <c r="BL46" s="162" t="s">
        <v>381</v>
      </c>
      <c r="BM46" s="162" t="s">
        <v>381</v>
      </c>
      <c r="BN46" s="164" t="s">
        <v>381</v>
      </c>
      <c r="BO46" s="164" t="s">
        <v>381</v>
      </c>
      <c r="BP46" s="163" t="s">
        <v>381</v>
      </c>
      <c r="BQ46" s="164" t="s">
        <v>381</v>
      </c>
      <c r="BR46" s="164" t="s">
        <v>381</v>
      </c>
      <c r="BS46" s="164" t="s">
        <v>381</v>
      </c>
      <c r="BT46" s="164" t="s">
        <v>381</v>
      </c>
      <c r="BU46" s="164" t="s">
        <v>381</v>
      </c>
      <c r="BV46" s="158" t="s">
        <v>381</v>
      </c>
      <c r="BW46" s="158" t="s">
        <v>381</v>
      </c>
      <c r="BX46" s="164" t="s">
        <v>381</v>
      </c>
      <c r="BY46" s="167" t="s">
        <v>381</v>
      </c>
      <c r="BZ46" s="164" t="s">
        <v>381</v>
      </c>
      <c r="CA46" s="167" t="s">
        <v>381</v>
      </c>
      <c r="CB46" s="164" t="s">
        <v>381</v>
      </c>
      <c r="CC46" s="167" t="s">
        <v>381</v>
      </c>
      <c r="CD46" s="164" t="s">
        <v>381</v>
      </c>
      <c r="CE46" s="164" t="s">
        <v>381</v>
      </c>
      <c r="CF46" s="162" t="s">
        <v>381</v>
      </c>
      <c r="CG46" s="160" t="s">
        <v>381</v>
      </c>
      <c r="CH46" s="160" t="s">
        <v>381</v>
      </c>
      <c r="CI46" s="160" t="s">
        <v>381</v>
      </c>
      <c r="CJ46" s="164" t="s">
        <v>381</v>
      </c>
      <c r="CK46" s="171" t="s">
        <v>381</v>
      </c>
      <c r="CL46" s="164" t="s">
        <v>381</v>
      </c>
      <c r="CM46" s="164" t="s">
        <v>381</v>
      </c>
      <c r="CN46" s="169" t="s">
        <v>381</v>
      </c>
      <c r="CO46" s="162" t="s">
        <v>381</v>
      </c>
      <c r="CP46" s="162" t="s">
        <v>381</v>
      </c>
      <c r="CQ46" s="164" t="s">
        <v>381</v>
      </c>
      <c r="CR46" s="171" t="s">
        <v>381</v>
      </c>
      <c r="CS46" s="164" t="s">
        <v>381</v>
      </c>
      <c r="CT46" s="164" t="s">
        <v>381</v>
      </c>
      <c r="CU46" s="171" t="s">
        <v>381</v>
      </c>
      <c r="CV46" s="164" t="s">
        <v>381</v>
      </c>
      <c r="CW46" s="172" t="s">
        <v>381</v>
      </c>
      <c r="CX46" s="164" t="s">
        <v>381</v>
      </c>
      <c r="CY46" s="164" t="s">
        <v>381</v>
      </c>
      <c r="CZ46" s="164" t="s">
        <v>381</v>
      </c>
      <c r="DA46" s="164" t="s">
        <v>381</v>
      </c>
      <c r="DB46" s="164" t="s">
        <v>381</v>
      </c>
      <c r="DC46" s="164" t="s">
        <v>381</v>
      </c>
      <c r="DD46" s="164" t="s">
        <v>381</v>
      </c>
      <c r="DE46" s="164" t="s">
        <v>381</v>
      </c>
      <c r="DF46" s="173" t="s">
        <v>381</v>
      </c>
      <c r="DG46" s="173" t="s">
        <v>381</v>
      </c>
      <c r="DH46" s="164" t="s">
        <v>381</v>
      </c>
      <c r="DI46" s="164" t="s">
        <v>381</v>
      </c>
      <c r="DJ46" s="164" t="s">
        <v>381</v>
      </c>
      <c r="DK46" s="164" t="s">
        <v>381</v>
      </c>
      <c r="DL46" s="174" t="s">
        <v>381</v>
      </c>
      <c r="DM46" s="174" t="s">
        <v>381</v>
      </c>
      <c r="DN46" s="164" t="s">
        <v>381</v>
      </c>
      <c r="DO46" s="164" t="s">
        <v>381</v>
      </c>
      <c r="DP46" s="164" t="s">
        <v>381</v>
      </c>
      <c r="DQ46" s="164" t="s">
        <v>381</v>
      </c>
      <c r="DR46" s="164" t="s">
        <v>381</v>
      </c>
      <c r="DS46" s="175" t="s">
        <v>381</v>
      </c>
      <c r="DT46" s="175" t="s">
        <v>381</v>
      </c>
      <c r="DU46" s="164" t="s">
        <v>381</v>
      </c>
      <c r="DV46" s="167" t="s">
        <v>381</v>
      </c>
      <c r="DW46" s="164" t="s">
        <v>381</v>
      </c>
      <c r="DX46" s="162" t="s">
        <v>381</v>
      </c>
      <c r="DY46" s="164" t="s">
        <v>381</v>
      </c>
      <c r="DZ46" s="164" t="s">
        <v>381</v>
      </c>
      <c r="EA46" s="163" t="s">
        <v>381</v>
      </c>
      <c r="EB46" s="175" t="s">
        <v>381</v>
      </c>
      <c r="EC46" s="175" t="s">
        <v>381</v>
      </c>
      <c r="ED46" s="164" t="s">
        <v>381</v>
      </c>
      <c r="EE46" s="164" t="s">
        <v>381</v>
      </c>
      <c r="EF46" s="164" t="s">
        <v>381</v>
      </c>
      <c r="EG46" s="164" t="s">
        <v>381</v>
      </c>
      <c r="EH46" s="164" t="s">
        <v>381</v>
      </c>
      <c r="EI46" s="125" t="s">
        <v>385</v>
      </c>
      <c r="EJ46" s="164" t="s">
        <v>381</v>
      </c>
      <c r="EK46" s="125" t="s">
        <v>385</v>
      </c>
      <c r="EL46" s="125" t="s">
        <v>385</v>
      </c>
      <c r="EM46" s="176" t="s">
        <v>381</v>
      </c>
      <c r="EN46" s="165" t="s">
        <v>381</v>
      </c>
      <c r="EO46" s="175" t="s">
        <v>381</v>
      </c>
      <c r="EP46" s="173" t="s">
        <v>381</v>
      </c>
      <c r="EQ46" s="164" t="s">
        <v>381</v>
      </c>
      <c r="ER46" s="177" t="s">
        <v>381</v>
      </c>
      <c r="ES46" s="177" t="s">
        <v>381</v>
      </c>
      <c r="ET46" s="177" t="s">
        <v>381</v>
      </c>
      <c r="EU46" s="178" t="s">
        <v>381</v>
      </c>
      <c r="EV46" s="164" t="s">
        <v>381</v>
      </c>
      <c r="EW46" s="164" t="s">
        <v>381</v>
      </c>
      <c r="EX46" s="164" t="s">
        <v>381</v>
      </c>
      <c r="EY46" s="164" t="s">
        <v>381</v>
      </c>
      <c r="EZ46" s="164" t="s">
        <v>381</v>
      </c>
      <c r="FA46" s="164" t="s">
        <v>381</v>
      </c>
      <c r="FB46" s="164" t="s">
        <v>381</v>
      </c>
      <c r="FC46" s="164" t="s">
        <v>381</v>
      </c>
      <c r="FD46" s="164" t="s">
        <v>381</v>
      </c>
      <c r="FE46" s="164" t="s">
        <v>381</v>
      </c>
      <c r="FF46" s="164" t="s">
        <v>381</v>
      </c>
      <c r="FG46" s="164" t="s">
        <v>381</v>
      </c>
      <c r="FH46" s="164" t="s">
        <v>381</v>
      </c>
      <c r="FI46" s="164" t="s">
        <v>381</v>
      </c>
      <c r="FJ46" s="164" t="s">
        <v>381</v>
      </c>
      <c r="FK46" s="164" t="s">
        <v>381</v>
      </c>
      <c r="FL46" s="164" t="s">
        <v>381</v>
      </c>
      <c r="FM46" s="164" t="s">
        <v>381</v>
      </c>
      <c r="FN46" s="164" t="s">
        <v>381</v>
      </c>
      <c r="FO46" s="164" t="s">
        <v>381</v>
      </c>
      <c r="FP46" s="164" t="s">
        <v>381</v>
      </c>
      <c r="FQ46" s="164" t="s">
        <v>381</v>
      </c>
      <c r="FR46" s="164" t="s">
        <v>381</v>
      </c>
      <c r="FS46" s="164" t="s">
        <v>381</v>
      </c>
    </row>
    <row r="47" spans="1:175" ht="12.95" customHeight="1">
      <c r="A47" s="386">
        <v>342076</v>
      </c>
      <c r="B47" s="387" t="s">
        <v>570</v>
      </c>
      <c r="C47" s="177">
        <v>82.646029176167431</v>
      </c>
      <c r="D47" s="179">
        <v>1237.7832215845999</v>
      </c>
      <c r="E47" s="177">
        <v>201.31725055733091</v>
      </c>
      <c r="F47" s="180">
        <v>335626</v>
      </c>
      <c r="G47" s="177">
        <v>285.83746497089891</v>
      </c>
      <c r="H47" s="181">
        <v>85.147661133865057</v>
      </c>
      <c r="I47" s="181">
        <v>159.51713731407631</v>
      </c>
      <c r="J47" s="182">
        <v>23.8</v>
      </c>
      <c r="K47" s="183">
        <v>-0.03</v>
      </c>
      <c r="L47" s="177">
        <v>282.17828729571107</v>
      </c>
      <c r="M47" s="177">
        <v>13.594080339009983</v>
      </c>
      <c r="N47" s="158">
        <v>79.229019031817998</v>
      </c>
      <c r="O47" s="158">
        <v>20.74760816188299</v>
      </c>
      <c r="P47" s="159">
        <v>2.1635655560363478</v>
      </c>
      <c r="Q47" s="160">
        <v>0.28328611898016998</v>
      </c>
      <c r="R47" s="160">
        <v>1.5651201788708775</v>
      </c>
      <c r="S47" s="161">
        <v>13016</v>
      </c>
      <c r="T47" s="162">
        <v>100</v>
      </c>
      <c r="U47" s="163">
        <v>439</v>
      </c>
      <c r="V47" s="163">
        <v>0</v>
      </c>
      <c r="W47" s="164">
        <v>12.399168399168399</v>
      </c>
      <c r="X47" s="165">
        <v>62.537911408993892</v>
      </c>
      <c r="Y47" s="164">
        <v>59.649122807017541</v>
      </c>
      <c r="Z47" s="164">
        <v>100.87719298245614</v>
      </c>
      <c r="AA47" s="164">
        <v>2.925915811649046</v>
      </c>
      <c r="AB47" s="158">
        <v>11.630088163571562</v>
      </c>
      <c r="AC47" s="158">
        <v>3.9204652035265424</v>
      </c>
      <c r="AD47" s="158">
        <v>1.8007878446820484</v>
      </c>
      <c r="AE47" s="158">
        <v>90.999079189686924</v>
      </c>
      <c r="AF47" s="162">
        <v>93.7</v>
      </c>
      <c r="AG47" s="162">
        <v>92.4</v>
      </c>
      <c r="AH47" s="166">
        <v>270</v>
      </c>
      <c r="AI47" s="162">
        <v>14.9</v>
      </c>
      <c r="AJ47" s="167">
        <v>4.3965330979980538E-2</v>
      </c>
      <c r="AK47" s="167">
        <v>0.13189599293994161</v>
      </c>
      <c r="AL47" s="164">
        <v>0.2182702821832114</v>
      </c>
      <c r="AM47" s="168">
        <v>86208.128926364574</v>
      </c>
      <c r="AN47" s="161">
        <v>210831.39308060362</v>
      </c>
      <c r="AO47" s="161">
        <v>268143.3371126228</v>
      </c>
      <c r="AP47" s="164">
        <v>14.192225814081841</v>
      </c>
      <c r="AQ47" s="164">
        <v>14.551411776043173</v>
      </c>
      <c r="AR47" s="164">
        <v>17.100000000000001</v>
      </c>
      <c r="AS47" s="164">
        <v>8.8812694430081471</v>
      </c>
      <c r="AT47" s="164">
        <v>685.11439058089559</v>
      </c>
      <c r="AU47" s="164">
        <v>4.2382579064701247</v>
      </c>
      <c r="AV47" s="164">
        <v>2.5429547438820745</v>
      </c>
      <c r="AW47" s="163">
        <v>13132.2</v>
      </c>
      <c r="AX47" s="163">
        <v>1912.4563106796118</v>
      </c>
      <c r="AY47" s="164">
        <v>3.5536061487539534</v>
      </c>
      <c r="AZ47" s="158">
        <v>842.85714285714289</v>
      </c>
      <c r="BA47" s="164">
        <v>2.4331287667517145</v>
      </c>
      <c r="BB47" s="164">
        <v>42.567159520930048</v>
      </c>
      <c r="BC47" s="164">
        <v>224.30089935832774</v>
      </c>
      <c r="BD47" s="164">
        <v>7.083177930543429</v>
      </c>
      <c r="BE47" s="158">
        <v>1.4044395895915422</v>
      </c>
      <c r="BF47" s="164">
        <v>6.5150392072718759</v>
      </c>
      <c r="BG47" s="164">
        <v>26.949878263789774</v>
      </c>
      <c r="BH47" s="164">
        <v>0</v>
      </c>
      <c r="BI47" s="169">
        <v>50.4</v>
      </c>
      <c r="BJ47" s="158">
        <v>1.0914280916799597</v>
      </c>
      <c r="BK47" s="170">
        <v>1.6247602812699766</v>
      </c>
      <c r="BL47" s="162">
        <v>127.5</v>
      </c>
      <c r="BM47" s="162">
        <v>120.8</v>
      </c>
      <c r="BN47" s="164">
        <v>0.31962497336458556</v>
      </c>
      <c r="BO47" s="164">
        <v>19.491525423728813</v>
      </c>
      <c r="BP47" s="163">
        <v>9</v>
      </c>
      <c r="BQ47" s="164">
        <v>0</v>
      </c>
      <c r="BR47" s="164">
        <v>11.468725894908157</v>
      </c>
      <c r="BS47" s="164">
        <v>12.954235291125936</v>
      </c>
      <c r="BT47" s="164">
        <v>195.57864935197037</v>
      </c>
      <c r="BU47" s="164">
        <v>50.841294194434319</v>
      </c>
      <c r="BV47" s="158">
        <v>940.98437778135678</v>
      </c>
      <c r="BW47" s="158">
        <v>394.30420519949485</v>
      </c>
      <c r="BX47" s="164">
        <v>1.6953031625880499</v>
      </c>
      <c r="BY47" s="167">
        <v>5.6962186262958472E-2</v>
      </c>
      <c r="BZ47" s="164">
        <v>1.4833902672645436</v>
      </c>
      <c r="CA47" s="167">
        <v>0.30322616191840507</v>
      </c>
      <c r="CB47" s="164">
        <v>0.21191289532350624</v>
      </c>
      <c r="CC47" s="167">
        <v>5.297822383087656E-2</v>
      </c>
      <c r="CD47" s="164">
        <v>1.2714773719410373</v>
      </c>
      <c r="CE47" s="164">
        <v>13.064429996694159</v>
      </c>
      <c r="CF47" s="162">
        <v>34.700000000000003</v>
      </c>
      <c r="CG47" s="160">
        <v>1.7889087656529516</v>
      </c>
      <c r="CH47" s="160">
        <v>35.536061487539534</v>
      </c>
      <c r="CI47" s="160">
        <v>9.6037424325811784</v>
      </c>
      <c r="CJ47" s="164">
        <v>311.80863417900707</v>
      </c>
      <c r="CK47" s="171">
        <v>270.49409610673632</v>
      </c>
      <c r="CL47" s="164">
        <v>44.1</v>
      </c>
      <c r="CM47" s="164">
        <v>817.47866849960678</v>
      </c>
      <c r="CN47" s="169">
        <v>76.900000000000006</v>
      </c>
      <c r="CO47" s="162">
        <v>95.7</v>
      </c>
      <c r="CP47" s="162">
        <v>91.3</v>
      </c>
      <c r="CQ47" s="164">
        <v>68.099999999999994</v>
      </c>
      <c r="CR47" s="171">
        <v>52.1</v>
      </c>
      <c r="CS47" s="164">
        <v>3.4825340257788744</v>
      </c>
      <c r="CT47" s="164">
        <v>7.660869565217391</v>
      </c>
      <c r="CU47" s="171">
        <v>7.2087439017580195</v>
      </c>
      <c r="CV47" s="164">
        <v>63.93</v>
      </c>
      <c r="CW47" s="172">
        <v>45.913047900790858</v>
      </c>
      <c r="CX47" s="164">
        <v>0.92</v>
      </c>
      <c r="CY47" s="164">
        <v>31.95</v>
      </c>
      <c r="CZ47" s="164">
        <v>63.04</v>
      </c>
      <c r="DA47" s="164">
        <v>5.57</v>
      </c>
      <c r="DB47" s="164">
        <v>1.8255660193434091</v>
      </c>
      <c r="DC47" s="164">
        <v>0.83962432081917049</v>
      </c>
      <c r="DD47" s="164">
        <v>2.5344782280691347</v>
      </c>
      <c r="DE47" s="164">
        <v>6.6243971078128041</v>
      </c>
      <c r="DF47" s="173">
        <v>471.57187257187258</v>
      </c>
      <c r="DG47" s="173">
        <v>1339.8589591364689</v>
      </c>
      <c r="DH47" s="164" t="s">
        <v>14</v>
      </c>
      <c r="DI47" s="164" t="s">
        <v>14</v>
      </c>
      <c r="DJ47" s="164">
        <v>6.4411990776325911</v>
      </c>
      <c r="DK47" s="164">
        <v>24.471230384352967</v>
      </c>
      <c r="DL47" s="174">
        <v>109</v>
      </c>
      <c r="DM47" s="174">
        <v>3</v>
      </c>
      <c r="DN47" s="164">
        <v>6.7303535554745579</v>
      </c>
      <c r="DO47" s="164">
        <v>8.5443279394437699</v>
      </c>
      <c r="DP47" s="164">
        <v>100</v>
      </c>
      <c r="DQ47" s="164">
        <v>95.129746835443029</v>
      </c>
      <c r="DR47" s="164">
        <v>4350.4867634500433</v>
      </c>
      <c r="DS47" s="175">
        <v>11.300034739645655</v>
      </c>
      <c r="DT47" s="175">
        <v>6.6</v>
      </c>
      <c r="DU47" s="164">
        <v>88.345864661654133</v>
      </c>
      <c r="DV47" s="167">
        <v>2.5164395057192677E-2</v>
      </c>
      <c r="DW47" s="164">
        <v>25</v>
      </c>
      <c r="DX47" s="162">
        <v>290.97547743975315</v>
      </c>
      <c r="DY47" s="164">
        <v>556.89649326540814</v>
      </c>
      <c r="DZ47" s="164">
        <v>812.11988487265899</v>
      </c>
      <c r="EA47" s="163">
        <v>1700</v>
      </c>
      <c r="EB47" s="175">
        <v>3.9266482031883281</v>
      </c>
      <c r="EC47" s="175">
        <v>59.978861653964586</v>
      </c>
      <c r="ED47" s="164">
        <v>93.015893884819917</v>
      </c>
      <c r="EE47" s="164">
        <v>6.9609131264632573</v>
      </c>
      <c r="EF47" s="164">
        <v>62.310068608786239</v>
      </c>
      <c r="EG47" s="164">
        <v>0</v>
      </c>
      <c r="EH47" s="164">
        <v>93.3</v>
      </c>
      <c r="EI47" s="125" t="s">
        <v>385</v>
      </c>
      <c r="EJ47" s="164">
        <v>72.8</v>
      </c>
      <c r="EK47" s="125" t="s">
        <v>385</v>
      </c>
      <c r="EL47" s="125" t="s">
        <v>385</v>
      </c>
      <c r="EM47" s="176">
        <v>65.7</v>
      </c>
      <c r="EN47" s="165">
        <v>0.74805252049197701</v>
      </c>
      <c r="EO47" s="175">
        <v>1.0043328702068031</v>
      </c>
      <c r="EP47" s="173">
        <v>0.80600000000000005</v>
      </c>
      <c r="EQ47" s="164">
        <v>87.9</v>
      </c>
      <c r="ER47" s="177">
        <v>6.6</v>
      </c>
      <c r="ES47" s="177">
        <v>3.5</v>
      </c>
      <c r="ET47" s="177">
        <v>334.07089334000153</v>
      </c>
      <c r="EU47" s="178">
        <v>55.7</v>
      </c>
      <c r="EV47" s="164">
        <v>55</v>
      </c>
      <c r="EW47" s="164" t="s">
        <v>12</v>
      </c>
      <c r="EX47" s="164" t="s">
        <v>12</v>
      </c>
      <c r="EY47" s="164">
        <v>36.700000000000003</v>
      </c>
      <c r="EZ47" s="164">
        <v>8.8240529612707999</v>
      </c>
      <c r="FA47" s="164">
        <v>23</v>
      </c>
      <c r="FB47" s="164">
        <v>14.004939287919324</v>
      </c>
      <c r="FC47" s="164">
        <v>72.981878088962105</v>
      </c>
      <c r="FD47" s="164">
        <v>76.965804547821563</v>
      </c>
      <c r="FE47" s="164">
        <v>71.099668995954389</v>
      </c>
      <c r="FF47" s="164">
        <v>72.527000490918013</v>
      </c>
      <c r="FG47" s="164">
        <v>77.337048170686998</v>
      </c>
      <c r="FH47" s="164">
        <v>79.30870837617654</v>
      </c>
      <c r="FI47" s="164">
        <v>74.506215206283841</v>
      </c>
      <c r="FJ47" s="164">
        <v>64.560774011661437</v>
      </c>
      <c r="FK47" s="164">
        <v>47.548770144189987</v>
      </c>
      <c r="FL47" s="164">
        <v>30.698715172513353</v>
      </c>
      <c r="FM47" s="164">
        <v>19.259882253994952</v>
      </c>
      <c r="FN47" s="164">
        <v>11.760461760461761</v>
      </c>
      <c r="FO47" s="164">
        <v>7.4119674956907158</v>
      </c>
      <c r="FP47" s="164">
        <v>3.1769883009552435</v>
      </c>
      <c r="FQ47" s="164">
        <v>1.6</v>
      </c>
      <c r="FR47" s="164">
        <v>13.155552541683267</v>
      </c>
      <c r="FS47" s="164">
        <v>8.395600705230459E-2</v>
      </c>
    </row>
    <row r="48" spans="1:175" ht="12.95" customHeight="1">
      <c r="A48" s="386">
        <v>352012</v>
      </c>
      <c r="B48" s="387" t="s">
        <v>569</v>
      </c>
      <c r="C48" s="177">
        <v>111.48471834873568</v>
      </c>
      <c r="D48" s="179">
        <v>2033.9687842788621</v>
      </c>
      <c r="E48" s="177">
        <v>256.30731067313826</v>
      </c>
      <c r="F48" s="180">
        <v>396194</v>
      </c>
      <c r="G48" s="177">
        <v>292.75198187995471</v>
      </c>
      <c r="H48" s="181">
        <v>97.395243488108733</v>
      </c>
      <c r="I48" s="181">
        <v>172.14043035107588</v>
      </c>
      <c r="J48" s="182">
        <v>16.2</v>
      </c>
      <c r="K48" s="183">
        <v>2.0699999999999998</v>
      </c>
      <c r="L48" s="177">
        <v>81.385039300454295</v>
      </c>
      <c r="M48" s="177">
        <v>14.912425348255317</v>
      </c>
      <c r="N48" s="158">
        <v>78.975631089539078</v>
      </c>
      <c r="O48" s="158">
        <v>21.983518044899121</v>
      </c>
      <c r="P48" s="159">
        <v>0.54932981762250055</v>
      </c>
      <c r="Q48" s="160">
        <v>0.62893081761006298</v>
      </c>
      <c r="R48" s="160">
        <v>1.6679302501895377</v>
      </c>
      <c r="S48" s="161">
        <v>13451</v>
      </c>
      <c r="T48" s="162">
        <v>37.5</v>
      </c>
      <c r="U48" s="163">
        <v>31</v>
      </c>
      <c r="V48" s="163">
        <v>0</v>
      </c>
      <c r="W48" s="164">
        <v>12.487552280422227</v>
      </c>
      <c r="X48" s="165">
        <v>60.167865707434053</v>
      </c>
      <c r="Y48" s="164">
        <v>98.214285714285708</v>
      </c>
      <c r="Z48" s="164">
        <v>58.928571428571431</v>
      </c>
      <c r="AA48" s="164">
        <v>3.5127911416571207</v>
      </c>
      <c r="AB48" s="158">
        <v>35.267128081499337</v>
      </c>
      <c r="AC48" s="158">
        <v>7.465588303911658</v>
      </c>
      <c r="AD48" s="158">
        <v>3.0717785208803177</v>
      </c>
      <c r="AE48" s="158">
        <v>80.026572187776793</v>
      </c>
      <c r="AF48" s="162">
        <v>95.1</v>
      </c>
      <c r="AG48" s="162">
        <v>94.1</v>
      </c>
      <c r="AH48" s="166">
        <v>13</v>
      </c>
      <c r="AI48" s="162">
        <v>23.8</v>
      </c>
      <c r="AJ48" s="167">
        <v>2.3898117545280956E-2</v>
      </c>
      <c r="AK48" s="167">
        <v>5.9745293863202389E-2</v>
      </c>
      <c r="AL48" s="164">
        <v>0.78863787899427162</v>
      </c>
      <c r="AM48" s="168">
        <v>91292.401434053725</v>
      </c>
      <c r="AN48" s="161">
        <v>190446.46587807097</v>
      </c>
      <c r="AO48" s="161">
        <v>279429.40661557077</v>
      </c>
      <c r="AP48" s="164">
        <v>15.468781728920051</v>
      </c>
      <c r="AQ48" s="164">
        <v>3.2848764289212466</v>
      </c>
      <c r="AR48" s="164">
        <v>16.8</v>
      </c>
      <c r="AS48" s="164">
        <v>7.3522558628056869</v>
      </c>
      <c r="AT48" s="164">
        <v>582.87508692940253</v>
      </c>
      <c r="AU48" s="164">
        <v>3.2262458686129292</v>
      </c>
      <c r="AV48" s="164">
        <v>3.1187043396591649</v>
      </c>
      <c r="AW48" s="163">
        <v>11828.09090909091</v>
      </c>
      <c r="AX48" s="163">
        <v>2323.375</v>
      </c>
      <c r="AY48" s="164">
        <v>6.1486907131712645</v>
      </c>
      <c r="AZ48" s="158">
        <v>434</v>
      </c>
      <c r="BA48" s="164">
        <v>2.8110602877811313</v>
      </c>
      <c r="BB48" s="164">
        <v>45.680336006109201</v>
      </c>
      <c r="BC48" s="164">
        <v>231.76561682236292</v>
      </c>
      <c r="BD48" s="164">
        <v>5.6619754661925281</v>
      </c>
      <c r="BE48" s="158">
        <v>1.8327605956471935</v>
      </c>
      <c r="BF48" s="164">
        <v>3.2073310423825885</v>
      </c>
      <c r="BG48" s="164">
        <v>30.289123451124368</v>
      </c>
      <c r="BH48" s="164">
        <v>22.368421052631579</v>
      </c>
      <c r="BI48" s="169">
        <v>63.8</v>
      </c>
      <c r="BJ48" s="158">
        <v>1.0708275967569223</v>
      </c>
      <c r="BK48" s="170">
        <v>5.093724531377343E-2</v>
      </c>
      <c r="BL48" s="162">
        <v>90.1</v>
      </c>
      <c r="BM48" s="162">
        <v>90.2</v>
      </c>
      <c r="BN48" s="164">
        <v>1.3753056234718828</v>
      </c>
      <c r="BO48" s="164">
        <v>34.615384615384613</v>
      </c>
      <c r="BP48" s="163">
        <v>24</v>
      </c>
      <c r="BQ48" s="164">
        <v>0.43016611581505726</v>
      </c>
      <c r="BR48" s="164">
        <v>17.543608089990752</v>
      </c>
      <c r="BS48" s="164">
        <v>10.650196084054459</v>
      </c>
      <c r="BT48" s="164">
        <v>596.41815014231327</v>
      </c>
      <c r="BU48" s="164">
        <v>20.731139008180325</v>
      </c>
      <c r="BV48" s="158">
        <v>997.49428237537745</v>
      </c>
      <c r="BW48" s="158">
        <v>307.40387579670352</v>
      </c>
      <c r="BX48" s="164">
        <v>3.2262458686129292</v>
      </c>
      <c r="BY48" s="167">
        <v>7.0977409109484441E-2</v>
      </c>
      <c r="BZ48" s="164">
        <v>1.4338870527168575</v>
      </c>
      <c r="CA48" s="167">
        <v>0.33540052050100011</v>
      </c>
      <c r="CB48" s="164">
        <v>0.35847176317921436</v>
      </c>
      <c r="CC48" s="167">
        <v>0.10665968841634345</v>
      </c>
      <c r="CD48" s="164">
        <v>1.0754152895376432</v>
      </c>
      <c r="CE48" s="164">
        <v>14.561123020339688</v>
      </c>
      <c r="CF48" s="162">
        <v>25.9</v>
      </c>
      <c r="CG48" s="160">
        <v>1.9920318725099602</v>
      </c>
      <c r="CH48" s="160">
        <v>3.3202929851124829</v>
      </c>
      <c r="CI48" s="160">
        <v>5.2730696798493408</v>
      </c>
      <c r="CJ48" s="164">
        <v>222.7113370279823</v>
      </c>
      <c r="CK48" s="171">
        <v>167.45649945153821</v>
      </c>
      <c r="CL48" s="164">
        <v>22.7</v>
      </c>
      <c r="CM48" s="164">
        <v>884.71813267049765</v>
      </c>
      <c r="CN48" s="169">
        <v>100</v>
      </c>
      <c r="CO48" s="162">
        <v>96.8</v>
      </c>
      <c r="CP48" s="162">
        <v>88.9</v>
      </c>
      <c r="CQ48" s="164">
        <v>70.900000000000006</v>
      </c>
      <c r="CR48" s="171">
        <v>7</v>
      </c>
      <c r="CS48" s="164">
        <v>9.1561690582511588</v>
      </c>
      <c r="CT48" s="164">
        <v>8.8484848484848477</v>
      </c>
      <c r="CU48" s="171">
        <v>0</v>
      </c>
      <c r="CV48" s="164">
        <v>62.43</v>
      </c>
      <c r="CW48" s="172">
        <v>43.751478696023121</v>
      </c>
      <c r="CX48" s="164">
        <v>1</v>
      </c>
      <c r="CY48" s="164">
        <v>35</v>
      </c>
      <c r="CZ48" s="164">
        <v>57.1</v>
      </c>
      <c r="DA48" s="164">
        <v>6.29</v>
      </c>
      <c r="DB48" s="164">
        <v>0.99036427900574275</v>
      </c>
      <c r="DC48" s="164">
        <v>0.83085151382625588</v>
      </c>
      <c r="DD48" s="164">
        <v>2.1615847319706627</v>
      </c>
      <c r="DE48" s="164">
        <v>7.5637542030814231</v>
      </c>
      <c r="DF48" s="173">
        <v>1445.5256723716382</v>
      </c>
      <c r="DG48" s="173">
        <v>1417.7934772182255</v>
      </c>
      <c r="DH48" s="164" t="s">
        <v>14</v>
      </c>
      <c r="DI48" s="164" t="s">
        <v>14</v>
      </c>
      <c r="DJ48" s="164">
        <v>57.476254138090525</v>
      </c>
      <c r="DK48" s="164">
        <v>78.353204172876303</v>
      </c>
      <c r="DL48" s="174">
        <v>268</v>
      </c>
      <c r="DM48" s="174">
        <v>384</v>
      </c>
      <c r="DN48" s="164">
        <v>23.746442167750445</v>
      </c>
      <c r="DO48" s="164">
        <v>17.235322373656626</v>
      </c>
      <c r="DP48" s="164">
        <v>100</v>
      </c>
      <c r="DQ48" s="164">
        <v>99.24098671726756</v>
      </c>
      <c r="DR48" s="164">
        <v>4630.9511826874686</v>
      </c>
      <c r="DS48" s="175">
        <v>5.54896183866959</v>
      </c>
      <c r="DT48" s="175">
        <v>12.4</v>
      </c>
      <c r="DU48" s="164">
        <v>70.786782993170434</v>
      </c>
      <c r="DV48" s="167">
        <v>0.13893724220110304</v>
      </c>
      <c r="DW48" s="164">
        <v>28.40909090909091</v>
      </c>
      <c r="DX48" s="162">
        <v>771.16238053928487</v>
      </c>
      <c r="DY48" s="164">
        <v>507.91864124862883</v>
      </c>
      <c r="DZ48" s="164">
        <v>947.54399209672897</v>
      </c>
      <c r="EA48" s="163">
        <v>7383</v>
      </c>
      <c r="EB48" s="175">
        <v>1.8472415767206114</v>
      </c>
      <c r="EC48" s="175">
        <v>57.827017475152275</v>
      </c>
      <c r="ED48" s="164">
        <v>91.743199671485385</v>
      </c>
      <c r="EE48" s="164">
        <v>8.5614558064197226</v>
      </c>
      <c r="EF48" s="164">
        <v>68.668525356039495</v>
      </c>
      <c r="EG48" s="164">
        <v>239.25324151288535</v>
      </c>
      <c r="EH48" s="164">
        <v>86.5</v>
      </c>
      <c r="EI48" s="125" t="s">
        <v>385</v>
      </c>
      <c r="EJ48" s="164">
        <v>71.599999999999994</v>
      </c>
      <c r="EK48" s="125" t="s">
        <v>385</v>
      </c>
      <c r="EL48" s="125" t="s">
        <v>385</v>
      </c>
      <c r="EM48" s="176">
        <v>82.4</v>
      </c>
      <c r="EN48" s="165">
        <v>-2.9287143051741813</v>
      </c>
      <c r="EO48" s="175">
        <v>0.98587633966548849</v>
      </c>
      <c r="EP48" s="173">
        <v>0.53</v>
      </c>
      <c r="EQ48" s="164">
        <v>95.3</v>
      </c>
      <c r="ER48" s="177">
        <v>11.7</v>
      </c>
      <c r="ES48" s="177">
        <v>4.7</v>
      </c>
      <c r="ET48" s="177">
        <v>524.72722808124399</v>
      </c>
      <c r="EU48" s="178">
        <v>42.1</v>
      </c>
      <c r="EV48" s="164">
        <v>54</v>
      </c>
      <c r="EW48" s="164" t="s">
        <v>12</v>
      </c>
      <c r="EX48" s="164" t="s">
        <v>12</v>
      </c>
      <c r="EY48" s="164">
        <v>100.5</v>
      </c>
      <c r="EZ48" s="164">
        <v>10.008531627963665</v>
      </c>
      <c r="FA48" s="164">
        <v>27.6</v>
      </c>
      <c r="FB48" s="164">
        <v>16.975463194792187</v>
      </c>
      <c r="FC48" s="164">
        <v>75.608061153578873</v>
      </c>
      <c r="FD48" s="164">
        <v>76.570996978851966</v>
      </c>
      <c r="FE48" s="164">
        <v>68.667719852553972</v>
      </c>
      <c r="FF48" s="164">
        <v>70.927175031439347</v>
      </c>
      <c r="FG48" s="164">
        <v>76.325734487382675</v>
      </c>
      <c r="FH48" s="164">
        <v>79.19471453502868</v>
      </c>
      <c r="FI48" s="164">
        <v>75.627938983828429</v>
      </c>
      <c r="FJ48" s="164">
        <v>65.574847489441581</v>
      </c>
      <c r="FK48" s="164">
        <v>51.281662369179436</v>
      </c>
      <c r="FL48" s="164">
        <v>30.420889254085637</v>
      </c>
      <c r="FM48" s="164">
        <v>17.262194528283516</v>
      </c>
      <c r="FN48" s="164">
        <v>10.963951404102769</v>
      </c>
      <c r="FO48" s="164">
        <v>6.2983995869901914</v>
      </c>
      <c r="FP48" s="164">
        <v>2.6907965233956421</v>
      </c>
      <c r="FQ48" s="164">
        <v>1.37</v>
      </c>
      <c r="FR48" s="164">
        <v>14.242083151110188</v>
      </c>
      <c r="FS48" s="164">
        <v>0.15297537096527461</v>
      </c>
    </row>
    <row r="49" spans="1:175" ht="12.95" customHeight="1">
      <c r="A49" s="386">
        <v>372013</v>
      </c>
      <c r="B49" s="387" t="s">
        <v>568</v>
      </c>
      <c r="C49" s="177">
        <v>108.27101500561274</v>
      </c>
      <c r="D49" s="179">
        <v>1469.3923465047444</v>
      </c>
      <c r="E49" s="177">
        <v>266.22483343371448</v>
      </c>
      <c r="F49" s="180">
        <v>375451</v>
      </c>
      <c r="G49" s="177">
        <v>286.1635220125786</v>
      </c>
      <c r="H49" s="181">
        <v>84.179970972423803</v>
      </c>
      <c r="I49" s="181">
        <v>168.35994194484761</v>
      </c>
      <c r="J49" s="182">
        <v>41.5</v>
      </c>
      <c r="K49" s="183">
        <v>1.25</v>
      </c>
      <c r="L49" s="177">
        <v>199.19015468069034</v>
      </c>
      <c r="M49" s="177">
        <v>19.255992206986683</v>
      </c>
      <c r="N49" s="158">
        <v>78.741267427063534</v>
      </c>
      <c r="O49" s="158">
        <v>20.60539249460291</v>
      </c>
      <c r="P49" s="159">
        <v>0.79494581816660392</v>
      </c>
      <c r="Q49" s="160">
        <v>3.9426523297491038</v>
      </c>
      <c r="R49" s="160">
        <v>2.1669341894060992</v>
      </c>
      <c r="S49" s="161">
        <v>15650</v>
      </c>
      <c r="T49" s="162">
        <v>72.727272727272734</v>
      </c>
      <c r="U49" s="163">
        <v>171</v>
      </c>
      <c r="V49" s="163">
        <v>0</v>
      </c>
      <c r="W49" s="164">
        <v>14.797580269892974</v>
      </c>
      <c r="X49" s="165">
        <v>64.605085887504217</v>
      </c>
      <c r="Y49" s="164">
        <v>88.311688311688314</v>
      </c>
      <c r="Z49" s="164">
        <v>81.818181818181827</v>
      </c>
      <c r="AA49" s="164">
        <v>3.4414739581147438</v>
      </c>
      <c r="AB49" s="158">
        <v>26.146228271904199</v>
      </c>
      <c r="AC49" s="158">
        <v>11.519257463691549</v>
      </c>
      <c r="AD49" s="158">
        <v>2.4654525866534072</v>
      </c>
      <c r="AE49" s="158">
        <v>87.568784392196093</v>
      </c>
      <c r="AF49" s="162">
        <v>89.6</v>
      </c>
      <c r="AG49" s="162">
        <v>83.2</v>
      </c>
      <c r="AH49" s="166">
        <v>118</v>
      </c>
      <c r="AI49" s="162">
        <v>23.71</v>
      </c>
      <c r="AJ49" s="167">
        <v>1.952940386104126E-2</v>
      </c>
      <c r="AK49" s="167">
        <v>9.7647019305206299E-3</v>
      </c>
      <c r="AL49" s="164">
        <v>0</v>
      </c>
      <c r="AM49" s="168">
        <v>98462.180714047383</v>
      </c>
      <c r="AN49" s="161">
        <v>196891.26741130094</v>
      </c>
      <c r="AO49" s="161">
        <v>254417.3215339233</v>
      </c>
      <c r="AP49" s="164">
        <v>14.987191692757662</v>
      </c>
      <c r="AQ49" s="164">
        <v>3.4155485979565596</v>
      </c>
      <c r="AR49" s="164">
        <v>15.9</v>
      </c>
      <c r="AS49" s="164">
        <v>10.374800507139559</v>
      </c>
      <c r="AT49" s="164">
        <v>1184.1849325180979</v>
      </c>
      <c r="AU49" s="164">
        <v>4.6870569266499027</v>
      </c>
      <c r="AV49" s="164">
        <v>3.7730808259531718</v>
      </c>
      <c r="AW49" s="163">
        <v>12429.2</v>
      </c>
      <c r="AX49" s="163">
        <v>2453.1315789473683</v>
      </c>
      <c r="AY49" s="164">
        <v>8.0455701090979321</v>
      </c>
      <c r="AZ49" s="158">
        <v>434.5</v>
      </c>
      <c r="BA49" s="164">
        <v>0.12076202171513474</v>
      </c>
      <c r="BB49" s="164">
        <v>42.093633273177488</v>
      </c>
      <c r="BC49" s="164">
        <v>290.78055902527967</v>
      </c>
      <c r="BD49" s="164">
        <v>6.5889708863459004</v>
      </c>
      <c r="BE49" s="158">
        <v>1.217106643723507</v>
      </c>
      <c r="BF49" s="164">
        <v>3.273597179670122</v>
      </c>
      <c r="BG49" s="164">
        <v>30.367653331058602</v>
      </c>
      <c r="BH49" s="164">
        <v>93.421052631578945</v>
      </c>
      <c r="BI49" s="169">
        <v>98.5</v>
      </c>
      <c r="BJ49" s="158">
        <v>1.8766527339418237</v>
      </c>
      <c r="BK49" s="170">
        <v>0.84388185654008441</v>
      </c>
      <c r="BL49" s="162">
        <v>115.2</v>
      </c>
      <c r="BM49" s="162">
        <v>108.7</v>
      </c>
      <c r="BN49" s="164">
        <v>0.11251758087201125</v>
      </c>
      <c r="BO49" s="164">
        <v>55.78947368421052</v>
      </c>
      <c r="BP49" s="163">
        <v>50</v>
      </c>
      <c r="BQ49" s="164">
        <v>0.56479035966131319</v>
      </c>
      <c r="BR49" s="164">
        <v>17.29992711626479</v>
      </c>
      <c r="BS49" s="164">
        <v>8.2046931501006544</v>
      </c>
      <c r="BT49" s="164">
        <v>819.73579060104476</v>
      </c>
      <c r="BU49" s="164">
        <v>31.600372152319977</v>
      </c>
      <c r="BV49" s="158">
        <v>1021.8065323512387</v>
      </c>
      <c r="BW49" s="158">
        <v>298.3311733812663</v>
      </c>
      <c r="BX49" s="164">
        <v>3.2809398486549317</v>
      </c>
      <c r="BY49" s="167">
        <v>8.3206978090352393E-2</v>
      </c>
      <c r="BZ49" s="164">
        <v>1.8748227706599609</v>
      </c>
      <c r="CA49" s="167">
        <v>0.18274366251315305</v>
      </c>
      <c r="CB49" s="164" t="s">
        <v>14</v>
      </c>
      <c r="CC49" s="167" t="s">
        <v>14</v>
      </c>
      <c r="CD49" s="164">
        <v>1.8748227706599609</v>
      </c>
      <c r="CE49" s="164">
        <v>10.231845270876738</v>
      </c>
      <c r="CF49" s="162">
        <v>29.7</v>
      </c>
      <c r="CG49" s="160">
        <v>5.1224944320712691</v>
      </c>
      <c r="CH49" s="160">
        <v>25.536639526276829</v>
      </c>
      <c r="CI49" s="160">
        <v>3.0122046221760583</v>
      </c>
      <c r="CJ49" s="164">
        <v>345.68216598274694</v>
      </c>
      <c r="CK49" s="171">
        <v>248.57337704795094</v>
      </c>
      <c r="CL49" s="164">
        <v>20.399999999999999</v>
      </c>
      <c r="CM49" s="164" t="s">
        <v>14</v>
      </c>
      <c r="CN49" s="169">
        <v>66.7</v>
      </c>
      <c r="CO49" s="162">
        <v>99.3</v>
      </c>
      <c r="CP49" s="162">
        <v>92.9</v>
      </c>
      <c r="CQ49" s="164">
        <v>62.5</v>
      </c>
      <c r="CR49" s="171">
        <v>38.700000000000003</v>
      </c>
      <c r="CS49" s="164">
        <v>4.8659608019824292</v>
      </c>
      <c r="CT49" s="164">
        <v>4.9285714285714288</v>
      </c>
      <c r="CU49" s="171">
        <v>0</v>
      </c>
      <c r="CV49" s="164">
        <v>62.56</v>
      </c>
      <c r="CW49" s="172">
        <v>52.007583658107322</v>
      </c>
      <c r="CX49" s="164">
        <v>0.98</v>
      </c>
      <c r="CY49" s="164">
        <v>30.9</v>
      </c>
      <c r="CZ49" s="164">
        <v>60.68</v>
      </c>
      <c r="DA49" s="164">
        <v>6.39</v>
      </c>
      <c r="DB49" s="164">
        <v>3.8092649054269088</v>
      </c>
      <c r="DC49" s="164">
        <v>1.0410656492628432</v>
      </c>
      <c r="DD49" s="164">
        <v>4.0472736561621909</v>
      </c>
      <c r="DE49" s="164">
        <v>6.566566754236514</v>
      </c>
      <c r="DF49" s="173">
        <v>402.44090909090909</v>
      </c>
      <c r="DG49" s="173">
        <v>510.00945701357466</v>
      </c>
      <c r="DH49" s="164">
        <v>35.579882682965128</v>
      </c>
      <c r="DI49" s="164">
        <v>33.877630317759028</v>
      </c>
      <c r="DJ49" s="164">
        <v>9.7080209043399233</v>
      </c>
      <c r="DK49" s="164">
        <v>61.482748214465346</v>
      </c>
      <c r="DL49" s="174">
        <v>288</v>
      </c>
      <c r="DM49" s="174">
        <v>19</v>
      </c>
      <c r="DN49" s="164">
        <v>14.837415369328369</v>
      </c>
      <c r="DO49" s="164">
        <v>15.542280768771077</v>
      </c>
      <c r="DP49" s="164">
        <v>100</v>
      </c>
      <c r="DQ49" s="164">
        <v>100</v>
      </c>
      <c r="DR49" s="164">
        <v>5205.5528375733847</v>
      </c>
      <c r="DS49" s="175">
        <v>10.89639363488552</v>
      </c>
      <c r="DT49" s="175">
        <v>7.7</v>
      </c>
      <c r="DU49" s="164">
        <v>93.701550387596896</v>
      </c>
      <c r="DV49" s="167">
        <v>2.1359226604788097E-2</v>
      </c>
      <c r="DW49" s="164">
        <v>46.739130434782609</v>
      </c>
      <c r="DX49" s="162">
        <v>28.279357966942186</v>
      </c>
      <c r="DY49" s="164">
        <v>531.28493322115639</v>
      </c>
      <c r="DZ49" s="164">
        <v>1118.2804176912516</v>
      </c>
      <c r="EA49" s="163">
        <v>28300</v>
      </c>
      <c r="EB49" s="175">
        <v>3.4782855772050003</v>
      </c>
      <c r="EC49" s="175">
        <v>62.605469806831479</v>
      </c>
      <c r="ED49" s="164">
        <v>95.599451148231267</v>
      </c>
      <c r="EE49" s="164">
        <v>5.6813996394367523</v>
      </c>
      <c r="EF49" s="164">
        <v>88.372234720659918</v>
      </c>
      <c r="EG49" s="164">
        <v>6.3613640995934304</v>
      </c>
      <c r="EH49" s="164">
        <v>94.7</v>
      </c>
      <c r="EI49" s="125" t="s">
        <v>385</v>
      </c>
      <c r="EJ49" s="164">
        <v>77</v>
      </c>
      <c r="EK49" s="125" t="s">
        <v>385</v>
      </c>
      <c r="EL49" s="125" t="s">
        <v>385</v>
      </c>
      <c r="EM49" s="176">
        <v>63.74</v>
      </c>
      <c r="EN49" s="165">
        <v>1.5748511273543673</v>
      </c>
      <c r="EO49" s="175">
        <v>1.0454784957644798</v>
      </c>
      <c r="EP49" s="173">
        <v>0.79900000000000004</v>
      </c>
      <c r="EQ49" s="164">
        <v>85.3</v>
      </c>
      <c r="ER49" s="177">
        <v>10</v>
      </c>
      <c r="ES49" s="177">
        <v>7</v>
      </c>
      <c r="ET49" s="177">
        <v>344.16291741171341</v>
      </c>
      <c r="EU49" s="178">
        <v>53</v>
      </c>
      <c r="EV49" s="164">
        <v>56.9</v>
      </c>
      <c r="EW49" s="164" t="s">
        <v>12</v>
      </c>
      <c r="EX49" s="164" t="s">
        <v>12</v>
      </c>
      <c r="EY49" s="164">
        <v>88.9</v>
      </c>
      <c r="EZ49" s="164">
        <v>8.5937188750125966</v>
      </c>
      <c r="FA49" s="164">
        <v>35.200000000000003</v>
      </c>
      <c r="FB49" s="164">
        <v>14.280693533270853</v>
      </c>
      <c r="FC49" s="164">
        <v>74.90356798457087</v>
      </c>
      <c r="FD49" s="164">
        <v>77.140186915887853</v>
      </c>
      <c r="FE49" s="164">
        <v>68.642030944870058</v>
      </c>
      <c r="FF49" s="164">
        <v>68.479627766599592</v>
      </c>
      <c r="FG49" s="164">
        <v>72.578495260663516</v>
      </c>
      <c r="FH49" s="164">
        <v>76.560059195922065</v>
      </c>
      <c r="FI49" s="164">
        <v>73.127572016460903</v>
      </c>
      <c r="FJ49" s="164">
        <v>63.408683171869399</v>
      </c>
      <c r="FK49" s="164">
        <v>47.170581036190924</v>
      </c>
      <c r="FL49" s="164">
        <v>28.672538534130233</v>
      </c>
      <c r="FM49" s="164">
        <v>17.751047931474396</v>
      </c>
      <c r="FN49" s="164">
        <v>10.373876005679129</v>
      </c>
      <c r="FO49" s="164">
        <v>6.306616213736957</v>
      </c>
      <c r="FP49" s="164">
        <v>2.5181808314338432</v>
      </c>
      <c r="FQ49" s="164">
        <v>1.52</v>
      </c>
      <c r="FR49" s="164">
        <v>7.3985193587168716</v>
      </c>
      <c r="FS49" s="164">
        <v>0</v>
      </c>
    </row>
    <row r="50" spans="1:175" ht="12.75" customHeight="1">
      <c r="A50" s="386">
        <v>382019</v>
      </c>
      <c r="B50" s="387" t="s">
        <v>567</v>
      </c>
      <c r="C50" s="177">
        <v>99.813526667234072</v>
      </c>
      <c r="D50" s="179">
        <v>1507.455064569293</v>
      </c>
      <c r="E50" s="177">
        <v>270.42501992401793</v>
      </c>
      <c r="F50" s="180">
        <v>337316</v>
      </c>
      <c r="G50" s="177">
        <v>280.55447090980084</v>
      </c>
      <c r="H50" s="181">
        <v>92.932448262397514</v>
      </c>
      <c r="I50" s="181">
        <v>166.14603670441232</v>
      </c>
      <c r="J50" s="182">
        <v>19.899999999999999</v>
      </c>
      <c r="K50" s="183">
        <v>1.74</v>
      </c>
      <c r="L50" s="177">
        <v>159.39381092100325</v>
      </c>
      <c r="M50" s="177">
        <v>22.353654186284967</v>
      </c>
      <c r="N50" s="158">
        <v>78.820308704214455</v>
      </c>
      <c r="O50" s="158">
        <v>22.868278088339501</v>
      </c>
      <c r="P50" s="159">
        <v>0.83795281681062272</v>
      </c>
      <c r="Q50" s="160">
        <v>1.5486725663716814</v>
      </c>
      <c r="R50" s="160">
        <v>1.0826416456153014</v>
      </c>
      <c r="S50" s="161">
        <v>16552</v>
      </c>
      <c r="T50" s="162">
        <v>59.090909090909093</v>
      </c>
      <c r="U50" s="163">
        <v>108</v>
      </c>
      <c r="V50" s="163">
        <v>40</v>
      </c>
      <c r="W50" s="164">
        <v>16.93723849372385</v>
      </c>
      <c r="X50" s="165">
        <v>55.820642354069108</v>
      </c>
      <c r="Y50" s="164">
        <v>96.969696969696969</v>
      </c>
      <c r="Z50" s="164">
        <v>92.424242424242422</v>
      </c>
      <c r="AA50" s="164">
        <v>2.3659014454179146</v>
      </c>
      <c r="AB50" s="158">
        <v>25.076430339205125</v>
      </c>
      <c r="AC50" s="158">
        <v>14.503566749162905</v>
      </c>
      <c r="AD50" s="158">
        <v>0.54593099432231762</v>
      </c>
      <c r="AE50" s="158">
        <v>90.588235294117652</v>
      </c>
      <c r="AF50" s="162">
        <v>82.7</v>
      </c>
      <c r="AG50" s="162">
        <v>87.4</v>
      </c>
      <c r="AH50" s="166">
        <v>372</v>
      </c>
      <c r="AI50" s="162">
        <v>33.5</v>
      </c>
      <c r="AJ50" s="167">
        <v>2.5013413860072695E-2</v>
      </c>
      <c r="AK50" s="167">
        <v>8.337804620024232E-2</v>
      </c>
      <c r="AL50" s="164">
        <v>0.87820428501791237</v>
      </c>
      <c r="AM50" s="168">
        <v>97684.380754586367</v>
      </c>
      <c r="AN50" s="161">
        <v>228962.94324324327</v>
      </c>
      <c r="AO50" s="161">
        <v>278073.92624113476</v>
      </c>
      <c r="AP50" s="164">
        <v>12.415011331822424</v>
      </c>
      <c r="AQ50" s="164">
        <v>8.0405945873883482</v>
      </c>
      <c r="AR50" s="164">
        <v>24.5</v>
      </c>
      <c r="AS50" s="164">
        <v>13.269782808860965</v>
      </c>
      <c r="AT50" s="164">
        <v>546.07284066201908</v>
      </c>
      <c r="AU50" s="164">
        <v>3.481867209322119</v>
      </c>
      <c r="AV50" s="164">
        <v>2.9595871279238009</v>
      </c>
      <c r="AW50" s="163">
        <v>21716.18181818182</v>
      </c>
      <c r="AX50" s="163">
        <v>3791.7142857142858</v>
      </c>
      <c r="AY50" s="164">
        <v>2.0931186630832475</v>
      </c>
      <c r="AZ50" s="158">
        <v>347.6</v>
      </c>
      <c r="BA50" s="164">
        <v>0.91086226507068191</v>
      </c>
      <c r="BB50" s="164">
        <v>14.558870282059813</v>
      </c>
      <c r="BC50" s="164">
        <v>147.97084516523392</v>
      </c>
      <c r="BD50" s="164">
        <v>3.4983867348596807</v>
      </c>
      <c r="BE50" s="158">
        <v>0.8872130420317178</v>
      </c>
      <c r="BF50" s="164">
        <v>2.2549998151639494</v>
      </c>
      <c r="BG50" s="164">
        <v>30.7752545027408</v>
      </c>
      <c r="BH50" s="164">
        <v>0</v>
      </c>
      <c r="BI50" s="169">
        <v>83.9</v>
      </c>
      <c r="BJ50" s="158">
        <v>1.8794048551292091</v>
      </c>
      <c r="BK50" s="170">
        <v>0.25112377891062504</v>
      </c>
      <c r="BL50" s="162">
        <v>115</v>
      </c>
      <c r="BM50" s="162">
        <v>112</v>
      </c>
      <c r="BN50" s="164">
        <v>0.20089902312850003</v>
      </c>
      <c r="BO50" s="164">
        <v>11.111111111111111</v>
      </c>
      <c r="BP50" s="163">
        <v>29</v>
      </c>
      <c r="BQ50" s="164">
        <v>1.8821426637057901</v>
      </c>
      <c r="BR50" s="164">
        <v>29.365681169288383</v>
      </c>
      <c r="BS50" s="164">
        <v>15.759317863526281</v>
      </c>
      <c r="BT50" s="164">
        <v>665.23587715972485</v>
      </c>
      <c r="BU50" s="164" t="s">
        <v>14</v>
      </c>
      <c r="BV50" s="158">
        <v>1642.2807003969328</v>
      </c>
      <c r="BW50" s="158">
        <v>622.09360806555196</v>
      </c>
      <c r="BX50" s="164">
        <v>1.5474965374764975</v>
      </c>
      <c r="BY50" s="167">
        <v>3.6656324231474531E-2</v>
      </c>
      <c r="BZ50" s="164">
        <v>0.19343706718456219</v>
      </c>
      <c r="CA50" s="167">
        <v>9.8014561942417658E-2</v>
      </c>
      <c r="CB50" s="164">
        <v>0.19343706718456219</v>
      </c>
      <c r="CC50" s="167">
        <v>3.2539983441787046E-2</v>
      </c>
      <c r="CD50" s="164">
        <v>0.58031120155368654</v>
      </c>
      <c r="CE50" s="164">
        <v>8.8149271516004983</v>
      </c>
      <c r="CF50" s="162">
        <v>38</v>
      </c>
      <c r="CG50" s="160">
        <v>0.73637702503681879</v>
      </c>
      <c r="CH50" s="160">
        <v>32.359614531267006</v>
      </c>
      <c r="CI50" s="160">
        <v>12.366281557552417</v>
      </c>
      <c r="CJ50" s="164">
        <v>236.83080446607502</v>
      </c>
      <c r="CK50" s="171">
        <v>175.94648756973405</v>
      </c>
      <c r="CL50" s="164">
        <v>19.100000000000001</v>
      </c>
      <c r="CM50" s="164" t="s">
        <v>14</v>
      </c>
      <c r="CN50" s="169">
        <v>87.5</v>
      </c>
      <c r="CO50" s="162">
        <v>96.8</v>
      </c>
      <c r="CP50" s="162">
        <v>95</v>
      </c>
      <c r="CQ50" s="164">
        <v>59.9</v>
      </c>
      <c r="CR50" s="171">
        <v>67.900000000000006</v>
      </c>
      <c r="CS50" s="164">
        <v>3.1187468079940386</v>
      </c>
      <c r="CT50" s="164">
        <v>4.2380952380952381</v>
      </c>
      <c r="CU50" s="171">
        <v>1.0046969582799588</v>
      </c>
      <c r="CV50" s="164">
        <v>55.64</v>
      </c>
      <c r="CW50" s="172">
        <v>41.323960662638022</v>
      </c>
      <c r="CX50" s="164">
        <v>0.78</v>
      </c>
      <c r="CY50" s="164">
        <v>28.4</v>
      </c>
      <c r="CZ50" s="164">
        <v>59.08</v>
      </c>
      <c r="DA50" s="164">
        <v>8.2100000000000009</v>
      </c>
      <c r="DB50" s="164">
        <v>1.6183312571088122</v>
      </c>
      <c r="DC50" s="164">
        <v>0.86791149867302175</v>
      </c>
      <c r="DD50" s="164">
        <v>2.2883605047933706</v>
      </c>
      <c r="DE50" s="164">
        <v>5.4452534412454252</v>
      </c>
      <c r="DF50" s="173" t="s">
        <v>14</v>
      </c>
      <c r="DG50" s="173">
        <v>1007.7155609756097</v>
      </c>
      <c r="DH50" s="164">
        <v>37.995421344619743</v>
      </c>
      <c r="DI50" s="164" t="s">
        <v>14</v>
      </c>
      <c r="DJ50" s="164">
        <v>5.2395365828201657</v>
      </c>
      <c r="DK50" s="164">
        <v>62.637672973736237</v>
      </c>
      <c r="DL50" s="174">
        <v>844</v>
      </c>
      <c r="DM50" s="174">
        <v>53</v>
      </c>
      <c r="DN50" s="164">
        <v>10.684496405939292</v>
      </c>
      <c r="DO50" s="164">
        <v>15.921804999961314</v>
      </c>
      <c r="DP50" s="164" t="s">
        <v>14</v>
      </c>
      <c r="DQ50" s="164">
        <v>96.946983546617901</v>
      </c>
      <c r="DR50" s="164">
        <v>6307.2764766534101</v>
      </c>
      <c r="DS50" s="175">
        <v>15.822961823521187</v>
      </c>
      <c r="DT50" s="175">
        <v>7.1</v>
      </c>
      <c r="DU50" s="164">
        <v>437.82608695652175</v>
      </c>
      <c r="DV50" s="167">
        <v>3.9016346545102686E-2</v>
      </c>
      <c r="DW50" s="164">
        <v>57.936507936507944</v>
      </c>
      <c r="DX50" s="162">
        <v>175.38165133355514</v>
      </c>
      <c r="DY50" s="164">
        <v>461.71300129215956</v>
      </c>
      <c r="DZ50" s="164">
        <v>982.60730484081307</v>
      </c>
      <c r="EA50" s="163">
        <v>40000</v>
      </c>
      <c r="EB50" s="175">
        <v>2.058346385120962</v>
      </c>
      <c r="EC50" s="175">
        <v>64.145193399054108</v>
      </c>
      <c r="ED50" s="164">
        <v>94.849531165150907</v>
      </c>
      <c r="EE50" s="164">
        <v>11.654745444818689</v>
      </c>
      <c r="EF50" s="164">
        <v>64.863865743457339</v>
      </c>
      <c r="EG50" s="164">
        <v>423.08626160634299</v>
      </c>
      <c r="EH50" s="164">
        <v>92.5</v>
      </c>
      <c r="EI50" s="125" t="s">
        <v>385</v>
      </c>
      <c r="EJ50" s="164">
        <v>70.5</v>
      </c>
      <c r="EK50" s="125" t="s">
        <v>385</v>
      </c>
      <c r="EL50" s="125" t="s">
        <v>385</v>
      </c>
      <c r="EM50" s="176">
        <v>77.599999999999994</v>
      </c>
      <c r="EN50" s="165">
        <v>0.6789641058178133</v>
      </c>
      <c r="EO50" s="175">
        <v>1.0133615347881315</v>
      </c>
      <c r="EP50" s="173">
        <v>0.69299999999999995</v>
      </c>
      <c r="EQ50" s="164">
        <v>88.2</v>
      </c>
      <c r="ER50" s="177">
        <v>8.3000000000000007</v>
      </c>
      <c r="ES50" s="177">
        <v>2.2999999999999998</v>
      </c>
      <c r="ET50" s="177">
        <v>332.68008797517814</v>
      </c>
      <c r="EU50" s="178">
        <v>47.4</v>
      </c>
      <c r="EV50" s="164">
        <v>53.8</v>
      </c>
      <c r="EW50" s="164" t="s">
        <v>12</v>
      </c>
      <c r="EX50" s="164" t="s">
        <v>12</v>
      </c>
      <c r="EY50" s="164">
        <v>67.900000000000006</v>
      </c>
      <c r="EZ50" s="164">
        <v>6.3369983209662566</v>
      </c>
      <c r="FA50" s="164">
        <v>32.6</v>
      </c>
      <c r="FB50" s="164">
        <v>17.022742935906273</v>
      </c>
      <c r="FC50" s="164">
        <v>70.669649098280445</v>
      </c>
      <c r="FD50" s="164">
        <v>77.105210353822486</v>
      </c>
      <c r="FE50" s="164">
        <v>67.486706012972604</v>
      </c>
      <c r="FF50" s="164">
        <v>66.118067978533091</v>
      </c>
      <c r="FG50" s="164">
        <v>71.149825783972119</v>
      </c>
      <c r="FH50" s="164">
        <v>74.64488636363636</v>
      </c>
      <c r="FI50" s="164">
        <v>71.37796457520264</v>
      </c>
      <c r="FJ50" s="164">
        <v>61.097366540216612</v>
      </c>
      <c r="FK50" s="164">
        <v>44.168638624619696</v>
      </c>
      <c r="FL50" s="164">
        <v>25.771501613001401</v>
      </c>
      <c r="FM50" s="164">
        <v>15.336631533663153</v>
      </c>
      <c r="FN50" s="164">
        <v>8.8170238730836701</v>
      </c>
      <c r="FO50" s="164">
        <v>5.5488315799273806</v>
      </c>
      <c r="FP50" s="164">
        <v>2.3163228374954761</v>
      </c>
      <c r="FQ50" s="164">
        <v>1.38</v>
      </c>
      <c r="FR50" s="164">
        <v>4.9887419626898577</v>
      </c>
      <c r="FS50" s="164">
        <v>7.8308535630383716E-2</v>
      </c>
    </row>
    <row r="51" spans="1:175" ht="12.95" customHeight="1">
      <c r="A51" s="386">
        <v>392014</v>
      </c>
      <c r="B51" s="387" t="s">
        <v>566</v>
      </c>
      <c r="C51" s="177">
        <v>105.88990407794444</v>
      </c>
      <c r="D51" s="179">
        <v>3024.0736851757092</v>
      </c>
      <c r="E51" s="177">
        <v>355.52978966952293</v>
      </c>
      <c r="F51" s="180">
        <v>361700</v>
      </c>
      <c r="G51" s="177">
        <v>282.05849268841393</v>
      </c>
      <c r="H51" s="181">
        <v>93.925759280089991</v>
      </c>
      <c r="I51" s="181">
        <v>168.72890888638921</v>
      </c>
      <c r="J51" s="182">
        <v>25.7</v>
      </c>
      <c r="K51" s="183">
        <v>3.27</v>
      </c>
      <c r="L51" s="177">
        <v>100.47080037370199</v>
      </c>
      <c r="M51" s="177">
        <v>14.171395701800243</v>
      </c>
      <c r="N51" s="158">
        <v>78.698954926682148</v>
      </c>
      <c r="O51" s="158">
        <v>22.022083426277046</v>
      </c>
      <c r="P51" s="159">
        <v>1.0568793235972329</v>
      </c>
      <c r="Q51" s="160">
        <v>1.675041876046901</v>
      </c>
      <c r="R51" s="160">
        <v>2.5448235974551765</v>
      </c>
      <c r="S51" s="161">
        <v>17730</v>
      </c>
      <c r="T51" s="162">
        <v>77.64705882352942</v>
      </c>
      <c r="U51" s="163">
        <v>184</v>
      </c>
      <c r="V51" s="163">
        <v>17</v>
      </c>
      <c r="W51" s="164">
        <v>14.619883040935672</v>
      </c>
      <c r="X51" s="165">
        <v>67.678084627237169</v>
      </c>
      <c r="Y51" s="164">
        <v>100</v>
      </c>
      <c r="Z51" s="164">
        <v>64.705882352941174</v>
      </c>
      <c r="AA51" s="164">
        <v>3.9894397183924903</v>
      </c>
      <c r="AB51" s="158">
        <v>21.899269072635906</v>
      </c>
      <c r="AC51" s="158">
        <v>11.02101416171768</v>
      </c>
      <c r="AD51" s="158">
        <v>2.1699406121516676</v>
      </c>
      <c r="AE51" s="158">
        <v>94.682736618220488</v>
      </c>
      <c r="AF51" s="162">
        <v>85.2</v>
      </c>
      <c r="AG51" s="162">
        <v>80</v>
      </c>
      <c r="AH51" s="166">
        <v>128</v>
      </c>
      <c r="AI51" s="162">
        <v>16.600000000000001</v>
      </c>
      <c r="AJ51" s="167">
        <v>0.14254547227292785</v>
      </c>
      <c r="AK51" s="167">
        <v>7.1272736136463927E-2</v>
      </c>
      <c r="AL51" s="164">
        <v>0.13605965328450961</v>
      </c>
      <c r="AM51" s="168">
        <v>94447.264415156504</v>
      </c>
      <c r="AN51" s="161">
        <v>204381.5718232044</v>
      </c>
      <c r="AO51" s="161">
        <v>303757.10835783288</v>
      </c>
      <c r="AP51" s="164">
        <v>12.994962098027214</v>
      </c>
      <c r="AQ51" s="164">
        <v>4.6259240077216441</v>
      </c>
      <c r="AR51" s="164">
        <v>38.299999999999997</v>
      </c>
      <c r="AS51" s="164">
        <v>12.328187714996437</v>
      </c>
      <c r="AT51" s="164">
        <v>539.21032160361085</v>
      </c>
      <c r="AU51" s="164">
        <v>4.1409459695285538</v>
      </c>
      <c r="AV51" s="164">
        <v>3.6085386305891678</v>
      </c>
      <c r="AW51" s="163">
        <v>16088</v>
      </c>
      <c r="AX51" s="163">
        <v>2116.8421052631579</v>
      </c>
      <c r="AY51" s="164">
        <v>2.4863252113376428</v>
      </c>
      <c r="AZ51" s="158">
        <v>341.16666666666669</v>
      </c>
      <c r="BA51" s="164">
        <v>1.5309077249347061</v>
      </c>
      <c r="BB51" s="164">
        <v>27.779466119096508</v>
      </c>
      <c r="BC51" s="164">
        <v>297.84404605915046</v>
      </c>
      <c r="BD51" s="164">
        <v>5.1309307959193937</v>
      </c>
      <c r="BE51" s="158">
        <v>2.229392783807568</v>
      </c>
      <c r="BF51" s="164">
        <v>4.2241126430038136</v>
      </c>
      <c r="BG51" s="164">
        <v>34.448979591836739</v>
      </c>
      <c r="BH51" s="164">
        <v>0</v>
      </c>
      <c r="BI51" s="169">
        <v>67.599999999999994</v>
      </c>
      <c r="BJ51" s="158">
        <v>1.6326530612244898</v>
      </c>
      <c r="BK51" s="170">
        <v>0.43159257660768235</v>
      </c>
      <c r="BL51" s="162">
        <v>90.4</v>
      </c>
      <c r="BM51" s="162">
        <v>90.8</v>
      </c>
      <c r="BN51" s="164">
        <v>0.43159257660768235</v>
      </c>
      <c r="BO51" s="164">
        <v>32.786885245901637</v>
      </c>
      <c r="BP51" s="163">
        <v>9</v>
      </c>
      <c r="BQ51" s="164">
        <v>3.1914862150866492</v>
      </c>
      <c r="BR51" s="164">
        <v>20.755012762987043</v>
      </c>
      <c r="BS51" s="164">
        <v>9.1159967700621429</v>
      </c>
      <c r="BT51" s="164">
        <v>1598.5086678872597</v>
      </c>
      <c r="BU51" s="164" t="s">
        <v>14</v>
      </c>
      <c r="BV51" s="158">
        <v>79.121646203492006</v>
      </c>
      <c r="BW51" s="158">
        <v>36.262855418871467</v>
      </c>
      <c r="BX51" s="164">
        <v>0.88734556489897576</v>
      </c>
      <c r="BY51" s="167">
        <v>7.9692505183577012E-2</v>
      </c>
      <c r="BZ51" s="164">
        <v>0.59156370993265051</v>
      </c>
      <c r="CA51" s="167">
        <v>0.1396090355441055</v>
      </c>
      <c r="CB51" s="164">
        <v>0.29578185496632525</v>
      </c>
      <c r="CC51" s="167">
        <v>0.11812048378080198</v>
      </c>
      <c r="CD51" s="164">
        <v>1.183127419865301</v>
      </c>
      <c r="CE51" s="164">
        <v>10.296166371377781</v>
      </c>
      <c r="CF51" s="162" t="s">
        <v>12</v>
      </c>
      <c r="CG51" s="160">
        <v>0.53475935828876997</v>
      </c>
      <c r="CH51" s="160" t="s">
        <v>14</v>
      </c>
      <c r="CI51" s="160">
        <v>3.8187702265372168</v>
      </c>
      <c r="CJ51" s="164">
        <v>349.36273799347504</v>
      </c>
      <c r="CK51" s="171">
        <v>287.85194343467805</v>
      </c>
      <c r="CL51" s="164">
        <v>19.7</v>
      </c>
      <c r="CM51" s="164" t="s">
        <v>14</v>
      </c>
      <c r="CN51" s="169">
        <v>100</v>
      </c>
      <c r="CO51" s="162">
        <v>95.8</v>
      </c>
      <c r="CP51" s="162">
        <v>96.3</v>
      </c>
      <c r="CQ51" s="164">
        <v>71.3</v>
      </c>
      <c r="CR51" s="171">
        <v>58.6</v>
      </c>
      <c r="CS51" s="164">
        <v>4.5126802585778218</v>
      </c>
      <c r="CT51" s="164">
        <v>7.2886597938144329</v>
      </c>
      <c r="CU51" s="171">
        <v>14.109895574341124</v>
      </c>
      <c r="CV51" s="164">
        <v>55.77</v>
      </c>
      <c r="CW51" s="172">
        <v>49.445852694720593</v>
      </c>
      <c r="CX51" s="164">
        <v>0.69</v>
      </c>
      <c r="CY51" s="164">
        <v>30.7</v>
      </c>
      <c r="CZ51" s="164">
        <v>61.63</v>
      </c>
      <c r="DA51" s="164">
        <v>6.98</v>
      </c>
      <c r="DB51" s="164">
        <v>1.4578910162177192</v>
      </c>
      <c r="DC51" s="164">
        <v>0.96909671179311829</v>
      </c>
      <c r="DD51" s="164">
        <v>2.7626025253854776</v>
      </c>
      <c r="DE51" s="164">
        <v>7.5690576685882629</v>
      </c>
      <c r="DF51" s="173" t="s">
        <v>14</v>
      </c>
      <c r="DG51" s="173">
        <v>421.18964705882354</v>
      </c>
      <c r="DH51" s="164">
        <v>4.3268596544676372</v>
      </c>
      <c r="DI51" s="164">
        <v>30.136435296240318</v>
      </c>
      <c r="DJ51" s="164" t="s">
        <v>14</v>
      </c>
      <c r="DK51" s="164">
        <v>67.767988252569751</v>
      </c>
      <c r="DL51" s="174">
        <v>294</v>
      </c>
      <c r="DM51" s="174">
        <v>257</v>
      </c>
      <c r="DN51" s="164">
        <v>8.5155596044805044</v>
      </c>
      <c r="DO51" s="164">
        <v>20.015558125571228</v>
      </c>
      <c r="DP51" s="164" t="s">
        <v>14</v>
      </c>
      <c r="DQ51" s="164">
        <v>83.037518791598387</v>
      </c>
      <c r="DR51" s="164">
        <v>6198.6304445442302</v>
      </c>
      <c r="DS51" s="175">
        <v>14.403984218355861</v>
      </c>
      <c r="DT51" s="175">
        <v>7.8</v>
      </c>
      <c r="DU51" s="164">
        <v>100</v>
      </c>
      <c r="DV51" s="167">
        <v>3.2997909956791131E-2</v>
      </c>
      <c r="DW51" s="164">
        <v>10</v>
      </c>
      <c r="DX51" s="162">
        <v>434.2787507357574</v>
      </c>
      <c r="DY51" s="164">
        <v>479.23759269063879</v>
      </c>
      <c r="DZ51" s="164">
        <v>197.97125251581713</v>
      </c>
      <c r="EA51" s="163">
        <v>0</v>
      </c>
      <c r="EB51" s="175">
        <v>3.7214772653774006</v>
      </c>
      <c r="EC51" s="175">
        <v>60.26686377517354</v>
      </c>
      <c r="ED51" s="164">
        <v>93.266817737719506</v>
      </c>
      <c r="EE51" s="164">
        <v>12.17598584092525</v>
      </c>
      <c r="EF51" s="164">
        <v>77.495151424735198</v>
      </c>
      <c r="EG51" s="164">
        <v>318.77797115862757</v>
      </c>
      <c r="EH51" s="164">
        <v>92.5</v>
      </c>
      <c r="EI51" s="125" t="s">
        <v>385</v>
      </c>
      <c r="EJ51" s="164">
        <v>71.8</v>
      </c>
      <c r="EK51" s="125" t="s">
        <v>385</v>
      </c>
      <c r="EL51" s="125" t="s">
        <v>385</v>
      </c>
      <c r="EM51" s="176">
        <v>79.2</v>
      </c>
      <c r="EN51" s="165">
        <v>2.9873967351598849</v>
      </c>
      <c r="EO51" s="175">
        <v>1.0286086204436315</v>
      </c>
      <c r="EP51" s="173">
        <v>0.56200000000000006</v>
      </c>
      <c r="EQ51" s="164">
        <v>92.6</v>
      </c>
      <c r="ER51" s="177">
        <v>16.3</v>
      </c>
      <c r="ES51" s="177">
        <v>0.7</v>
      </c>
      <c r="ET51" s="177">
        <v>629.11527802015462</v>
      </c>
      <c r="EU51" s="178">
        <v>38.299999999999997</v>
      </c>
      <c r="EV51" s="164">
        <v>66</v>
      </c>
      <c r="EW51" s="164" t="s">
        <v>12</v>
      </c>
      <c r="EX51" s="164" t="s">
        <v>12</v>
      </c>
      <c r="EY51" s="164">
        <v>186.1</v>
      </c>
      <c r="EZ51" s="164">
        <v>7.9831522655411193</v>
      </c>
      <c r="FA51" s="164">
        <v>28.4</v>
      </c>
      <c r="FB51" s="164">
        <v>14.93994984822489</v>
      </c>
      <c r="FC51" s="164">
        <v>70.051813471502584</v>
      </c>
      <c r="FD51" s="164">
        <v>82.917132563051311</v>
      </c>
      <c r="FE51" s="164">
        <v>78.750645327826547</v>
      </c>
      <c r="FF51" s="164">
        <v>78.520183248336068</v>
      </c>
      <c r="FG51" s="164">
        <v>80.012022843402463</v>
      </c>
      <c r="FH51" s="164">
        <v>81.388553002821439</v>
      </c>
      <c r="FI51" s="164">
        <v>78.44177034468693</v>
      </c>
      <c r="FJ51" s="164">
        <v>69.516056083220263</v>
      </c>
      <c r="FK51" s="164">
        <v>52.761341222879686</v>
      </c>
      <c r="FL51" s="164">
        <v>33.489919749461734</v>
      </c>
      <c r="FM51" s="164">
        <v>20.599250936329589</v>
      </c>
      <c r="FN51" s="164">
        <v>11.850961538461538</v>
      </c>
      <c r="FO51" s="164">
        <v>7.2122052704576971</v>
      </c>
      <c r="FP51" s="164">
        <v>2.9494210847044489</v>
      </c>
      <c r="FQ51" s="164">
        <v>1.42</v>
      </c>
      <c r="FR51" s="164">
        <v>3.9841815863964007</v>
      </c>
      <c r="FS51" s="164" t="s">
        <v>14</v>
      </c>
    </row>
    <row r="52" spans="1:175" ht="12.95" customHeight="1">
      <c r="A52" s="386">
        <v>402036</v>
      </c>
      <c r="B52" s="387" t="s">
        <v>565</v>
      </c>
      <c r="C52" s="177">
        <v>114.16161742080037</v>
      </c>
      <c r="D52" s="179">
        <v>2579.1340119607257</v>
      </c>
      <c r="E52" s="177">
        <v>568.83978335536744</v>
      </c>
      <c r="F52" s="180">
        <v>346834</v>
      </c>
      <c r="G52" s="177">
        <v>304.09946236559136</v>
      </c>
      <c r="H52" s="181">
        <v>80.645161290322577</v>
      </c>
      <c r="I52" s="181">
        <v>122.98387096774194</v>
      </c>
      <c r="J52" s="182">
        <v>33.200000000000003</v>
      </c>
      <c r="K52" s="183">
        <v>0.43</v>
      </c>
      <c r="L52" s="177">
        <v>374.35017146518538</v>
      </c>
      <c r="M52" s="177">
        <v>20.213075613706437</v>
      </c>
      <c r="N52" s="158">
        <v>80.454485919673232</v>
      </c>
      <c r="O52" s="158">
        <v>21.034887129873937</v>
      </c>
      <c r="P52" s="159">
        <v>1.0590727229936454</v>
      </c>
      <c r="Q52" s="160">
        <v>2.5889967637540456</v>
      </c>
      <c r="R52" s="160">
        <v>1.1293634496919918</v>
      </c>
      <c r="S52" s="161">
        <v>11099</v>
      </c>
      <c r="T52" s="162">
        <v>65.333333333333329</v>
      </c>
      <c r="U52" s="163">
        <v>140</v>
      </c>
      <c r="V52" s="163">
        <v>15</v>
      </c>
      <c r="W52" s="164">
        <v>14.406991260923846</v>
      </c>
      <c r="X52" s="165">
        <v>65.886249428962998</v>
      </c>
      <c r="Y52" s="164">
        <v>100</v>
      </c>
      <c r="Z52" s="164">
        <v>88</v>
      </c>
      <c r="AA52" s="164">
        <v>3.868939668722041</v>
      </c>
      <c r="AB52" s="158">
        <v>20.836360466130017</v>
      </c>
      <c r="AC52" s="158">
        <v>7.3523001365842315</v>
      </c>
      <c r="AD52" s="158">
        <v>2.9932289093603788</v>
      </c>
      <c r="AE52" s="158">
        <v>99.290060851926981</v>
      </c>
      <c r="AF52" s="162">
        <v>98.8</v>
      </c>
      <c r="AG52" s="162">
        <v>93.8</v>
      </c>
      <c r="AH52" s="166">
        <v>55</v>
      </c>
      <c r="AI52" s="162">
        <v>35.5</v>
      </c>
      <c r="AJ52" s="167">
        <v>2.8650709587110471E-2</v>
      </c>
      <c r="AK52" s="167">
        <v>8.5952128761331417E-2</v>
      </c>
      <c r="AL52" s="164">
        <v>0.39366074972689785</v>
      </c>
      <c r="AM52" s="168">
        <v>97386.106712145207</v>
      </c>
      <c r="AN52" s="161">
        <v>218165.13863337715</v>
      </c>
      <c r="AO52" s="161">
        <v>274143.76630121178</v>
      </c>
      <c r="AP52" s="164">
        <v>11.083252606986152</v>
      </c>
      <c r="AQ52" s="164">
        <v>9.9720781810929395</v>
      </c>
      <c r="AR52" s="164">
        <v>20.3</v>
      </c>
      <c r="AS52" s="164">
        <v>12.830059934849146</v>
      </c>
      <c r="AT52" s="164">
        <v>981.52746931906529</v>
      </c>
      <c r="AU52" s="164">
        <v>1.9683037486344894</v>
      </c>
      <c r="AV52" s="164">
        <v>3.6413619349738053</v>
      </c>
      <c r="AW52" s="163">
        <v>11391.363636363636</v>
      </c>
      <c r="AX52" s="163">
        <v>1790.0714285714287</v>
      </c>
      <c r="AY52" s="164" t="s">
        <v>14</v>
      </c>
      <c r="AZ52" s="158">
        <v>757.6</v>
      </c>
      <c r="BA52" s="164">
        <v>1.2838064370093594</v>
      </c>
      <c r="BB52" s="164">
        <v>30.372506347479145</v>
      </c>
      <c r="BC52" s="164">
        <v>245.33265973605046</v>
      </c>
      <c r="BD52" s="164">
        <v>5.2086828439364758</v>
      </c>
      <c r="BE52" s="158">
        <v>0</v>
      </c>
      <c r="BF52" s="164">
        <v>8.5842098899770285</v>
      </c>
      <c r="BG52" s="164">
        <v>36.658141517476551</v>
      </c>
      <c r="BH52" s="164">
        <v>100</v>
      </c>
      <c r="BI52" s="169">
        <v>98.2</v>
      </c>
      <c r="BJ52" s="158">
        <v>1.4614541468761417</v>
      </c>
      <c r="BK52" s="170">
        <v>2.6663434735183613</v>
      </c>
      <c r="BL52" s="162">
        <v>99.9</v>
      </c>
      <c r="BM52" s="162">
        <v>78.5</v>
      </c>
      <c r="BN52" s="164">
        <v>1.0099785884539247</v>
      </c>
      <c r="BO52" s="164">
        <v>56.92307692307692</v>
      </c>
      <c r="BP52" s="163">
        <v>13</v>
      </c>
      <c r="BQ52" s="164">
        <v>0.83652909316965784</v>
      </c>
      <c r="BR52" s="164">
        <v>28.52072131771375</v>
      </c>
      <c r="BS52" s="164">
        <v>21.133021247838965</v>
      </c>
      <c r="BT52" s="164">
        <v>736.61799488897134</v>
      </c>
      <c r="BU52" s="164" t="s">
        <v>14</v>
      </c>
      <c r="BV52" s="158">
        <v>536.69082212767069</v>
      </c>
      <c r="BW52" s="158">
        <v>510.11872152110516</v>
      </c>
      <c r="BX52" s="164">
        <v>5.5768606211310532</v>
      </c>
      <c r="BY52" s="167">
        <v>8.1999534168112828E-2</v>
      </c>
      <c r="BZ52" s="164">
        <v>0.98415187431724471</v>
      </c>
      <c r="CA52" s="167">
        <v>0.20797425458696786</v>
      </c>
      <c r="CB52" s="164" t="s">
        <v>14</v>
      </c>
      <c r="CC52" s="167" t="s">
        <v>14</v>
      </c>
      <c r="CD52" s="164">
        <v>0.98415187431724471</v>
      </c>
      <c r="CE52" s="164">
        <v>6.8103309702753334</v>
      </c>
      <c r="CF52" s="162">
        <v>36.1</v>
      </c>
      <c r="CG52" s="160">
        <v>7.7738515901060072</v>
      </c>
      <c r="CH52" s="160">
        <v>16.048840828378758</v>
      </c>
      <c r="CI52" s="160">
        <v>7.6602830974188167</v>
      </c>
      <c r="CJ52" s="164">
        <v>290.73158569830497</v>
      </c>
      <c r="CK52" s="171">
        <v>249.80398975169848</v>
      </c>
      <c r="CL52" s="164">
        <v>24</v>
      </c>
      <c r="CM52" s="164">
        <v>794.0802410929424</v>
      </c>
      <c r="CN52" s="169">
        <v>100</v>
      </c>
      <c r="CO52" s="162">
        <v>93</v>
      </c>
      <c r="CP52" s="162">
        <v>92.8</v>
      </c>
      <c r="CQ52" s="164">
        <v>73.2</v>
      </c>
      <c r="CR52" s="171">
        <v>22.1</v>
      </c>
      <c r="CS52" s="164">
        <v>7.0970831171940461</v>
      </c>
      <c r="CT52" s="164">
        <v>3.8385093167701863</v>
      </c>
      <c r="CU52" s="171">
        <v>4.0700690315629862</v>
      </c>
      <c r="CV52" s="164">
        <v>55.53</v>
      </c>
      <c r="CW52" s="172">
        <v>45.113521918702496</v>
      </c>
      <c r="CX52" s="164">
        <v>0.64</v>
      </c>
      <c r="CY52" s="164">
        <v>32.9</v>
      </c>
      <c r="CZ52" s="164">
        <v>60.94</v>
      </c>
      <c r="DA52" s="164">
        <v>6.77</v>
      </c>
      <c r="DB52" s="164">
        <v>1.3153813096437041</v>
      </c>
      <c r="DC52" s="164">
        <v>0.89826494024557868</v>
      </c>
      <c r="DD52" s="164">
        <v>2.5817584169589054</v>
      </c>
      <c r="DE52" s="164">
        <v>6.9612342576706441</v>
      </c>
      <c r="DF52" s="173">
        <v>428.35747663551405</v>
      </c>
      <c r="DG52" s="173">
        <v>650.10170900692833</v>
      </c>
      <c r="DH52" s="164">
        <v>28.240602169726831</v>
      </c>
      <c r="DI52" s="164">
        <v>17.913155158103997</v>
      </c>
      <c r="DJ52" s="164">
        <v>55.196672542970468</v>
      </c>
      <c r="DK52" s="164">
        <v>66.812839852657419</v>
      </c>
      <c r="DL52" s="174">
        <v>813</v>
      </c>
      <c r="DM52" s="174">
        <v>223</v>
      </c>
      <c r="DN52" s="164">
        <v>17.407694755454663</v>
      </c>
      <c r="DO52" s="164">
        <v>9.0673192687095465</v>
      </c>
      <c r="DP52" s="164">
        <v>72.397094430992752</v>
      </c>
      <c r="DQ52" s="164">
        <v>100</v>
      </c>
      <c r="DR52" s="164">
        <v>5644.1266912669125</v>
      </c>
      <c r="DS52" s="175">
        <v>14.148973198746956</v>
      </c>
      <c r="DT52" s="175">
        <v>6.7</v>
      </c>
      <c r="DU52" s="164">
        <v>93.882295362779885</v>
      </c>
      <c r="DV52" s="167">
        <v>4.3113941014610253E-2</v>
      </c>
      <c r="DW52" s="164">
        <v>0.68493150684931503</v>
      </c>
      <c r="DX52" s="162">
        <v>217.32041688673397</v>
      </c>
      <c r="DY52" s="164">
        <v>524.49061939238459</v>
      </c>
      <c r="DZ52" s="164">
        <v>1391.2042796855367</v>
      </c>
      <c r="EA52" s="163">
        <v>157311</v>
      </c>
      <c r="EB52" s="175">
        <v>5.3924917333797424</v>
      </c>
      <c r="EC52" s="175">
        <v>60.309924746583121</v>
      </c>
      <c r="ED52" s="164">
        <v>89.964015599123698</v>
      </c>
      <c r="EE52" s="164">
        <v>7.218404520801343</v>
      </c>
      <c r="EF52" s="164">
        <v>49.501105657731514</v>
      </c>
      <c r="EG52" s="164">
        <v>362.03663062128408</v>
      </c>
      <c r="EH52" s="164">
        <v>89.7</v>
      </c>
      <c r="EI52" s="125" t="s">
        <v>385</v>
      </c>
      <c r="EJ52" s="164">
        <v>69.2</v>
      </c>
      <c r="EK52" s="125" t="s">
        <v>385</v>
      </c>
      <c r="EL52" s="125" t="s">
        <v>385</v>
      </c>
      <c r="EM52" s="176">
        <v>76</v>
      </c>
      <c r="EN52" s="165">
        <v>-0.1673058186339316</v>
      </c>
      <c r="EO52" s="175">
        <v>1.0058994318820642</v>
      </c>
      <c r="EP52" s="173">
        <v>0.61</v>
      </c>
      <c r="EQ52" s="164">
        <v>93.2</v>
      </c>
      <c r="ER52" s="177">
        <v>3.9</v>
      </c>
      <c r="ES52" s="177">
        <v>1.7</v>
      </c>
      <c r="ET52" s="177">
        <v>404.5491633068815</v>
      </c>
      <c r="EU52" s="178">
        <v>43.2</v>
      </c>
      <c r="EV52" s="164">
        <v>49.3</v>
      </c>
      <c r="EW52" s="164" t="s">
        <v>12</v>
      </c>
      <c r="EX52" s="164" t="s">
        <v>12</v>
      </c>
      <c r="EY52" s="164">
        <v>9.3000000000000007</v>
      </c>
      <c r="EZ52" s="164">
        <v>6.1411076957396062</v>
      </c>
      <c r="FA52" s="164">
        <v>42.4</v>
      </c>
      <c r="FB52" s="164">
        <v>14.771828013716698</v>
      </c>
      <c r="FC52" s="164">
        <v>70.08888316372537</v>
      </c>
      <c r="FD52" s="164">
        <v>78.370851705732193</v>
      </c>
      <c r="FE52" s="164">
        <v>72.173822858328151</v>
      </c>
      <c r="FF52" s="164">
        <v>72.131147540983605</v>
      </c>
      <c r="FG52" s="164">
        <v>75.568421052631578</v>
      </c>
      <c r="FH52" s="164">
        <v>77.485476268771237</v>
      </c>
      <c r="FI52" s="164">
        <v>74.986563474148127</v>
      </c>
      <c r="FJ52" s="164">
        <v>66.556541438550127</v>
      </c>
      <c r="FK52" s="164">
        <v>48.89969293756397</v>
      </c>
      <c r="FL52" s="164">
        <v>29.246001523229246</v>
      </c>
      <c r="FM52" s="164">
        <v>17.917988485489367</v>
      </c>
      <c r="FN52" s="164">
        <v>10.884967151874275</v>
      </c>
      <c r="FO52" s="164">
        <v>5.5937028973371294</v>
      </c>
      <c r="FP52" s="164">
        <v>2.214993804213135</v>
      </c>
      <c r="FQ52" s="164">
        <v>1.51</v>
      </c>
      <c r="FR52" s="164">
        <v>8.6605364939917511</v>
      </c>
      <c r="FS52" s="164">
        <v>0.48715138229204724</v>
      </c>
    </row>
    <row r="53" spans="1:175" ht="12.95" customHeight="1">
      <c r="A53" s="386">
        <v>422011</v>
      </c>
      <c r="B53" s="387" t="s">
        <v>564</v>
      </c>
      <c r="C53" s="177">
        <v>144.46954650213064</v>
      </c>
      <c r="D53" s="179">
        <v>2331.761231654074</v>
      </c>
      <c r="E53" s="177">
        <v>431.81606182841568</v>
      </c>
      <c r="F53" s="180">
        <v>424395</v>
      </c>
      <c r="G53" s="177">
        <v>288</v>
      </c>
      <c r="H53" s="181">
        <v>90.051282051282044</v>
      </c>
      <c r="I53" s="181">
        <v>152.82051282051282</v>
      </c>
      <c r="J53" s="182">
        <v>31.1</v>
      </c>
      <c r="K53" s="183">
        <v>1.43</v>
      </c>
      <c r="L53" s="177">
        <v>183.78033793178417</v>
      </c>
      <c r="M53" s="177">
        <v>11.158464101414792</v>
      </c>
      <c r="N53" s="158">
        <v>75.031959664748683</v>
      </c>
      <c r="O53" s="158">
        <v>15.240148854032624</v>
      </c>
      <c r="P53" s="159">
        <v>0.6837718155769732</v>
      </c>
      <c r="Q53" s="160">
        <v>3.0985915492957745</v>
      </c>
      <c r="R53" s="160">
        <v>2.6682838083687082</v>
      </c>
      <c r="S53" s="161">
        <v>16838</v>
      </c>
      <c r="T53" s="162">
        <v>20.388349514563107</v>
      </c>
      <c r="U53" s="163">
        <v>35</v>
      </c>
      <c r="V53" s="163">
        <v>97</v>
      </c>
      <c r="W53" s="164">
        <v>14.280579849047562</v>
      </c>
      <c r="X53" s="165">
        <v>65.387852086530373</v>
      </c>
      <c r="Y53" s="164">
        <v>99.029126213592235</v>
      </c>
      <c r="Z53" s="164">
        <v>88.349514563106794</v>
      </c>
      <c r="AA53" s="164">
        <v>4.6778549382716053</v>
      </c>
      <c r="AB53" s="158">
        <v>15.186804829356403</v>
      </c>
      <c r="AC53" s="158">
        <v>7.5102196026238239</v>
      </c>
      <c r="AD53" s="158">
        <v>1.5448236524384447</v>
      </c>
      <c r="AE53" s="158">
        <v>80.606424497147998</v>
      </c>
      <c r="AF53" s="162">
        <v>96.3</v>
      </c>
      <c r="AG53" s="162">
        <v>94</v>
      </c>
      <c r="AH53" s="166">
        <v>63</v>
      </c>
      <c r="AI53" s="162">
        <v>24.38</v>
      </c>
      <c r="AJ53" s="167">
        <v>5.2101777905438712E-2</v>
      </c>
      <c r="AK53" s="167">
        <v>0.16498896336722257</v>
      </c>
      <c r="AL53" s="164">
        <v>0.32761597946939863</v>
      </c>
      <c r="AM53" s="168">
        <v>91323.657399791628</v>
      </c>
      <c r="AN53" s="161">
        <v>214774.33270231896</v>
      </c>
      <c r="AO53" s="161">
        <v>260837.95966748765</v>
      </c>
      <c r="AP53" s="164">
        <v>14.472783367565366</v>
      </c>
      <c r="AQ53" s="164">
        <v>4.8531489136746142</v>
      </c>
      <c r="AR53" s="164">
        <v>31.6</v>
      </c>
      <c r="AS53" s="164">
        <v>5.8879871865750255</v>
      </c>
      <c r="AT53" s="164">
        <v>536.69867747799401</v>
      </c>
      <c r="AU53" s="164">
        <v>2.5026220653912397</v>
      </c>
      <c r="AV53" s="164">
        <v>2.8438887106718633</v>
      </c>
      <c r="AW53" s="163">
        <v>9341.5</v>
      </c>
      <c r="AX53" s="163">
        <v>3022.25</v>
      </c>
      <c r="AY53" s="164">
        <v>0.48658722319269343</v>
      </c>
      <c r="AZ53" s="158">
        <v>683</v>
      </c>
      <c r="BA53" s="164">
        <v>1.9351183853992477</v>
      </c>
      <c r="BB53" s="164">
        <v>26.374180169753085</v>
      </c>
      <c r="BC53" s="164">
        <v>251.24141429998249</v>
      </c>
      <c r="BD53" s="164">
        <v>5.048054893877449</v>
      </c>
      <c r="BE53" s="158">
        <v>0.48225308641975306</v>
      </c>
      <c r="BF53" s="164">
        <v>2.1701388888888888</v>
      </c>
      <c r="BG53" s="164">
        <v>25.871981602146416</v>
      </c>
      <c r="BH53" s="164">
        <v>97.368421052631575</v>
      </c>
      <c r="BI53" s="169">
        <v>80.599999999999994</v>
      </c>
      <c r="BJ53" s="158">
        <v>3.0663089306247606</v>
      </c>
      <c r="BK53" s="170">
        <v>0.22456050301552674</v>
      </c>
      <c r="BL53" s="162">
        <v>102</v>
      </c>
      <c r="BM53" s="162">
        <v>100.1</v>
      </c>
      <c r="BN53" s="164">
        <v>0.16040035929680482</v>
      </c>
      <c r="BO53" s="164">
        <v>27.966101694915253</v>
      </c>
      <c r="BP53" s="163">
        <v>27</v>
      </c>
      <c r="BQ53" s="164">
        <v>0.91231949838353366</v>
      </c>
      <c r="BR53" s="164">
        <v>31.096216717970417</v>
      </c>
      <c r="BS53" s="164">
        <v>14.130714225586352</v>
      </c>
      <c r="BT53" s="164">
        <v>1059.8877460248125</v>
      </c>
      <c r="BU53" s="164" t="s">
        <v>14</v>
      </c>
      <c r="BV53" s="158">
        <v>2173.8071024414216</v>
      </c>
      <c r="BW53" s="158">
        <v>236.66159316920684</v>
      </c>
      <c r="BX53" s="164">
        <v>2.0475998716837411</v>
      </c>
      <c r="BY53" s="167">
        <v>5.2034062961420942E-2</v>
      </c>
      <c r="BZ53" s="164">
        <v>0.22751109685374904</v>
      </c>
      <c r="CA53" s="167">
        <v>5.005244130782479E-2</v>
      </c>
      <c r="CB53" s="164">
        <v>0.68253329056124712</v>
      </c>
      <c r="CC53" s="167">
        <v>0.2331465467228164</v>
      </c>
      <c r="CD53" s="164">
        <v>1.3650665811224942</v>
      </c>
      <c r="CE53" s="164">
        <v>12.861202305142433</v>
      </c>
      <c r="CF53" s="162">
        <v>39.200000000000003</v>
      </c>
      <c r="CG53" s="160">
        <v>2.1220159151193632</v>
      </c>
      <c r="CH53" s="160">
        <v>9.5079143411852289</v>
      </c>
      <c r="CI53" s="160">
        <v>7.8286558345642536</v>
      </c>
      <c r="CJ53" s="164">
        <v>330.31426107808409</v>
      </c>
      <c r="CK53" s="171">
        <v>260.71179121761662</v>
      </c>
      <c r="CL53" s="164">
        <v>16.399999999999999</v>
      </c>
      <c r="CM53" s="164">
        <v>826.75039324358102</v>
      </c>
      <c r="CN53" s="169">
        <v>90.9</v>
      </c>
      <c r="CO53" s="162">
        <v>97.7</v>
      </c>
      <c r="CP53" s="162">
        <v>89.5</v>
      </c>
      <c r="CQ53" s="164">
        <v>91.4</v>
      </c>
      <c r="CR53" s="171">
        <v>71.3</v>
      </c>
      <c r="CS53" s="164">
        <v>8.3050707254528913</v>
      </c>
      <c r="CT53" s="164">
        <v>5.0131147540983605</v>
      </c>
      <c r="CU53" s="171">
        <v>2.7248884498790829</v>
      </c>
      <c r="CV53" s="164">
        <v>58.62</v>
      </c>
      <c r="CW53" s="172">
        <v>44.041598128948742</v>
      </c>
      <c r="CX53" s="164">
        <v>0.64</v>
      </c>
      <c r="CY53" s="164">
        <v>30</v>
      </c>
      <c r="CZ53" s="164">
        <v>56.61</v>
      </c>
      <c r="DA53" s="164">
        <v>6.63</v>
      </c>
      <c r="DB53" s="164">
        <v>1.6194421882927339</v>
      </c>
      <c r="DC53" s="164">
        <v>0.75237009685147394</v>
      </c>
      <c r="DD53" s="164">
        <v>2.0771763142747286</v>
      </c>
      <c r="DE53" s="164">
        <v>7.2598791006031318</v>
      </c>
      <c r="DF53" s="173">
        <v>291.68285714285713</v>
      </c>
      <c r="DG53" s="173">
        <v>1485.6500282485874</v>
      </c>
      <c r="DH53" s="164">
        <v>34.214597566996332</v>
      </c>
      <c r="DI53" s="164" t="s">
        <v>14</v>
      </c>
      <c r="DJ53" s="164">
        <v>4.469987228607919</v>
      </c>
      <c r="DK53" s="164">
        <v>43.894487255483106</v>
      </c>
      <c r="DL53" s="174">
        <v>254</v>
      </c>
      <c r="DM53" s="174">
        <v>191</v>
      </c>
      <c r="DN53" s="164">
        <v>13.543508084606827</v>
      </c>
      <c r="DO53" s="164">
        <v>15.823396786178247</v>
      </c>
      <c r="DP53" s="164">
        <v>100</v>
      </c>
      <c r="DQ53" s="164">
        <v>95.918630470596653</v>
      </c>
      <c r="DR53" s="164">
        <v>7239.2005300353358</v>
      </c>
      <c r="DS53" s="175">
        <v>11.138991389913899</v>
      </c>
      <c r="DT53" s="175">
        <v>9.6999999999999993</v>
      </c>
      <c r="DU53" s="164">
        <v>88.930706220943108</v>
      </c>
      <c r="DV53" s="167">
        <v>0.34578558911676671</v>
      </c>
      <c r="DW53" s="164">
        <v>15.789473684210526</v>
      </c>
      <c r="DX53" s="162">
        <v>0</v>
      </c>
      <c r="DY53" s="164">
        <v>378.82872737117754</v>
      </c>
      <c r="DZ53" s="164">
        <v>711.14359013819808</v>
      </c>
      <c r="EA53" s="163">
        <v>2070</v>
      </c>
      <c r="EB53" s="175">
        <v>3.0403126691266915</v>
      </c>
      <c r="EC53" s="175">
        <v>51.453890740379101</v>
      </c>
      <c r="ED53" s="164">
        <v>96.924672364916916</v>
      </c>
      <c r="EE53" s="164">
        <v>11.858866372955701</v>
      </c>
      <c r="EF53" s="164">
        <v>75.160442120247765</v>
      </c>
      <c r="EG53" s="164" t="s">
        <v>14</v>
      </c>
      <c r="EH53" s="164">
        <v>85.9</v>
      </c>
      <c r="EI53" s="125" t="s">
        <v>385</v>
      </c>
      <c r="EJ53" s="164">
        <v>65.099999999999994</v>
      </c>
      <c r="EK53" s="125" t="s">
        <v>385</v>
      </c>
      <c r="EL53" s="125" t="s">
        <v>385</v>
      </c>
      <c r="EM53" s="176">
        <v>72.599999999999994</v>
      </c>
      <c r="EN53" s="165">
        <v>-2.4798709557058647</v>
      </c>
      <c r="EO53" s="175">
        <v>1.031579706421853</v>
      </c>
      <c r="EP53" s="173">
        <v>0.53900000000000003</v>
      </c>
      <c r="EQ53" s="164">
        <v>94.8</v>
      </c>
      <c r="ER53" s="177">
        <v>9.1999999999999993</v>
      </c>
      <c r="ES53" s="177">
        <v>1.9</v>
      </c>
      <c r="ET53" s="177">
        <v>532.5192849781248</v>
      </c>
      <c r="EU53" s="178">
        <v>38.700000000000003</v>
      </c>
      <c r="EV53" s="164">
        <v>58.6</v>
      </c>
      <c r="EW53" s="164" t="s">
        <v>12</v>
      </c>
      <c r="EX53" s="164" t="s">
        <v>12</v>
      </c>
      <c r="EY53" s="164">
        <v>83.1</v>
      </c>
      <c r="EZ53" s="164">
        <v>7.3304075406277942</v>
      </c>
      <c r="FA53" s="164">
        <v>27.2</v>
      </c>
      <c r="FB53" s="164">
        <v>14.715779899954526</v>
      </c>
      <c r="FC53" s="164">
        <v>69.591993841416482</v>
      </c>
      <c r="FD53" s="164">
        <v>80.988760098349147</v>
      </c>
      <c r="FE53" s="164">
        <v>72.67953792713466</v>
      </c>
      <c r="FF53" s="164">
        <v>70.402356564236456</v>
      </c>
      <c r="FG53" s="164">
        <v>73.641304347826093</v>
      </c>
      <c r="FH53" s="164">
        <v>75.938448799337564</v>
      </c>
      <c r="FI53" s="164">
        <v>71.789020732820447</v>
      </c>
      <c r="FJ53" s="164">
        <v>60.500525995238362</v>
      </c>
      <c r="FK53" s="164">
        <v>44.62796578253618</v>
      </c>
      <c r="FL53" s="164">
        <v>24.030954663744691</v>
      </c>
      <c r="FM53" s="164">
        <v>12.235543018335685</v>
      </c>
      <c r="FN53" s="164">
        <v>6.3031624863685938</v>
      </c>
      <c r="FO53" s="164">
        <v>3.5698348951361001</v>
      </c>
      <c r="FP53" s="164">
        <v>1.6925129231282305</v>
      </c>
      <c r="FQ53" s="164">
        <v>1.36</v>
      </c>
      <c r="FR53" s="164">
        <v>6.0631707311524119</v>
      </c>
      <c r="FS53" s="164">
        <v>0</v>
      </c>
    </row>
    <row r="54" spans="1:175" ht="12.95" customHeight="1">
      <c r="A54" s="386">
        <v>422029</v>
      </c>
      <c r="B54" s="387" t="s">
        <v>563</v>
      </c>
      <c r="C54" s="177" t="s">
        <v>381</v>
      </c>
      <c r="D54" s="179" t="s">
        <v>381</v>
      </c>
      <c r="E54" s="177" t="s">
        <v>381</v>
      </c>
      <c r="F54" s="180" t="s">
        <v>381</v>
      </c>
      <c r="G54" s="177" t="s">
        <v>381</v>
      </c>
      <c r="H54" s="181" t="s">
        <v>381</v>
      </c>
      <c r="I54" s="181" t="s">
        <v>381</v>
      </c>
      <c r="J54" s="182" t="s">
        <v>381</v>
      </c>
      <c r="K54" s="183" t="s">
        <v>381</v>
      </c>
      <c r="L54" s="177" t="s">
        <v>381</v>
      </c>
      <c r="M54" s="177" t="s">
        <v>381</v>
      </c>
      <c r="N54" s="158" t="s">
        <v>381</v>
      </c>
      <c r="O54" s="158" t="s">
        <v>381</v>
      </c>
      <c r="P54" s="159" t="s">
        <v>381</v>
      </c>
      <c r="Q54" s="160" t="s">
        <v>381</v>
      </c>
      <c r="R54" s="160" t="s">
        <v>381</v>
      </c>
      <c r="S54" s="161" t="s">
        <v>381</v>
      </c>
      <c r="T54" s="162" t="s">
        <v>381</v>
      </c>
      <c r="U54" s="163" t="s">
        <v>381</v>
      </c>
      <c r="V54" s="163" t="s">
        <v>381</v>
      </c>
      <c r="W54" s="164" t="s">
        <v>381</v>
      </c>
      <c r="X54" s="165" t="s">
        <v>381</v>
      </c>
      <c r="Y54" s="164" t="s">
        <v>381</v>
      </c>
      <c r="Z54" s="164" t="s">
        <v>381</v>
      </c>
      <c r="AA54" s="164" t="s">
        <v>381</v>
      </c>
      <c r="AB54" s="158" t="s">
        <v>381</v>
      </c>
      <c r="AC54" s="158" t="s">
        <v>381</v>
      </c>
      <c r="AD54" s="158" t="s">
        <v>381</v>
      </c>
      <c r="AE54" s="158" t="s">
        <v>381</v>
      </c>
      <c r="AF54" s="162" t="s">
        <v>381</v>
      </c>
      <c r="AG54" s="162" t="s">
        <v>381</v>
      </c>
      <c r="AH54" s="166" t="s">
        <v>381</v>
      </c>
      <c r="AI54" s="162" t="s">
        <v>381</v>
      </c>
      <c r="AJ54" s="167" t="s">
        <v>381</v>
      </c>
      <c r="AK54" s="167" t="s">
        <v>381</v>
      </c>
      <c r="AL54" s="164" t="s">
        <v>381</v>
      </c>
      <c r="AM54" s="168" t="s">
        <v>381</v>
      </c>
      <c r="AN54" s="161" t="s">
        <v>381</v>
      </c>
      <c r="AO54" s="161" t="s">
        <v>381</v>
      </c>
      <c r="AP54" s="164" t="s">
        <v>381</v>
      </c>
      <c r="AQ54" s="164" t="s">
        <v>381</v>
      </c>
      <c r="AR54" s="164" t="s">
        <v>381</v>
      </c>
      <c r="AS54" s="164" t="s">
        <v>381</v>
      </c>
      <c r="AT54" s="164" t="s">
        <v>381</v>
      </c>
      <c r="AU54" s="164" t="s">
        <v>381</v>
      </c>
      <c r="AV54" s="164" t="s">
        <v>381</v>
      </c>
      <c r="AW54" s="163" t="s">
        <v>381</v>
      </c>
      <c r="AX54" s="163" t="s">
        <v>381</v>
      </c>
      <c r="AY54" s="164" t="s">
        <v>381</v>
      </c>
      <c r="AZ54" s="158" t="s">
        <v>381</v>
      </c>
      <c r="BA54" s="164" t="s">
        <v>381</v>
      </c>
      <c r="BB54" s="164" t="s">
        <v>381</v>
      </c>
      <c r="BC54" s="164" t="s">
        <v>381</v>
      </c>
      <c r="BD54" s="164" t="s">
        <v>381</v>
      </c>
      <c r="BE54" s="158" t="s">
        <v>381</v>
      </c>
      <c r="BF54" s="164" t="s">
        <v>381</v>
      </c>
      <c r="BG54" s="164" t="s">
        <v>381</v>
      </c>
      <c r="BH54" s="164" t="s">
        <v>381</v>
      </c>
      <c r="BI54" s="169" t="s">
        <v>381</v>
      </c>
      <c r="BJ54" s="158" t="s">
        <v>381</v>
      </c>
      <c r="BK54" s="170" t="s">
        <v>381</v>
      </c>
      <c r="BL54" s="162" t="s">
        <v>381</v>
      </c>
      <c r="BM54" s="162" t="s">
        <v>381</v>
      </c>
      <c r="BN54" s="164" t="s">
        <v>381</v>
      </c>
      <c r="BO54" s="164" t="s">
        <v>381</v>
      </c>
      <c r="BP54" s="163" t="s">
        <v>381</v>
      </c>
      <c r="BQ54" s="164" t="s">
        <v>381</v>
      </c>
      <c r="BR54" s="164" t="s">
        <v>381</v>
      </c>
      <c r="BS54" s="164" t="s">
        <v>381</v>
      </c>
      <c r="BT54" s="164" t="s">
        <v>381</v>
      </c>
      <c r="BU54" s="164" t="s">
        <v>381</v>
      </c>
      <c r="BV54" s="158" t="s">
        <v>381</v>
      </c>
      <c r="BW54" s="158" t="s">
        <v>381</v>
      </c>
      <c r="BX54" s="164" t="s">
        <v>381</v>
      </c>
      <c r="BY54" s="167" t="s">
        <v>381</v>
      </c>
      <c r="BZ54" s="164" t="s">
        <v>381</v>
      </c>
      <c r="CA54" s="167" t="s">
        <v>381</v>
      </c>
      <c r="CB54" s="164" t="s">
        <v>381</v>
      </c>
      <c r="CC54" s="167" t="s">
        <v>381</v>
      </c>
      <c r="CD54" s="164" t="s">
        <v>381</v>
      </c>
      <c r="CE54" s="164" t="s">
        <v>381</v>
      </c>
      <c r="CF54" s="162" t="s">
        <v>381</v>
      </c>
      <c r="CG54" s="160" t="s">
        <v>381</v>
      </c>
      <c r="CH54" s="160" t="s">
        <v>381</v>
      </c>
      <c r="CI54" s="160" t="s">
        <v>381</v>
      </c>
      <c r="CJ54" s="164" t="s">
        <v>381</v>
      </c>
      <c r="CK54" s="171" t="s">
        <v>381</v>
      </c>
      <c r="CL54" s="164" t="s">
        <v>381</v>
      </c>
      <c r="CM54" s="164" t="s">
        <v>381</v>
      </c>
      <c r="CN54" s="169" t="s">
        <v>381</v>
      </c>
      <c r="CO54" s="162" t="s">
        <v>381</v>
      </c>
      <c r="CP54" s="162" t="s">
        <v>381</v>
      </c>
      <c r="CQ54" s="164" t="s">
        <v>381</v>
      </c>
      <c r="CR54" s="171" t="s">
        <v>381</v>
      </c>
      <c r="CS54" s="164" t="s">
        <v>381</v>
      </c>
      <c r="CT54" s="164" t="s">
        <v>381</v>
      </c>
      <c r="CU54" s="171" t="s">
        <v>381</v>
      </c>
      <c r="CV54" s="164" t="s">
        <v>381</v>
      </c>
      <c r="CW54" s="172" t="s">
        <v>381</v>
      </c>
      <c r="CX54" s="164" t="s">
        <v>381</v>
      </c>
      <c r="CY54" s="164" t="s">
        <v>381</v>
      </c>
      <c r="CZ54" s="164" t="s">
        <v>381</v>
      </c>
      <c r="DA54" s="164" t="s">
        <v>381</v>
      </c>
      <c r="DB54" s="164" t="s">
        <v>381</v>
      </c>
      <c r="DC54" s="164" t="s">
        <v>381</v>
      </c>
      <c r="DD54" s="164" t="s">
        <v>381</v>
      </c>
      <c r="DE54" s="164" t="s">
        <v>381</v>
      </c>
      <c r="DF54" s="173" t="s">
        <v>381</v>
      </c>
      <c r="DG54" s="173" t="s">
        <v>381</v>
      </c>
      <c r="DH54" s="164" t="s">
        <v>381</v>
      </c>
      <c r="DI54" s="164" t="s">
        <v>381</v>
      </c>
      <c r="DJ54" s="164" t="s">
        <v>381</v>
      </c>
      <c r="DK54" s="164" t="s">
        <v>381</v>
      </c>
      <c r="DL54" s="174" t="s">
        <v>381</v>
      </c>
      <c r="DM54" s="174" t="s">
        <v>381</v>
      </c>
      <c r="DN54" s="164" t="s">
        <v>381</v>
      </c>
      <c r="DO54" s="164" t="s">
        <v>381</v>
      </c>
      <c r="DP54" s="164" t="s">
        <v>381</v>
      </c>
      <c r="DQ54" s="164" t="s">
        <v>381</v>
      </c>
      <c r="DR54" s="164" t="s">
        <v>381</v>
      </c>
      <c r="DS54" s="175" t="s">
        <v>381</v>
      </c>
      <c r="DT54" s="175" t="s">
        <v>381</v>
      </c>
      <c r="DU54" s="164" t="s">
        <v>381</v>
      </c>
      <c r="DV54" s="167" t="s">
        <v>381</v>
      </c>
      <c r="DW54" s="164" t="s">
        <v>381</v>
      </c>
      <c r="DX54" s="162" t="s">
        <v>381</v>
      </c>
      <c r="DY54" s="164" t="s">
        <v>381</v>
      </c>
      <c r="DZ54" s="164" t="s">
        <v>381</v>
      </c>
      <c r="EA54" s="163" t="s">
        <v>381</v>
      </c>
      <c r="EB54" s="175" t="s">
        <v>381</v>
      </c>
      <c r="EC54" s="175" t="s">
        <v>381</v>
      </c>
      <c r="ED54" s="164" t="s">
        <v>381</v>
      </c>
      <c r="EE54" s="164" t="s">
        <v>381</v>
      </c>
      <c r="EF54" s="164" t="s">
        <v>381</v>
      </c>
      <c r="EG54" s="164" t="s">
        <v>381</v>
      </c>
      <c r="EH54" s="164" t="s">
        <v>381</v>
      </c>
      <c r="EI54" s="125" t="s">
        <v>385</v>
      </c>
      <c r="EJ54" s="164" t="s">
        <v>381</v>
      </c>
      <c r="EK54" s="125" t="s">
        <v>385</v>
      </c>
      <c r="EL54" s="125" t="s">
        <v>385</v>
      </c>
      <c r="EM54" s="176" t="s">
        <v>381</v>
      </c>
      <c r="EN54" s="165" t="s">
        <v>381</v>
      </c>
      <c r="EO54" s="175" t="s">
        <v>381</v>
      </c>
      <c r="EP54" s="173" t="s">
        <v>381</v>
      </c>
      <c r="EQ54" s="164" t="s">
        <v>381</v>
      </c>
      <c r="ER54" s="177" t="s">
        <v>381</v>
      </c>
      <c r="ES54" s="177" t="s">
        <v>381</v>
      </c>
      <c r="ET54" s="177" t="s">
        <v>381</v>
      </c>
      <c r="EU54" s="178" t="s">
        <v>381</v>
      </c>
      <c r="EV54" s="164" t="s">
        <v>381</v>
      </c>
      <c r="EW54" s="164" t="s">
        <v>381</v>
      </c>
      <c r="EX54" s="164" t="s">
        <v>381</v>
      </c>
      <c r="EY54" s="164" t="s">
        <v>381</v>
      </c>
      <c r="EZ54" s="164" t="s">
        <v>381</v>
      </c>
      <c r="FA54" s="164" t="s">
        <v>381</v>
      </c>
      <c r="FB54" s="164" t="s">
        <v>381</v>
      </c>
      <c r="FC54" s="164" t="s">
        <v>381</v>
      </c>
      <c r="FD54" s="164" t="s">
        <v>381</v>
      </c>
      <c r="FE54" s="164" t="s">
        <v>381</v>
      </c>
      <c r="FF54" s="164" t="s">
        <v>381</v>
      </c>
      <c r="FG54" s="164" t="s">
        <v>381</v>
      </c>
      <c r="FH54" s="164" t="s">
        <v>381</v>
      </c>
      <c r="FI54" s="164" t="s">
        <v>381</v>
      </c>
      <c r="FJ54" s="164" t="s">
        <v>381</v>
      </c>
      <c r="FK54" s="164" t="s">
        <v>381</v>
      </c>
      <c r="FL54" s="164" t="s">
        <v>381</v>
      </c>
      <c r="FM54" s="164" t="s">
        <v>381</v>
      </c>
      <c r="FN54" s="164" t="s">
        <v>381</v>
      </c>
      <c r="FO54" s="164" t="s">
        <v>381</v>
      </c>
      <c r="FP54" s="164" t="s">
        <v>381</v>
      </c>
      <c r="FQ54" s="164" t="s">
        <v>381</v>
      </c>
      <c r="FR54" s="164" t="s">
        <v>381</v>
      </c>
      <c r="FS54" s="164" t="s">
        <v>381</v>
      </c>
    </row>
    <row r="55" spans="1:175" ht="12.95" customHeight="1">
      <c r="A55" s="386">
        <v>442011</v>
      </c>
      <c r="B55" s="387" t="s">
        <v>562</v>
      </c>
      <c r="C55" s="177">
        <v>93.135846183213317</v>
      </c>
      <c r="D55" s="179">
        <v>1569.2551020194117</v>
      </c>
      <c r="E55" s="177">
        <v>254.65521906851569</v>
      </c>
      <c r="F55" s="180">
        <v>374178</v>
      </c>
      <c r="G55" s="177">
        <v>267.11743772241994</v>
      </c>
      <c r="H55" s="181">
        <v>100.14234875444839</v>
      </c>
      <c r="I55" s="181">
        <v>154.87544483985766</v>
      </c>
      <c r="J55" s="182">
        <v>35.700000000000003</v>
      </c>
      <c r="K55" s="183">
        <v>3.51</v>
      </c>
      <c r="L55" s="177">
        <v>202.11571711281877</v>
      </c>
      <c r="M55" s="177">
        <v>13.53852958713335</v>
      </c>
      <c r="N55" s="158">
        <v>80.418686773406989</v>
      </c>
      <c r="O55" s="158">
        <v>21.292383292383292</v>
      </c>
      <c r="P55" s="159">
        <v>1.2473540973692168</v>
      </c>
      <c r="Q55" s="160" t="s">
        <v>14</v>
      </c>
      <c r="R55" s="160" t="s">
        <v>14</v>
      </c>
      <c r="S55" s="161">
        <v>16801</v>
      </c>
      <c r="T55" s="162">
        <v>45.454545454545453</v>
      </c>
      <c r="U55" s="163">
        <v>58</v>
      </c>
      <c r="V55" s="163">
        <v>89</v>
      </c>
      <c r="W55" s="164">
        <v>13.24930382529679</v>
      </c>
      <c r="X55" s="165">
        <v>47.917049674596463</v>
      </c>
      <c r="Y55" s="164">
        <v>98.484848484848484</v>
      </c>
      <c r="Z55" s="164">
        <v>92.424242424242422</v>
      </c>
      <c r="AA55" s="164">
        <v>3.1268836648583487</v>
      </c>
      <c r="AB55" s="158">
        <v>24.324968379374187</v>
      </c>
      <c r="AC55" s="158">
        <v>8.2121973127050758</v>
      </c>
      <c r="AD55" s="158">
        <v>1.8147489597272377</v>
      </c>
      <c r="AE55" s="158" t="s">
        <v>14</v>
      </c>
      <c r="AF55" s="162">
        <v>95.2</v>
      </c>
      <c r="AG55" s="162">
        <v>92.5</v>
      </c>
      <c r="AH55" s="166">
        <v>673</v>
      </c>
      <c r="AI55" s="162">
        <v>25.4</v>
      </c>
      <c r="AJ55" s="167">
        <v>9.6222669418147486E-3</v>
      </c>
      <c r="AK55" s="167">
        <v>0.18282307189448022</v>
      </c>
      <c r="AL55" s="164">
        <v>0.75935081798025261</v>
      </c>
      <c r="AM55" s="168">
        <v>102245.03272424095</v>
      </c>
      <c r="AN55" s="161">
        <v>211477.0239520958</v>
      </c>
      <c r="AO55" s="161">
        <v>260135.71329243353</v>
      </c>
      <c r="AP55" s="164">
        <v>13.13468323362479</v>
      </c>
      <c r="AQ55" s="164">
        <v>2.4927136063813466</v>
      </c>
      <c r="AR55" s="164">
        <v>18.600000000000001</v>
      </c>
      <c r="AS55" s="164">
        <v>7.3061295553182877</v>
      </c>
      <c r="AT55" s="164">
        <v>579.16232277444135</v>
      </c>
      <c r="AU55" s="164">
        <v>2.3074196126471764</v>
      </c>
      <c r="AV55" s="164">
        <v>2.5801146577782066</v>
      </c>
      <c r="AW55" s="163">
        <v>14864.071428571429</v>
      </c>
      <c r="AX55" s="163">
        <v>2667.9102564102564</v>
      </c>
      <c r="AY55" s="164">
        <v>2.4027256519796056</v>
      </c>
      <c r="AZ55" s="158">
        <v>403.4</v>
      </c>
      <c r="BA55" s="164">
        <v>2.0507212783943718</v>
      </c>
      <c r="BB55" s="164">
        <v>10.502900843881857</v>
      </c>
      <c r="BC55" s="164">
        <v>103.00300174315062</v>
      </c>
      <c r="BD55" s="164">
        <v>1.5922034388942845</v>
      </c>
      <c r="BE55" s="158">
        <v>1.6199517781796264</v>
      </c>
      <c r="BF55" s="164">
        <v>3.729656419529837</v>
      </c>
      <c r="BG55" s="164">
        <v>36.09573555780775</v>
      </c>
      <c r="BH55" s="164">
        <v>0</v>
      </c>
      <c r="BI55" s="169">
        <v>86.4</v>
      </c>
      <c r="BJ55" s="158">
        <v>1.1694082794106182</v>
      </c>
      <c r="BK55" s="170">
        <v>0.25399405653907697</v>
      </c>
      <c r="BL55" s="162">
        <v>124.8</v>
      </c>
      <c r="BM55" s="162">
        <v>123.7</v>
      </c>
      <c r="BN55" s="164">
        <v>0.78738157527113861</v>
      </c>
      <c r="BO55" s="164">
        <v>32.222222222222221</v>
      </c>
      <c r="BP55" s="163">
        <v>4</v>
      </c>
      <c r="BQ55" s="164">
        <v>1.9948691378431498</v>
      </c>
      <c r="BR55" s="164">
        <v>15.210090555731526</v>
      </c>
      <c r="BS55" s="164">
        <v>10.721110582036109</v>
      </c>
      <c r="BT55" s="164">
        <v>1618.8562330745526</v>
      </c>
      <c r="BU55" s="164">
        <v>46.765312351197657</v>
      </c>
      <c r="BV55" s="158">
        <v>231.29574197175302</v>
      </c>
      <c r="BW55" s="158">
        <v>78.909555444146804</v>
      </c>
      <c r="BX55" s="164">
        <v>0.62929625799468447</v>
      </c>
      <c r="BY55" s="167">
        <v>1.3743830274603911E-2</v>
      </c>
      <c r="BZ55" s="164">
        <v>1.2585925159893689</v>
      </c>
      <c r="CA55" s="167">
        <v>0.155681601265305</v>
      </c>
      <c r="CB55" s="164">
        <v>0.20976541933156151</v>
      </c>
      <c r="CC55" s="167">
        <v>4.9584349821594507E-2</v>
      </c>
      <c r="CD55" s="164">
        <v>1.8878887739840535</v>
      </c>
      <c r="CE55" s="164">
        <v>28.546975916832206</v>
      </c>
      <c r="CF55" s="162">
        <v>37.9</v>
      </c>
      <c r="CG55" s="160">
        <v>4.7738693467336679</v>
      </c>
      <c r="CH55" s="160">
        <v>2.8736598797676085</v>
      </c>
      <c r="CI55" s="160">
        <v>14.182590233545648</v>
      </c>
      <c r="CJ55" s="164">
        <v>238.65221522771085</v>
      </c>
      <c r="CK55" s="171">
        <v>184.26843261181023</v>
      </c>
      <c r="CL55" s="164">
        <v>23.2</v>
      </c>
      <c r="CM55" s="164">
        <v>817.07366378206643</v>
      </c>
      <c r="CN55" s="169">
        <v>96.9</v>
      </c>
      <c r="CO55" s="162">
        <v>97.8</v>
      </c>
      <c r="CP55" s="162">
        <v>88.7</v>
      </c>
      <c r="CQ55" s="164">
        <v>59.1</v>
      </c>
      <c r="CR55" s="171">
        <v>68.900000000000006</v>
      </c>
      <c r="CS55" s="164">
        <v>5.676679625367016</v>
      </c>
      <c r="CT55" s="164">
        <v>7.333333333333333</v>
      </c>
      <c r="CU55" s="171">
        <v>8.2173217297702514</v>
      </c>
      <c r="CV55" s="164">
        <v>54.59</v>
      </c>
      <c r="CW55" s="172">
        <v>39.995972503948835</v>
      </c>
      <c r="CX55" s="164">
        <v>0.72</v>
      </c>
      <c r="CY55" s="164">
        <v>34.799999999999997</v>
      </c>
      <c r="CZ55" s="164">
        <v>60.15</v>
      </c>
      <c r="DA55" s="164">
        <v>7.06</v>
      </c>
      <c r="DB55" s="164">
        <v>1.5049305361813883</v>
      </c>
      <c r="DC55" s="164">
        <v>0.90040128124718133</v>
      </c>
      <c r="DD55" s="164">
        <v>2.3409820797402268</v>
      </c>
      <c r="DE55" s="164">
        <v>5.5713695374462739</v>
      </c>
      <c r="DF55" s="173">
        <v>978.3190954773869</v>
      </c>
      <c r="DG55" s="173">
        <v>6610.2557281553391</v>
      </c>
      <c r="DH55" s="164" t="s">
        <v>14</v>
      </c>
      <c r="DI55" s="164" t="s">
        <v>14</v>
      </c>
      <c r="DJ55" s="164">
        <v>7.3636363636363642</v>
      </c>
      <c r="DK55" s="164">
        <v>49.145550972304065</v>
      </c>
      <c r="DL55" s="174">
        <v>163</v>
      </c>
      <c r="DM55" s="174">
        <v>62</v>
      </c>
      <c r="DN55" s="164">
        <v>7.5368190752281725</v>
      </c>
      <c r="DO55" s="164">
        <v>11.855941500619856</v>
      </c>
      <c r="DP55" s="164" t="s">
        <v>14</v>
      </c>
      <c r="DQ55" s="164">
        <v>94.243385323891033</v>
      </c>
      <c r="DR55" s="164">
        <v>4833.348134991119</v>
      </c>
      <c r="DS55" s="175">
        <v>13.477497606128313</v>
      </c>
      <c r="DT55" s="175">
        <v>14.7</v>
      </c>
      <c r="DU55" s="164">
        <v>60.424564063684606</v>
      </c>
      <c r="DV55" s="167">
        <v>6.1452842765387525E-2</v>
      </c>
      <c r="DW55" s="164">
        <v>6.0810810810810816</v>
      </c>
      <c r="DX55" s="162">
        <v>0</v>
      </c>
      <c r="DY55" s="164">
        <v>556.23915774988825</v>
      </c>
      <c r="DZ55" s="164">
        <v>629.98589772947321</v>
      </c>
      <c r="EA55" s="163">
        <v>29043</v>
      </c>
      <c r="EB55" s="175">
        <v>3.3095078598787109</v>
      </c>
      <c r="EC55" s="175">
        <v>76.090385232592865</v>
      </c>
      <c r="ED55" s="164">
        <v>98.387944734942323</v>
      </c>
      <c r="EE55" s="164">
        <v>26.226594652640166</v>
      </c>
      <c r="EF55" s="164">
        <v>82.549978082024197</v>
      </c>
      <c r="EG55" s="164">
        <v>748.66048044902129</v>
      </c>
      <c r="EH55" s="164">
        <v>93.7</v>
      </c>
      <c r="EI55" s="125" t="s">
        <v>385</v>
      </c>
      <c r="EJ55" s="164">
        <v>75.2</v>
      </c>
      <c r="EK55" s="125" t="s">
        <v>385</v>
      </c>
      <c r="EL55" s="125" t="s">
        <v>385</v>
      </c>
      <c r="EM55" s="176">
        <v>88.25</v>
      </c>
      <c r="EN55" s="165">
        <v>0.93765142441207994</v>
      </c>
      <c r="EO55" s="175">
        <v>1.0216855729032639</v>
      </c>
      <c r="EP55" s="173">
        <v>0.875</v>
      </c>
      <c r="EQ55" s="164">
        <v>92.3</v>
      </c>
      <c r="ER55" s="177">
        <v>10</v>
      </c>
      <c r="ES55" s="177">
        <v>4.0999999999999996</v>
      </c>
      <c r="ET55" s="177">
        <v>400.93420288091829</v>
      </c>
      <c r="EU55" s="178">
        <v>52.6</v>
      </c>
      <c r="EV55" s="164">
        <v>55.4</v>
      </c>
      <c r="EW55" s="164" t="s">
        <v>12</v>
      </c>
      <c r="EX55" s="164" t="s">
        <v>12</v>
      </c>
      <c r="EY55" s="164">
        <v>79.099999999999994</v>
      </c>
      <c r="EZ55" s="164">
        <v>6.8488409411754834</v>
      </c>
      <c r="FA55" s="164">
        <v>24.7</v>
      </c>
      <c r="FB55" s="164">
        <v>15.160298638559508</v>
      </c>
      <c r="FC55" s="164">
        <v>73.307526881720435</v>
      </c>
      <c r="FD55" s="164">
        <v>77.125930207354969</v>
      </c>
      <c r="FE55" s="164">
        <v>67.035871617369409</v>
      </c>
      <c r="FF55" s="164">
        <v>65.949459292878359</v>
      </c>
      <c r="FG55" s="164">
        <v>71.744471744471753</v>
      </c>
      <c r="FH55" s="164">
        <v>76.018893387314435</v>
      </c>
      <c r="FI55" s="164">
        <v>71.795685279187822</v>
      </c>
      <c r="FJ55" s="164">
        <v>60.426419989847147</v>
      </c>
      <c r="FK55" s="164">
        <v>42.958561211611276</v>
      </c>
      <c r="FL55" s="164">
        <v>23.409438953083669</v>
      </c>
      <c r="FM55" s="164">
        <v>11.507430997876858</v>
      </c>
      <c r="FN55" s="164">
        <v>6.3851508120649658</v>
      </c>
      <c r="FO55" s="164">
        <v>3.7855631319068892</v>
      </c>
      <c r="FP55" s="164">
        <v>1.5591699383062254</v>
      </c>
      <c r="FQ55" s="164" t="s">
        <v>12</v>
      </c>
      <c r="FR55" s="164">
        <v>5.6070296587326389</v>
      </c>
      <c r="FS55" s="164" t="s">
        <v>14</v>
      </c>
    </row>
    <row r="56" spans="1:175" ht="12.95" customHeight="1">
      <c r="A56" s="386">
        <v>452017</v>
      </c>
      <c r="B56" s="387" t="s">
        <v>561</v>
      </c>
      <c r="C56" s="177">
        <v>105.33134868632521</v>
      </c>
      <c r="D56" s="179">
        <v>1609.3937760546733</v>
      </c>
      <c r="E56" s="177">
        <v>359.01670960691132</v>
      </c>
      <c r="F56" s="180">
        <v>306788</v>
      </c>
      <c r="G56" s="177">
        <v>290.14396456256918</v>
      </c>
      <c r="H56" s="181">
        <v>112.95681063122925</v>
      </c>
      <c r="I56" s="181">
        <v>168.05094130675528</v>
      </c>
      <c r="J56" s="182">
        <v>21</v>
      </c>
      <c r="K56" s="183">
        <v>2.0499999999999998</v>
      </c>
      <c r="L56" s="177">
        <v>114.02003542624406</v>
      </c>
      <c r="M56" s="177">
        <v>13.740097478129279</v>
      </c>
      <c r="N56" s="158">
        <v>83.09978854781636</v>
      </c>
      <c r="O56" s="158">
        <v>21.098562628336754</v>
      </c>
      <c r="P56" s="159">
        <v>1.1057869517139698</v>
      </c>
      <c r="Q56" s="160">
        <v>2.0588235294117645</v>
      </c>
      <c r="R56" s="160">
        <v>5.897602073882048</v>
      </c>
      <c r="S56" s="161">
        <v>15597</v>
      </c>
      <c r="T56" s="162">
        <v>38.135593220338983</v>
      </c>
      <c r="U56" s="163">
        <v>155</v>
      </c>
      <c r="V56" s="163">
        <v>0</v>
      </c>
      <c r="W56" s="164">
        <v>13.700591941951497</v>
      </c>
      <c r="X56" s="165">
        <v>63.568022681386658</v>
      </c>
      <c r="Y56" s="164">
        <v>100</v>
      </c>
      <c r="Z56" s="164">
        <v>90.677966101694921</v>
      </c>
      <c r="AA56" s="164">
        <v>2.2240014233609107</v>
      </c>
      <c r="AB56" s="158">
        <v>17.173477952095034</v>
      </c>
      <c r="AC56" s="158">
        <v>8.9956313082402559</v>
      </c>
      <c r="AD56" s="158">
        <v>1.4203628381431983</v>
      </c>
      <c r="AE56" s="158">
        <v>80.303030303030297</v>
      </c>
      <c r="AF56" s="162">
        <v>96.1</v>
      </c>
      <c r="AG56" s="162">
        <v>94.6</v>
      </c>
      <c r="AH56" s="166">
        <v>225</v>
      </c>
      <c r="AI56" s="162">
        <v>27.3</v>
      </c>
      <c r="AJ56" s="167">
        <v>3.2533774612776505E-2</v>
      </c>
      <c r="AK56" s="167">
        <v>0.20604723921425122</v>
      </c>
      <c r="AL56" s="164">
        <v>0.89506920714670735</v>
      </c>
      <c r="AM56" s="168">
        <v>122041.40656490072</v>
      </c>
      <c r="AN56" s="161">
        <v>203736.73684210528</v>
      </c>
      <c r="AO56" s="161">
        <v>263054.6298888431</v>
      </c>
      <c r="AP56" s="164">
        <v>15.126488742067286</v>
      </c>
      <c r="AQ56" s="164">
        <v>7.7914457098148313</v>
      </c>
      <c r="AR56" s="164">
        <v>20.399999999999999</v>
      </c>
      <c r="AS56" s="164">
        <v>9.0298142113253448</v>
      </c>
      <c r="AT56" s="164">
        <v>1198.2059054787137</v>
      </c>
      <c r="AU56" s="164">
        <v>1.4835401223426088</v>
      </c>
      <c r="AV56" s="164">
        <v>3.0907085882137681</v>
      </c>
      <c r="AW56" s="163">
        <v>20658.111111111109</v>
      </c>
      <c r="AX56" s="163">
        <v>2656.042857142857</v>
      </c>
      <c r="AY56" s="164">
        <v>3.227142419173529</v>
      </c>
      <c r="AZ56" s="158">
        <v>762.33333333333337</v>
      </c>
      <c r="BA56" s="164">
        <v>2.0698030353230905</v>
      </c>
      <c r="BB56" s="164">
        <v>15.433102037185304</v>
      </c>
      <c r="BC56" s="164">
        <v>139.73266606995386</v>
      </c>
      <c r="BD56" s="164">
        <v>2.4908811733813341</v>
      </c>
      <c r="BE56" s="158">
        <v>1.2899208255493282</v>
      </c>
      <c r="BF56" s="164">
        <v>2.4908815941642204</v>
      </c>
      <c r="BG56" s="164">
        <v>34.141702330004755</v>
      </c>
      <c r="BH56" s="164">
        <v>2.7397260273972601</v>
      </c>
      <c r="BI56" s="169">
        <v>100</v>
      </c>
      <c r="BJ56" s="158">
        <v>0.76081787922016164</v>
      </c>
      <c r="BK56" s="170">
        <v>6.061157074885596E-2</v>
      </c>
      <c r="BL56" s="162">
        <v>111.1</v>
      </c>
      <c r="BM56" s="162">
        <v>104.1</v>
      </c>
      <c r="BN56" s="164">
        <v>0.45458678061641972</v>
      </c>
      <c r="BO56" s="164">
        <v>25.641025641025639</v>
      </c>
      <c r="BP56" s="163">
        <v>12</v>
      </c>
      <c r="BQ56" s="164">
        <v>2.2005845148082028</v>
      </c>
      <c r="BR56" s="164">
        <v>22.621514298854212</v>
      </c>
      <c r="BS56" s="164">
        <v>18.751947146410576</v>
      </c>
      <c r="BT56" s="164">
        <v>1859.1774264534984</v>
      </c>
      <c r="BU56" s="164" t="s">
        <v>14</v>
      </c>
      <c r="BV56" s="158">
        <v>600.60627339666394</v>
      </c>
      <c r="BW56" s="158">
        <v>362.86402365751979</v>
      </c>
      <c r="BX56" s="164">
        <v>4.9451337411420297</v>
      </c>
      <c r="BY56" s="167">
        <v>9.8272170270844977E-2</v>
      </c>
      <c r="BZ56" s="164">
        <v>1.9780534964568117</v>
      </c>
      <c r="CA56" s="167">
        <v>0.40446248868800655</v>
      </c>
      <c r="CB56" s="164">
        <v>0.49451337411420293</v>
      </c>
      <c r="CC56" s="167">
        <v>0.15970309417018183</v>
      </c>
      <c r="CD56" s="164">
        <v>0.49451337411420293</v>
      </c>
      <c r="CE56" s="164">
        <v>1.8717331210222579</v>
      </c>
      <c r="CF56" s="162">
        <v>46.4</v>
      </c>
      <c r="CG56" s="160">
        <v>2.1505376344086025</v>
      </c>
      <c r="CH56" s="160">
        <v>11.246591330819749</v>
      </c>
      <c r="CI56" s="160">
        <v>4.7122791119166294</v>
      </c>
      <c r="CJ56" s="164">
        <v>331.63055894846678</v>
      </c>
      <c r="CK56" s="171">
        <v>259.06072129720746</v>
      </c>
      <c r="CL56" s="164">
        <v>17.3</v>
      </c>
      <c r="CM56" s="164">
        <v>835.82921459014972</v>
      </c>
      <c r="CN56" s="169">
        <v>100</v>
      </c>
      <c r="CO56" s="162">
        <v>98.8</v>
      </c>
      <c r="CP56" s="162">
        <v>89.9</v>
      </c>
      <c r="CQ56" s="164">
        <v>84.1</v>
      </c>
      <c r="CR56" s="171">
        <v>47.2</v>
      </c>
      <c r="CS56" s="164">
        <v>5.7685170742726823</v>
      </c>
      <c r="CT56" s="164">
        <v>1.4451345755693581</v>
      </c>
      <c r="CU56" s="171">
        <v>6.9921419082093133</v>
      </c>
      <c r="CV56" s="164">
        <v>56.55</v>
      </c>
      <c r="CW56" s="172">
        <v>44.760878057947075</v>
      </c>
      <c r="CX56" s="164">
        <v>0.71</v>
      </c>
      <c r="CY56" s="164">
        <v>33</v>
      </c>
      <c r="CZ56" s="164">
        <v>62.23</v>
      </c>
      <c r="DA56" s="164">
        <v>6.35</v>
      </c>
      <c r="DB56" s="164">
        <v>1.9378742848100328</v>
      </c>
      <c r="DC56" s="164">
        <v>0.93658607747046518</v>
      </c>
      <c r="DD56" s="164">
        <v>2.5170730742412926</v>
      </c>
      <c r="DE56" s="164">
        <v>6.5448845064014751</v>
      </c>
      <c r="DF56" s="173">
        <v>413.28875379939211</v>
      </c>
      <c r="DG56" s="173">
        <v>660.40477611940298</v>
      </c>
      <c r="DH56" s="164">
        <v>71.493756768651807</v>
      </c>
      <c r="DI56" s="164">
        <v>17.872294393701878</v>
      </c>
      <c r="DJ56" s="164">
        <v>33.724673357318686</v>
      </c>
      <c r="DK56" s="164">
        <v>67.889740781307054</v>
      </c>
      <c r="DL56" s="174">
        <v>1485</v>
      </c>
      <c r="DM56" s="174">
        <v>97</v>
      </c>
      <c r="DN56" s="164">
        <v>13.591700087528867</v>
      </c>
      <c r="DO56" s="164">
        <v>20.45307315336343</v>
      </c>
      <c r="DP56" s="164">
        <v>100</v>
      </c>
      <c r="DQ56" s="164">
        <v>96.441130960753981</v>
      </c>
      <c r="DR56" s="164">
        <v>5494.0873015873021</v>
      </c>
      <c r="DS56" s="175">
        <v>7.8188023580515047</v>
      </c>
      <c r="DT56" s="175">
        <v>17.8</v>
      </c>
      <c r="DU56" s="164">
        <v>60.14558689717925</v>
      </c>
      <c r="DV56" s="167">
        <v>5.3829271086609135E-2</v>
      </c>
      <c r="DW56" s="164">
        <v>16.487455197132618</v>
      </c>
      <c r="DX56" s="162">
        <v>68.326912901359421</v>
      </c>
      <c r="DY56" s="164">
        <v>557.91987894312604</v>
      </c>
      <c r="DZ56" s="164">
        <v>618.07397608465578</v>
      </c>
      <c r="EA56" s="163">
        <v>240</v>
      </c>
      <c r="EB56" s="175">
        <v>2.7254664908470367</v>
      </c>
      <c r="EC56" s="175">
        <v>77.29177287421895</v>
      </c>
      <c r="ED56" s="164">
        <v>93.737669014399046</v>
      </c>
      <c r="EE56" s="164">
        <v>11.187332410258149</v>
      </c>
      <c r="EF56" s="164">
        <v>77.662061636556857</v>
      </c>
      <c r="EG56" s="164">
        <v>284.59631137621489</v>
      </c>
      <c r="EH56" s="164">
        <v>93</v>
      </c>
      <c r="EI56" s="125" t="s">
        <v>385</v>
      </c>
      <c r="EJ56" s="164">
        <v>75.900000000000006</v>
      </c>
      <c r="EK56" s="125" t="s">
        <v>385</v>
      </c>
      <c r="EL56" s="125" t="s">
        <v>385</v>
      </c>
      <c r="EM56" s="176">
        <v>58.1</v>
      </c>
      <c r="EN56" s="165">
        <v>1.184359531003516</v>
      </c>
      <c r="EO56" s="175">
        <v>1.0209220061759985</v>
      </c>
      <c r="EP56" s="173">
        <v>0.60399999999999998</v>
      </c>
      <c r="EQ56" s="164">
        <v>93</v>
      </c>
      <c r="ER56" s="177">
        <v>11.1</v>
      </c>
      <c r="ES56" s="177">
        <v>2.2000000000000002</v>
      </c>
      <c r="ET56" s="177">
        <v>510.36022579480664</v>
      </c>
      <c r="EU56" s="178">
        <v>42.5</v>
      </c>
      <c r="EV56" s="164">
        <v>58.6</v>
      </c>
      <c r="EW56" s="164" t="s">
        <v>12</v>
      </c>
      <c r="EX56" s="164" t="s">
        <v>12</v>
      </c>
      <c r="EY56" s="164">
        <v>93.2</v>
      </c>
      <c r="EZ56" s="164">
        <v>6.3322437555323683</v>
      </c>
      <c r="FA56" s="164">
        <v>25.6</v>
      </c>
      <c r="FB56" s="164">
        <v>14.059736686971899</v>
      </c>
      <c r="FC56" s="164">
        <v>73.847409220726234</v>
      </c>
      <c r="FD56" s="164">
        <v>80.416553962672438</v>
      </c>
      <c r="FE56" s="164">
        <v>74.561335703795322</v>
      </c>
      <c r="FF56" s="164">
        <v>74.221119382409711</v>
      </c>
      <c r="FG56" s="164">
        <v>76.554283946798634</v>
      </c>
      <c r="FH56" s="164">
        <v>78.737022870970264</v>
      </c>
      <c r="FI56" s="164">
        <v>76.336566659147309</v>
      </c>
      <c r="FJ56" s="164">
        <v>67.004390408645733</v>
      </c>
      <c r="FK56" s="164">
        <v>50.665494726268214</v>
      </c>
      <c r="FL56" s="164">
        <v>31.565743944636676</v>
      </c>
      <c r="FM56" s="164">
        <v>18.145917662158158</v>
      </c>
      <c r="FN56" s="164">
        <v>10.245774136679458</v>
      </c>
      <c r="FO56" s="164">
        <v>5.7757496740547589</v>
      </c>
      <c r="FP56" s="164">
        <v>2.138590203106332</v>
      </c>
      <c r="FQ56" s="164">
        <v>1.56</v>
      </c>
      <c r="FR56" s="164">
        <v>3.4690113194111336</v>
      </c>
      <c r="FS56" s="164">
        <v>0</v>
      </c>
    </row>
    <row r="57" spans="1:175" ht="12.95" customHeight="1">
      <c r="A57" s="386">
        <v>462012</v>
      </c>
      <c r="B57" s="387" t="s">
        <v>560</v>
      </c>
      <c r="C57" s="177">
        <v>104.19770238304919</v>
      </c>
      <c r="D57" s="179">
        <v>2141.4027018974521</v>
      </c>
      <c r="E57" s="177">
        <v>383.86894464023811</v>
      </c>
      <c r="F57" s="180">
        <v>368787</v>
      </c>
      <c r="G57" s="177">
        <v>290.69973427812221</v>
      </c>
      <c r="H57" s="181">
        <v>109.12311780336582</v>
      </c>
      <c r="I57" s="181">
        <v>153.58724534986715</v>
      </c>
      <c r="J57" s="182">
        <v>30.4</v>
      </c>
      <c r="K57" s="183">
        <v>1.08</v>
      </c>
      <c r="L57" s="177">
        <v>140.073637313962</v>
      </c>
      <c r="M57" s="177">
        <v>17.625061452294091</v>
      </c>
      <c r="N57" s="158">
        <v>78.482150469264852</v>
      </c>
      <c r="O57" s="158">
        <v>22.360441075120608</v>
      </c>
      <c r="P57" s="159">
        <v>0.95414644784908131</v>
      </c>
      <c r="Q57" s="160">
        <v>33.046683046683043</v>
      </c>
      <c r="R57" s="160">
        <v>0.91340884179758863</v>
      </c>
      <c r="S57" s="161">
        <v>12425</v>
      </c>
      <c r="T57" s="162">
        <v>45.945945945945951</v>
      </c>
      <c r="U57" s="163">
        <v>102</v>
      </c>
      <c r="V57" s="163">
        <v>57</v>
      </c>
      <c r="W57" s="164">
        <v>13.791451025493579</v>
      </c>
      <c r="X57" s="165">
        <v>56.79939676923523</v>
      </c>
      <c r="Y57" s="164">
        <v>97.297297297297305</v>
      </c>
      <c r="Z57" s="164">
        <v>97.297297297297305</v>
      </c>
      <c r="AA57" s="164">
        <v>2.8866232649551651</v>
      </c>
      <c r="AB57" s="158">
        <v>33.521184337314217</v>
      </c>
      <c r="AC57" s="158">
        <v>9.8986772564020207</v>
      </c>
      <c r="AD57" s="158">
        <v>1.3139837066020381</v>
      </c>
      <c r="AE57" s="158">
        <v>99.774501300954029</v>
      </c>
      <c r="AF57" s="162">
        <v>96.9</v>
      </c>
      <c r="AG57" s="162">
        <v>92.5</v>
      </c>
      <c r="AH57" s="166">
        <v>134</v>
      </c>
      <c r="AI57" s="162">
        <v>25.4</v>
      </c>
      <c r="AJ57" s="167">
        <v>4.4489006610754958E-2</v>
      </c>
      <c r="AK57" s="167">
        <v>0.12605218539713905</v>
      </c>
      <c r="AL57" s="164">
        <v>0.83292318176655433</v>
      </c>
      <c r="AM57" s="168">
        <v>92861.490300146412</v>
      </c>
      <c r="AN57" s="161">
        <v>211317.2215806568</v>
      </c>
      <c r="AO57" s="161">
        <v>269764.34029451141</v>
      </c>
      <c r="AP57" s="164">
        <v>16.350526899611758</v>
      </c>
      <c r="AQ57" s="164">
        <v>4.1042706600110925</v>
      </c>
      <c r="AR57" s="164">
        <v>25.8</v>
      </c>
      <c r="AS57" s="164">
        <v>8.3374622838885326</v>
      </c>
      <c r="AT57" s="164">
        <v>659.91878175931151</v>
      </c>
      <c r="AU57" s="164">
        <v>3.1275771647360737</v>
      </c>
      <c r="AV57" s="164">
        <v>3.242803691857929</v>
      </c>
      <c r="AW57" s="163">
        <v>13582.142857142857</v>
      </c>
      <c r="AX57" s="163">
        <v>2940.463917525773</v>
      </c>
      <c r="AY57" s="164">
        <v>0.7012008063809273</v>
      </c>
      <c r="AZ57" s="158">
        <v>742.83333333333337</v>
      </c>
      <c r="BA57" s="164">
        <v>2.3451873994854311</v>
      </c>
      <c r="BB57" s="164">
        <v>24.423350939688</v>
      </c>
      <c r="BC57" s="164">
        <v>146.68863652450457</v>
      </c>
      <c r="BD57" s="164">
        <v>3.1448413906854169</v>
      </c>
      <c r="BE57" s="158">
        <v>0.30708758137820907</v>
      </c>
      <c r="BF57" s="164">
        <v>2.2110305859231052</v>
      </c>
      <c r="BG57" s="164">
        <v>29.274659705388778</v>
      </c>
      <c r="BH57" s="164">
        <v>26.890756302521009</v>
      </c>
      <c r="BI57" s="169">
        <v>100</v>
      </c>
      <c r="BJ57" s="158">
        <v>1.3052396046988626</v>
      </c>
      <c r="BK57" s="170">
        <v>0.28775203995642612</v>
      </c>
      <c r="BL57" s="162">
        <v>102.3</v>
      </c>
      <c r="BM57" s="162">
        <v>101.6</v>
      </c>
      <c r="BN57" s="164">
        <v>0</v>
      </c>
      <c r="BO57" s="164">
        <v>0</v>
      </c>
      <c r="BP57" s="163">
        <v>40</v>
      </c>
      <c r="BQ57" s="164">
        <v>3.5193473569503819</v>
      </c>
      <c r="BR57" s="164">
        <v>21.853533915282163</v>
      </c>
      <c r="BS57" s="164">
        <v>5.7481576101359835</v>
      </c>
      <c r="BT57" s="164">
        <v>717.19130401860741</v>
      </c>
      <c r="BU57" s="164">
        <v>24.513620598552428</v>
      </c>
      <c r="BV57" s="158">
        <v>2764.8802714078538</v>
      </c>
      <c r="BW57" s="158">
        <v>275.01279837497674</v>
      </c>
      <c r="BX57" s="164">
        <v>1.8107025690577268</v>
      </c>
      <c r="BY57" s="167">
        <v>0.10726272800449055</v>
      </c>
      <c r="BZ57" s="164">
        <v>0.16460932445979334</v>
      </c>
      <c r="CA57" s="167">
        <v>2.6296339582451988E-2</v>
      </c>
      <c r="CB57" s="164">
        <v>0.16460932445979334</v>
      </c>
      <c r="CC57" s="167">
        <v>0.12374341356940505</v>
      </c>
      <c r="CD57" s="164">
        <v>1.1522652712185535</v>
      </c>
      <c r="CE57" s="164">
        <v>8.688080144987893</v>
      </c>
      <c r="CF57" s="162">
        <v>38</v>
      </c>
      <c r="CG57" s="160">
        <v>21.232876712328768</v>
      </c>
      <c r="CH57" s="160">
        <v>27.76404592865282</v>
      </c>
      <c r="CI57" s="160">
        <v>7.875</v>
      </c>
      <c r="CJ57" s="164">
        <v>256.96832422769421</v>
      </c>
      <c r="CK57" s="171">
        <v>201.47852095229788</v>
      </c>
      <c r="CL57" s="164">
        <v>12.9</v>
      </c>
      <c r="CM57" s="164">
        <v>887.85308784656206</v>
      </c>
      <c r="CN57" s="169">
        <v>100</v>
      </c>
      <c r="CO57" s="162">
        <v>96.3</v>
      </c>
      <c r="CP57" s="162">
        <v>91.2</v>
      </c>
      <c r="CQ57" s="164">
        <v>78.7</v>
      </c>
      <c r="CR57" s="171">
        <v>71.5</v>
      </c>
      <c r="CS57" s="164">
        <v>5.9521430449645019</v>
      </c>
      <c r="CT57" s="164">
        <v>15.334831460674158</v>
      </c>
      <c r="CU57" s="171">
        <v>19.283022175475502</v>
      </c>
      <c r="CV57" s="164">
        <v>53.55</v>
      </c>
      <c r="CW57" s="172">
        <v>45.488140721219295</v>
      </c>
      <c r="CX57" s="164">
        <v>0.69</v>
      </c>
      <c r="CY57" s="164">
        <v>6.84</v>
      </c>
      <c r="CZ57" s="164">
        <v>61.96</v>
      </c>
      <c r="DA57" s="164">
        <v>6.5</v>
      </c>
      <c r="DB57" s="164">
        <v>2.6418463240268708</v>
      </c>
      <c r="DC57" s="164">
        <v>0.88951586751583134</v>
      </c>
      <c r="DD57" s="164">
        <v>3.0518568754845687</v>
      </c>
      <c r="DE57" s="164">
        <v>6.5366362742983943</v>
      </c>
      <c r="DF57" s="173">
        <v>610.37429111531196</v>
      </c>
      <c r="DG57" s="173">
        <v>633.06789077212807</v>
      </c>
      <c r="DH57" s="164">
        <v>50.788750269547769</v>
      </c>
      <c r="DI57" s="164">
        <v>28.49528147371436</v>
      </c>
      <c r="DJ57" s="164">
        <v>11.473214892363567</v>
      </c>
      <c r="DK57" s="164">
        <v>28.433648865868903</v>
      </c>
      <c r="DL57" s="174">
        <v>163</v>
      </c>
      <c r="DM57" s="174">
        <v>107</v>
      </c>
      <c r="DN57" s="164">
        <v>15.460107753263792</v>
      </c>
      <c r="DO57" s="164">
        <v>17.590152411773516</v>
      </c>
      <c r="DP57" s="164">
        <v>100</v>
      </c>
      <c r="DQ57" s="164">
        <v>91.376795741267415</v>
      </c>
      <c r="DR57" s="164">
        <v>6496.4048819315476</v>
      </c>
      <c r="DS57" s="175">
        <v>13.775333053124028</v>
      </c>
      <c r="DT57" s="175">
        <v>7.4</v>
      </c>
      <c r="DU57" s="164">
        <v>88.226316363239945</v>
      </c>
      <c r="DV57" s="167">
        <v>4.9572684340852512E-2</v>
      </c>
      <c r="DW57" s="164">
        <v>43.627450980392155</v>
      </c>
      <c r="DX57" s="162">
        <v>32.780300872923249</v>
      </c>
      <c r="DY57" s="164">
        <v>504.4979497908638</v>
      </c>
      <c r="DZ57" s="164">
        <v>610.67804452330449</v>
      </c>
      <c r="EA57" s="163">
        <v>0</v>
      </c>
      <c r="EB57" s="175">
        <v>3.6720641070155882</v>
      </c>
      <c r="EC57" s="175">
        <v>80.054859324361701</v>
      </c>
      <c r="ED57" s="164">
        <v>86.772981821050749</v>
      </c>
      <c r="EE57" s="164">
        <v>15.008644058578913</v>
      </c>
      <c r="EF57" s="164">
        <v>84.399050474762618</v>
      </c>
      <c r="EG57" s="164" t="s">
        <v>14</v>
      </c>
      <c r="EH57" s="164">
        <v>94.9</v>
      </c>
      <c r="EI57" s="125" t="s">
        <v>385</v>
      </c>
      <c r="EJ57" s="164">
        <v>68</v>
      </c>
      <c r="EK57" s="125" t="s">
        <v>385</v>
      </c>
      <c r="EL57" s="125" t="s">
        <v>385</v>
      </c>
      <c r="EM57" s="176">
        <v>57.1</v>
      </c>
      <c r="EN57" s="165">
        <v>0.70617400193251345</v>
      </c>
      <c r="EO57" s="175">
        <v>1.014711659398593</v>
      </c>
      <c r="EP57" s="173">
        <v>0.68</v>
      </c>
      <c r="EQ57" s="164">
        <v>87.9</v>
      </c>
      <c r="ER57" s="177">
        <v>5.0999999999999996</v>
      </c>
      <c r="ES57" s="177">
        <v>5.0801012544718871</v>
      </c>
      <c r="ET57" s="177">
        <v>436.59252937041873</v>
      </c>
      <c r="EU57" s="178">
        <v>46.2</v>
      </c>
      <c r="EV57" s="164">
        <v>55.3</v>
      </c>
      <c r="EW57" s="164" t="s">
        <v>12</v>
      </c>
      <c r="EX57" s="164" t="s">
        <v>12</v>
      </c>
      <c r="EY57" s="164">
        <v>38.700000000000003</v>
      </c>
      <c r="EZ57" s="164">
        <v>8.8905496140734392</v>
      </c>
      <c r="FA57" s="164">
        <v>32.1</v>
      </c>
      <c r="FB57" s="164">
        <v>14.541075050709939</v>
      </c>
      <c r="FC57" s="164">
        <v>73.900858293921885</v>
      </c>
      <c r="FD57" s="164">
        <v>80.005316321105795</v>
      </c>
      <c r="FE57" s="164">
        <v>70.181925750628608</v>
      </c>
      <c r="FF57" s="164">
        <v>68.440463645943098</v>
      </c>
      <c r="FG57" s="164">
        <v>72.64815582262743</v>
      </c>
      <c r="FH57" s="164">
        <v>76.055182317041897</v>
      </c>
      <c r="FI57" s="164">
        <v>72.687460464210986</v>
      </c>
      <c r="FJ57" s="164">
        <v>64.680603428980703</v>
      </c>
      <c r="FK57" s="164">
        <v>50.002314707652431</v>
      </c>
      <c r="FL57" s="164">
        <v>30.262907823883435</v>
      </c>
      <c r="FM57" s="164">
        <v>17.217771303714493</v>
      </c>
      <c r="FN57" s="164">
        <v>9.521684147883656</v>
      </c>
      <c r="FO57" s="164">
        <v>5.4283670184224651</v>
      </c>
      <c r="FP57" s="164">
        <v>2.367531003382187</v>
      </c>
      <c r="FQ57" s="164">
        <v>1.43</v>
      </c>
      <c r="FR57" s="164">
        <v>3.3070013283972486</v>
      </c>
      <c r="FS57" s="164">
        <v>0.31077133445211014</v>
      </c>
    </row>
    <row r="58" spans="1:175" ht="12.95" customHeight="1">
      <c r="A58" s="386">
        <v>472018</v>
      </c>
      <c r="B58" s="387" t="s">
        <v>558</v>
      </c>
      <c r="C58" s="177">
        <v>85.699416309066379</v>
      </c>
      <c r="D58" s="179">
        <v>1017.7974315105847</v>
      </c>
      <c r="E58" s="177">
        <v>236.53038901302321</v>
      </c>
      <c r="F58" s="180">
        <v>296295.75117182924</v>
      </c>
      <c r="G58" s="177">
        <v>299.59514170040484</v>
      </c>
      <c r="H58" s="181">
        <v>71.255060728744937</v>
      </c>
      <c r="I58" s="181">
        <v>135.22267206477733</v>
      </c>
      <c r="J58" s="182">
        <v>37.700000000000003</v>
      </c>
      <c r="K58" s="183">
        <v>4.9367310213343716</v>
      </c>
      <c r="L58" s="225" t="s">
        <v>14</v>
      </c>
      <c r="M58" s="177">
        <v>16.352420394457237</v>
      </c>
      <c r="N58" s="158">
        <v>79.472350955646505</v>
      </c>
      <c r="O58" s="158">
        <v>29.733920992491019</v>
      </c>
      <c r="P58" s="159">
        <v>0.65563849102279603</v>
      </c>
      <c r="Q58" s="160">
        <v>0.38022813688212925</v>
      </c>
      <c r="R58" s="160">
        <v>3.2374100719424459</v>
      </c>
      <c r="S58" s="161">
        <v>13738</v>
      </c>
      <c r="T58" s="162">
        <v>61.428571428571431</v>
      </c>
      <c r="U58" s="163">
        <v>109</v>
      </c>
      <c r="V58" s="163">
        <v>439</v>
      </c>
      <c r="W58" s="164" t="s">
        <v>13</v>
      </c>
      <c r="X58" s="165">
        <v>51.555642251048475</v>
      </c>
      <c r="Y58" s="164">
        <v>101.42857142857142</v>
      </c>
      <c r="Z58" s="164">
        <v>92.857142857142861</v>
      </c>
      <c r="AA58" s="164">
        <v>2.9107054760730144</v>
      </c>
      <c r="AB58" s="158">
        <v>72.626513052355264</v>
      </c>
      <c r="AC58" s="158">
        <v>14.000291672743183</v>
      </c>
      <c r="AD58" s="158">
        <v>3.5243789801176413</v>
      </c>
      <c r="AE58" s="158">
        <v>84.73520249221184</v>
      </c>
      <c r="AF58" s="162">
        <v>80.099999999999994</v>
      </c>
      <c r="AG58" s="162">
        <v>75.7</v>
      </c>
      <c r="AH58" s="166">
        <v>49</v>
      </c>
      <c r="AI58" s="162">
        <v>27.3</v>
      </c>
      <c r="AJ58" s="167">
        <v>6.7018116370726383E-2</v>
      </c>
      <c r="AK58" s="167">
        <v>0.20105434911217915</v>
      </c>
      <c r="AL58" s="164">
        <v>0.50484747062068192</v>
      </c>
      <c r="AM58" s="168">
        <v>122601.37271937446</v>
      </c>
      <c r="AN58" s="161">
        <v>208077.19090909092</v>
      </c>
      <c r="AO58" s="161">
        <v>265758.91514770588</v>
      </c>
      <c r="AP58" s="164">
        <v>7.9801825466757554</v>
      </c>
      <c r="AQ58" s="164">
        <v>8.3126901527872459</v>
      </c>
      <c r="AR58" s="164">
        <v>35.4</v>
      </c>
      <c r="AS58" s="164">
        <v>10.0938330700024</v>
      </c>
      <c r="AT58" s="164">
        <v>583.06766514277524</v>
      </c>
      <c r="AU58" s="164">
        <v>3.1163424112387772</v>
      </c>
      <c r="AV58" s="164">
        <v>2.5865642013281853</v>
      </c>
      <c r="AW58" s="163">
        <v>17628</v>
      </c>
      <c r="AX58" s="163">
        <v>2169.6</v>
      </c>
      <c r="AY58" s="164" t="s">
        <v>14</v>
      </c>
      <c r="AZ58" s="158">
        <v>356.33333333333331</v>
      </c>
      <c r="BA58" s="164">
        <v>1.3309711457856144</v>
      </c>
      <c r="BB58" s="164">
        <v>19.720276270350272</v>
      </c>
      <c r="BC58" s="164">
        <v>195.84248758916632</v>
      </c>
      <c r="BD58" s="164">
        <v>3.1288888057864246</v>
      </c>
      <c r="BE58" s="226">
        <v>2.0226936359151457</v>
      </c>
      <c r="BF58" s="164">
        <v>4.5880611741489883</v>
      </c>
      <c r="BG58" s="164">
        <v>31.516812480236112</v>
      </c>
      <c r="BH58" s="164">
        <v>0</v>
      </c>
      <c r="BI58" s="169">
        <v>66.7</v>
      </c>
      <c r="BJ58" s="158">
        <v>5.0595551807736907</v>
      </c>
      <c r="BK58" s="170">
        <v>0.30244984373424738</v>
      </c>
      <c r="BL58" s="162">
        <v>99.2</v>
      </c>
      <c r="BM58" s="162">
        <v>100</v>
      </c>
      <c r="BN58" s="164">
        <v>0.50408307289041232</v>
      </c>
      <c r="BO58" s="164">
        <v>38.095238095238095</v>
      </c>
      <c r="BP58" s="163">
        <v>5</v>
      </c>
      <c r="BQ58" s="164">
        <v>1.5799856024980601</v>
      </c>
      <c r="BR58" s="164">
        <v>8.9470190626665289</v>
      </c>
      <c r="BS58" s="164">
        <v>5.1980591419462812</v>
      </c>
      <c r="BT58" s="164">
        <v>434.1750574186089</v>
      </c>
      <c r="BU58" s="164" t="s">
        <v>14</v>
      </c>
      <c r="BV58" s="158">
        <v>274.86140067126018</v>
      </c>
      <c r="BW58" s="158">
        <v>115.9279376980825</v>
      </c>
      <c r="BX58" s="164">
        <v>0.31163424112387772</v>
      </c>
      <c r="BY58" s="167">
        <v>3.1518687147268992E-2</v>
      </c>
      <c r="BZ58" s="164">
        <v>0.31163424112387772</v>
      </c>
      <c r="CA58" s="167">
        <v>2.6442165359361024E-2</v>
      </c>
      <c r="CB58" s="164" t="s">
        <v>14</v>
      </c>
      <c r="CC58" s="167" t="s">
        <v>14</v>
      </c>
      <c r="CD58" s="164">
        <v>0.31163424112387772</v>
      </c>
      <c r="CE58" s="164">
        <v>0.7790856028096943</v>
      </c>
      <c r="CF58" s="162" t="s">
        <v>12</v>
      </c>
      <c r="CG58" s="160" t="s">
        <v>14</v>
      </c>
      <c r="CH58" s="160">
        <v>3.2831291127751303</v>
      </c>
      <c r="CI58" s="160">
        <v>5.3605861935981487</v>
      </c>
      <c r="CJ58" s="164">
        <v>303.1889531894206</v>
      </c>
      <c r="CK58" s="171">
        <v>264.54942363247102</v>
      </c>
      <c r="CL58" s="164">
        <v>13</v>
      </c>
      <c r="CM58" s="164" t="s">
        <v>14</v>
      </c>
      <c r="CN58" s="169">
        <v>100</v>
      </c>
      <c r="CO58" s="162">
        <v>100</v>
      </c>
      <c r="CP58" s="162">
        <v>96.8</v>
      </c>
      <c r="CQ58" s="164">
        <v>89.5</v>
      </c>
      <c r="CR58" s="171">
        <v>47.9</v>
      </c>
      <c r="CS58" s="164">
        <v>6.4918028137054691</v>
      </c>
      <c r="CT58" s="164">
        <v>35.765957446808514</v>
      </c>
      <c r="CU58" s="171">
        <v>0</v>
      </c>
      <c r="CV58" s="164">
        <v>39.265789494160394</v>
      </c>
      <c r="CW58" s="172">
        <v>53.872211263084743</v>
      </c>
      <c r="CX58" s="164">
        <v>0.49</v>
      </c>
      <c r="CY58" s="164">
        <v>5.5</v>
      </c>
      <c r="CZ58" s="164">
        <v>63.1</v>
      </c>
      <c r="DA58" s="164">
        <v>9.52</v>
      </c>
      <c r="DB58" s="164">
        <v>1.3363250220481226</v>
      </c>
      <c r="DC58" s="164">
        <v>0.69795474447550399</v>
      </c>
      <c r="DD58" s="164">
        <v>2.246882878503158</v>
      </c>
      <c r="DE58" s="164">
        <v>7.2984739271212167</v>
      </c>
      <c r="DF58" s="173" t="s">
        <v>14</v>
      </c>
      <c r="DG58" s="173">
        <v>239.13023255813954</v>
      </c>
      <c r="DH58" s="164" t="s">
        <v>14</v>
      </c>
      <c r="DI58" s="164" t="s">
        <v>14</v>
      </c>
      <c r="DJ58" s="164">
        <v>0</v>
      </c>
      <c r="DK58" s="164">
        <v>64.406779661016941</v>
      </c>
      <c r="DL58" s="174">
        <v>0</v>
      </c>
      <c r="DM58" s="174">
        <v>1</v>
      </c>
      <c r="DN58" s="164">
        <v>17.662609188847235</v>
      </c>
      <c r="DO58" s="164" t="s">
        <v>14</v>
      </c>
      <c r="DP58" s="164">
        <v>100</v>
      </c>
      <c r="DQ58" s="164">
        <v>100</v>
      </c>
      <c r="DR58" s="164">
        <v>8206.1229807191248</v>
      </c>
      <c r="DS58" s="175">
        <v>97.733638910109505</v>
      </c>
      <c r="DT58" s="175">
        <v>5.5</v>
      </c>
      <c r="DU58" s="164">
        <v>57.029795158286781</v>
      </c>
      <c r="DV58" s="167">
        <v>4.8269275207485439E-2</v>
      </c>
      <c r="DW58" s="164">
        <v>8.1751824817518255</v>
      </c>
      <c r="DX58" s="162">
        <v>0</v>
      </c>
      <c r="DY58" s="164">
        <v>394.88421229771041</v>
      </c>
      <c r="DZ58" s="164">
        <v>1214.928629141891</v>
      </c>
      <c r="EA58" s="163">
        <v>0</v>
      </c>
      <c r="EB58" s="175">
        <v>7.9023300229182567</v>
      </c>
      <c r="EC58" s="175">
        <v>103.27677004095963</v>
      </c>
      <c r="ED58" s="164">
        <v>102.76032258885186</v>
      </c>
      <c r="EE58" s="164">
        <v>52.733609789604905</v>
      </c>
      <c r="EF58" s="164">
        <v>91.077822869419904</v>
      </c>
      <c r="EG58" s="164" t="s">
        <v>14</v>
      </c>
      <c r="EH58" s="164">
        <v>83.6</v>
      </c>
      <c r="EI58" s="125" t="s">
        <v>385</v>
      </c>
      <c r="EJ58" s="164">
        <v>50.4</v>
      </c>
      <c r="EK58" s="125" t="s">
        <v>385</v>
      </c>
      <c r="EL58" s="125" t="s">
        <v>385</v>
      </c>
      <c r="EM58" s="176">
        <v>21</v>
      </c>
      <c r="EN58" s="165">
        <v>1.0533237349987068</v>
      </c>
      <c r="EO58" s="175">
        <v>1.0912158098963773</v>
      </c>
      <c r="EP58" s="173">
        <v>0.74299999999999999</v>
      </c>
      <c r="EQ58" s="164">
        <v>90.4</v>
      </c>
      <c r="ER58" s="177">
        <v>14.2</v>
      </c>
      <c r="ES58" s="177">
        <v>4.5</v>
      </c>
      <c r="ET58" s="177">
        <v>435.5242093060217</v>
      </c>
      <c r="EU58" s="178">
        <v>43.4</v>
      </c>
      <c r="EV58" s="164">
        <v>58</v>
      </c>
      <c r="EW58" s="164" t="s">
        <v>12</v>
      </c>
      <c r="EX58" s="164" t="s">
        <v>12</v>
      </c>
      <c r="EY58" s="164">
        <v>131.1</v>
      </c>
      <c r="EZ58" s="164">
        <v>7.310939296766171</v>
      </c>
      <c r="FA58" s="164">
        <v>36.200000000000003</v>
      </c>
      <c r="FB58" s="164">
        <v>29.260644071885178</v>
      </c>
      <c r="FC58" s="164">
        <v>141.38634046890928</v>
      </c>
      <c r="FD58" s="164">
        <v>170.27895763976582</v>
      </c>
      <c r="FE58" s="164">
        <v>167.80052493438319</v>
      </c>
      <c r="FF58" s="164">
        <v>165.8753187373604</v>
      </c>
      <c r="FG58" s="164">
        <v>167.32566145372283</v>
      </c>
      <c r="FH58" s="164">
        <v>165.48287925368388</v>
      </c>
      <c r="FI58" s="164">
        <v>161.16100766703175</v>
      </c>
      <c r="FJ58" s="164">
        <v>150.31396391906708</v>
      </c>
      <c r="FK58" s="164">
        <v>119.80280351627466</v>
      </c>
      <c r="FL58" s="164">
        <v>68.629863140089185</v>
      </c>
      <c r="FM58" s="164">
        <v>37.59431224608241</v>
      </c>
      <c r="FN58" s="164">
        <v>22.263157894736842</v>
      </c>
      <c r="FO58" s="164">
        <v>12.576977735670297</v>
      </c>
      <c r="FP58" s="164">
        <v>5.797795879252515</v>
      </c>
      <c r="FQ58" s="164">
        <v>1.67</v>
      </c>
      <c r="FR58" s="164">
        <v>6.7967427989117732</v>
      </c>
      <c r="FS58" s="164">
        <v>0.21081479919890375</v>
      </c>
    </row>
    <row r="59" spans="1:175">
      <c r="C59" s="129"/>
      <c r="D59" s="227"/>
      <c r="E59" s="227"/>
      <c r="F59" s="228"/>
      <c r="G59" s="3"/>
      <c r="H59" s="228"/>
      <c r="I59" s="228"/>
      <c r="J59" s="228"/>
      <c r="K59" s="3"/>
      <c r="L59" s="3"/>
      <c r="M59" s="3"/>
      <c r="N59" s="3"/>
      <c r="O59" s="6"/>
      <c r="P59" s="229"/>
      <c r="Q59" s="3"/>
      <c r="R59" s="3"/>
      <c r="S59" s="3"/>
      <c r="T59" s="3"/>
      <c r="U59" s="3"/>
      <c r="V59" s="3"/>
      <c r="W59" s="3"/>
      <c r="X59" s="7"/>
      <c r="Y59" s="3"/>
      <c r="Z59" s="3"/>
      <c r="AA59" s="3"/>
      <c r="AB59" s="3"/>
      <c r="AC59" s="3"/>
      <c r="AD59" s="3"/>
      <c r="AE59" s="3"/>
      <c r="AF59" s="3"/>
      <c r="AG59" s="7"/>
      <c r="AH59" s="3"/>
      <c r="AI59" s="3"/>
      <c r="AJ59" s="7"/>
      <c r="AK59" s="7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228"/>
      <c r="BF59" s="3"/>
      <c r="BG59" s="3"/>
      <c r="BH59" s="3"/>
      <c r="BI59" s="3"/>
      <c r="BJ59" s="3"/>
      <c r="BK59" s="3"/>
      <c r="BL59" s="3"/>
      <c r="BM59" s="7"/>
      <c r="BN59" s="3"/>
      <c r="BO59" s="3"/>
      <c r="BP59" s="3"/>
      <c r="BQ59" s="7"/>
      <c r="BR59" s="3"/>
      <c r="BS59" s="3"/>
      <c r="BT59" s="3"/>
      <c r="BU59" s="3"/>
      <c r="BV59" s="230"/>
      <c r="BW59" s="3"/>
      <c r="BX59" s="3"/>
      <c r="BY59" s="3"/>
      <c r="BZ59" s="3"/>
      <c r="CA59" s="3"/>
      <c r="CB59" s="7"/>
      <c r="CC59" s="7"/>
      <c r="CD59" s="3"/>
      <c r="CE59" s="3"/>
      <c r="CF59" s="11"/>
      <c r="CG59" s="7"/>
      <c r="CH59" s="7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12"/>
      <c r="CX59" s="3"/>
      <c r="CY59" s="13"/>
      <c r="CZ59" s="3"/>
      <c r="DA59" s="3"/>
      <c r="DB59" s="3"/>
      <c r="DC59" s="3"/>
      <c r="DD59" s="3"/>
      <c r="DE59" s="3"/>
      <c r="DF59" s="3"/>
      <c r="DG59" s="228"/>
      <c r="DH59" s="228"/>
      <c r="DI59" s="228"/>
      <c r="DJ59" s="228"/>
      <c r="DK59" s="228"/>
      <c r="DL59" s="6"/>
      <c r="DM59" s="231"/>
      <c r="DN59" s="6"/>
      <c r="DO59" s="3"/>
      <c r="DP59" s="7"/>
      <c r="DQ59" s="7"/>
      <c r="DR59" s="232"/>
      <c r="DS59" s="232"/>
      <c r="DT59" s="232"/>
      <c r="DU59" s="11"/>
      <c r="DV59" s="232"/>
      <c r="DW59" s="232"/>
      <c r="DX59" s="233"/>
      <c r="DY59" s="234"/>
      <c r="DZ59" s="234"/>
      <c r="EA59" s="234"/>
      <c r="EB59" s="234"/>
      <c r="EC59" s="234"/>
      <c r="ED59" s="234"/>
      <c r="EE59" s="234"/>
      <c r="EF59" s="234"/>
      <c r="EG59" s="234"/>
      <c r="EH59" s="234"/>
      <c r="EI59" s="234"/>
      <c r="EJ59" s="234"/>
      <c r="EK59" s="234"/>
      <c r="EL59" s="234"/>
      <c r="EM59" s="234"/>
      <c r="EN59" s="234"/>
      <c r="EO59" s="234"/>
      <c r="EP59" s="234"/>
    </row>
    <row r="60" spans="1:175">
      <c r="W60" s="11"/>
    </row>
  </sheetData>
  <sheetProtection selectLockedCells="1"/>
  <phoneticPr fontId="2"/>
  <conditionalFormatting sqref="A1 C1:XFD1">
    <cfRule type="cellIs" dxfId="4" priority="2" operator="equal">
      <formula>FALSE</formula>
    </cfRule>
  </conditionalFormatting>
  <conditionalFormatting sqref="A4:XFD4">
    <cfRule type="containsText" dxfId="3" priority="1" operator="containsText" text="FALSE">
      <formula>NOT(ISERROR(SEARCH("FALSE",A4)))</formula>
    </cfRule>
  </conditionalFormatting>
  <printOptions gridLines="1"/>
  <pageMargins left="0.6692913385826772" right="0.39370078740157483" top="0.98425196850393704" bottom="0.23622047244094491" header="0.47244094488188981" footer="0.51181102362204722"/>
  <pageSetup paperSize="9" scale="80" fitToHeight="0" pageOrder="overThenDown" orientation="landscape" r:id="rId1"/>
  <headerFooter alignWithMargins="0">
    <oddHeader>&amp;L&amp;14
平成26年度　行政水準比較 （実数編）：平成25年3月31日基準</oddHeader>
  </headerFooter>
  <colBreaks count="5" manualBreakCount="5">
    <brk id="9" max="1048575" man="1"/>
    <brk id="22" max="1048575" man="1"/>
    <brk id="42" max="1048575" man="1"/>
    <brk id="57" max="1048575" man="1"/>
    <brk id="6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59"/>
  <sheetViews>
    <sheetView topLeftCell="A28" workbookViewId="0">
      <selection activeCell="C43" sqref="C43:FS44"/>
    </sheetView>
  </sheetViews>
  <sheetFormatPr defaultColWidth="11.5" defaultRowHeight="13.5"/>
  <cols>
    <col min="1" max="1" width="11.5" style="128"/>
    <col min="2" max="3" width="11.5" style="126"/>
    <col min="4" max="5" width="11.5" style="131"/>
    <col min="6" max="8" width="11.5" style="132"/>
    <col min="9" max="9" width="11.5" style="133"/>
    <col min="10" max="10" width="11.5" style="132"/>
    <col min="11" max="11" width="11.5" style="133"/>
    <col min="12" max="23" width="11.5" style="132"/>
    <col min="24" max="27" width="11.5" style="134"/>
    <col min="28" max="33" width="11.5" style="132"/>
    <col min="34" max="35" width="11.5" style="126"/>
    <col min="36" max="38" width="11.5" style="132"/>
    <col min="39" max="40" width="11.5" style="126"/>
    <col min="41" max="41" width="11.5" style="132"/>
    <col min="42" max="44" width="11.5" style="126"/>
    <col min="45" max="83" width="11.5" style="132"/>
    <col min="84" max="85" width="11.5" style="135"/>
    <col min="86" max="93" width="11.5" style="136"/>
    <col min="94" max="94" width="11.5" style="137"/>
    <col min="95" max="95" width="11.5" style="136"/>
    <col min="96" max="96" width="11.5" style="138"/>
    <col min="97" max="97" width="11.5" style="136"/>
    <col min="98" max="98" width="11.5" style="139"/>
    <col min="99" max="99" width="11.5" style="140"/>
    <col min="100" max="100" width="11.5" style="139"/>
    <col min="101" max="107" width="11.5" style="136"/>
    <col min="108" max="16384" width="11.5" style="126"/>
  </cols>
  <sheetData>
    <row r="1" spans="1:178" s="119" customFormat="1">
      <c r="A1" s="128"/>
      <c r="B1" s="236" t="s">
        <v>6</v>
      </c>
      <c r="C1" s="119">
        <v>1</v>
      </c>
      <c r="D1" s="237">
        <v>2</v>
      </c>
      <c r="E1" s="237">
        <v>3</v>
      </c>
      <c r="F1" s="119">
        <v>4</v>
      </c>
      <c r="G1" s="237">
        <v>5</v>
      </c>
      <c r="H1" s="237">
        <v>6</v>
      </c>
      <c r="I1" s="119">
        <v>7</v>
      </c>
      <c r="J1" s="237">
        <v>8</v>
      </c>
      <c r="K1" s="237">
        <v>9</v>
      </c>
      <c r="L1" s="119">
        <v>10</v>
      </c>
      <c r="M1" s="237">
        <v>11</v>
      </c>
      <c r="N1" s="237">
        <v>12</v>
      </c>
      <c r="O1" s="119">
        <v>13</v>
      </c>
      <c r="P1" s="237">
        <v>14</v>
      </c>
      <c r="Q1" s="237">
        <v>15</v>
      </c>
      <c r="R1" s="119">
        <v>16</v>
      </c>
      <c r="S1" s="237">
        <v>17</v>
      </c>
      <c r="T1" s="237">
        <v>18</v>
      </c>
      <c r="U1" s="119">
        <v>19</v>
      </c>
      <c r="V1" s="237">
        <v>20</v>
      </c>
      <c r="W1" s="237">
        <v>21</v>
      </c>
      <c r="X1" s="119">
        <v>22</v>
      </c>
      <c r="Y1" s="237">
        <v>23</v>
      </c>
      <c r="Z1" s="237">
        <v>24</v>
      </c>
      <c r="AA1" s="119">
        <v>25</v>
      </c>
      <c r="AB1" s="237">
        <v>26</v>
      </c>
      <c r="AC1" s="237">
        <v>27</v>
      </c>
      <c r="AD1" s="119">
        <v>28</v>
      </c>
      <c r="AE1" s="237">
        <v>29</v>
      </c>
      <c r="AF1" s="237">
        <v>30</v>
      </c>
      <c r="AG1" s="119">
        <v>31</v>
      </c>
      <c r="AH1" s="237">
        <v>32</v>
      </c>
      <c r="AI1" s="237">
        <v>33</v>
      </c>
      <c r="AJ1" s="119">
        <v>34</v>
      </c>
      <c r="AK1" s="237">
        <v>35</v>
      </c>
      <c r="AL1" s="237">
        <v>36</v>
      </c>
      <c r="AM1" s="119">
        <v>37</v>
      </c>
      <c r="AN1" s="237">
        <v>38</v>
      </c>
      <c r="AO1" s="237">
        <v>39</v>
      </c>
      <c r="AP1" s="119">
        <v>40</v>
      </c>
      <c r="AQ1" s="237">
        <v>41</v>
      </c>
      <c r="AR1" s="237">
        <v>42</v>
      </c>
      <c r="AS1" s="119">
        <v>43</v>
      </c>
      <c r="AT1" s="237">
        <v>44</v>
      </c>
      <c r="AU1" s="237">
        <v>45</v>
      </c>
      <c r="AV1" s="119">
        <v>46</v>
      </c>
      <c r="AW1" s="237">
        <v>47</v>
      </c>
      <c r="AX1" s="237">
        <v>48</v>
      </c>
      <c r="AY1" s="119">
        <v>49</v>
      </c>
      <c r="AZ1" s="237">
        <v>50</v>
      </c>
      <c r="BA1" s="237">
        <v>51</v>
      </c>
      <c r="BB1" s="119">
        <v>52</v>
      </c>
      <c r="BC1" s="237">
        <v>53</v>
      </c>
      <c r="BD1" s="237">
        <v>54</v>
      </c>
      <c r="BE1" s="119">
        <v>55</v>
      </c>
      <c r="BF1" s="237">
        <v>56</v>
      </c>
      <c r="BG1" s="237">
        <v>57</v>
      </c>
      <c r="BH1" s="119">
        <v>58</v>
      </c>
      <c r="BI1" s="237">
        <v>59</v>
      </c>
      <c r="BJ1" s="237">
        <v>60</v>
      </c>
      <c r="BK1" s="119">
        <v>61</v>
      </c>
      <c r="BL1" s="237">
        <v>62</v>
      </c>
      <c r="BM1" s="237">
        <v>63</v>
      </c>
      <c r="BN1" s="119">
        <v>64</v>
      </c>
      <c r="BO1" s="237">
        <v>65</v>
      </c>
      <c r="BP1" s="237">
        <v>66</v>
      </c>
      <c r="BQ1" s="119">
        <v>67</v>
      </c>
      <c r="BR1" s="237">
        <v>68</v>
      </c>
      <c r="BS1" s="237">
        <v>69</v>
      </c>
      <c r="BT1" s="119">
        <v>70</v>
      </c>
      <c r="BU1" s="237">
        <v>71</v>
      </c>
      <c r="BV1" s="237">
        <v>72</v>
      </c>
      <c r="BW1" s="119">
        <v>73</v>
      </c>
      <c r="BX1" s="237">
        <v>74</v>
      </c>
      <c r="BY1" s="237">
        <v>75</v>
      </c>
      <c r="BZ1" s="119">
        <v>76</v>
      </c>
      <c r="CA1" s="237">
        <v>77</v>
      </c>
      <c r="CB1" s="237">
        <v>78</v>
      </c>
      <c r="CC1" s="119">
        <v>79</v>
      </c>
      <c r="CD1" s="237">
        <v>80</v>
      </c>
      <c r="CE1" s="237">
        <v>81</v>
      </c>
      <c r="CF1" s="119">
        <v>82</v>
      </c>
      <c r="CG1" s="237">
        <v>83</v>
      </c>
      <c r="CH1" s="237">
        <v>84</v>
      </c>
      <c r="CI1" s="119">
        <v>85</v>
      </c>
      <c r="CJ1" s="237">
        <v>86</v>
      </c>
      <c r="CK1" s="237">
        <v>87</v>
      </c>
      <c r="CL1" s="119">
        <v>88</v>
      </c>
      <c r="CM1" s="237">
        <v>89</v>
      </c>
      <c r="CN1" s="237">
        <v>90</v>
      </c>
      <c r="CO1" s="119">
        <v>91</v>
      </c>
      <c r="CP1" s="237">
        <v>92</v>
      </c>
      <c r="CQ1" s="237">
        <v>93</v>
      </c>
      <c r="CR1" s="119">
        <v>94</v>
      </c>
      <c r="CS1" s="237">
        <v>95</v>
      </c>
      <c r="CT1" s="237">
        <v>96</v>
      </c>
      <c r="CU1" s="119">
        <v>97</v>
      </c>
      <c r="CV1" s="237">
        <v>98</v>
      </c>
      <c r="CW1" s="237">
        <v>99</v>
      </c>
      <c r="CX1" s="119">
        <v>100</v>
      </c>
      <c r="CY1" s="237">
        <v>101</v>
      </c>
      <c r="CZ1" s="237">
        <v>102</v>
      </c>
      <c r="DA1" s="119">
        <v>103</v>
      </c>
      <c r="DB1" s="237">
        <v>104</v>
      </c>
      <c r="DC1" s="237">
        <v>105</v>
      </c>
      <c r="DD1" s="119">
        <v>106</v>
      </c>
      <c r="DE1" s="237">
        <v>107</v>
      </c>
      <c r="DF1" s="237">
        <v>108</v>
      </c>
      <c r="DG1" s="119">
        <v>109</v>
      </c>
      <c r="DH1" s="237">
        <v>110</v>
      </c>
      <c r="DI1" s="237">
        <v>111</v>
      </c>
      <c r="DJ1" s="119">
        <v>112</v>
      </c>
      <c r="DK1" s="237">
        <v>113</v>
      </c>
      <c r="DL1" s="237">
        <v>114</v>
      </c>
      <c r="DM1" s="119">
        <v>115</v>
      </c>
      <c r="DN1" s="237">
        <v>116</v>
      </c>
      <c r="DO1" s="237">
        <v>117</v>
      </c>
      <c r="DP1" s="119">
        <v>118</v>
      </c>
      <c r="DQ1" s="237">
        <v>119</v>
      </c>
      <c r="DR1" s="237">
        <v>120</v>
      </c>
      <c r="DS1" s="119">
        <v>121</v>
      </c>
      <c r="DT1" s="237">
        <v>122</v>
      </c>
      <c r="DU1" s="237">
        <v>123</v>
      </c>
      <c r="DV1" s="119">
        <v>124</v>
      </c>
      <c r="DW1" s="237">
        <v>125</v>
      </c>
      <c r="DX1" s="237">
        <v>126</v>
      </c>
      <c r="DY1" s="119">
        <v>127</v>
      </c>
      <c r="DZ1" s="237">
        <v>128</v>
      </c>
      <c r="EA1" s="237">
        <v>129</v>
      </c>
      <c r="EB1" s="119">
        <v>130</v>
      </c>
      <c r="EC1" s="237">
        <v>131</v>
      </c>
      <c r="ED1" s="237">
        <v>132</v>
      </c>
      <c r="EE1" s="119">
        <v>133</v>
      </c>
      <c r="EF1" s="237">
        <v>134</v>
      </c>
      <c r="EG1" s="237">
        <v>135</v>
      </c>
      <c r="EH1" s="119">
        <v>136</v>
      </c>
      <c r="EI1" s="237">
        <v>137</v>
      </c>
      <c r="EJ1" s="237">
        <v>138</v>
      </c>
      <c r="EK1" s="119">
        <v>139</v>
      </c>
      <c r="EL1" s="237">
        <v>140</v>
      </c>
      <c r="EM1" s="237">
        <v>141</v>
      </c>
      <c r="EN1" s="119">
        <v>142</v>
      </c>
      <c r="EO1" s="237">
        <v>143</v>
      </c>
      <c r="EP1" s="237">
        <v>144</v>
      </c>
      <c r="EQ1" s="119">
        <v>145</v>
      </c>
      <c r="ER1" s="237">
        <v>146</v>
      </c>
      <c r="ES1" s="237">
        <v>147</v>
      </c>
      <c r="ET1" s="119">
        <v>148</v>
      </c>
      <c r="EU1" s="237">
        <v>149</v>
      </c>
      <c r="EV1" s="237">
        <v>150</v>
      </c>
      <c r="EW1" s="119">
        <v>151</v>
      </c>
      <c r="EX1" s="237">
        <v>152</v>
      </c>
      <c r="EY1" s="237">
        <v>153</v>
      </c>
      <c r="EZ1" s="119">
        <v>154</v>
      </c>
      <c r="FA1" s="237">
        <v>155</v>
      </c>
      <c r="FB1" s="237">
        <v>156</v>
      </c>
      <c r="FC1" s="119">
        <v>157</v>
      </c>
      <c r="FD1" s="237">
        <v>158</v>
      </c>
      <c r="FE1" s="237">
        <v>159</v>
      </c>
      <c r="FF1" s="119">
        <v>160</v>
      </c>
      <c r="FG1" s="237">
        <v>161</v>
      </c>
      <c r="FH1" s="237">
        <v>162</v>
      </c>
      <c r="FI1" s="119">
        <v>163</v>
      </c>
      <c r="FJ1" s="237">
        <v>164</v>
      </c>
      <c r="FK1" s="237">
        <v>165</v>
      </c>
      <c r="FL1" s="119">
        <v>166</v>
      </c>
      <c r="FM1" s="237">
        <v>167</v>
      </c>
      <c r="FN1" s="237">
        <v>168</v>
      </c>
      <c r="FO1" s="119">
        <v>169</v>
      </c>
      <c r="FP1" s="237">
        <v>170</v>
      </c>
      <c r="FQ1" s="237">
        <v>171</v>
      </c>
      <c r="FR1" s="119">
        <v>172</v>
      </c>
      <c r="FS1" s="237">
        <v>173</v>
      </c>
    </row>
    <row r="2" spans="1:178" s="121" customFormat="1" ht="79.5" thickBot="1">
      <c r="A2" s="122" t="s">
        <v>15</v>
      </c>
      <c r="B2" s="238" t="s">
        <v>2</v>
      </c>
      <c r="C2" s="239" t="s">
        <v>29</v>
      </c>
      <c r="D2" s="240" t="s">
        <v>116</v>
      </c>
      <c r="E2" s="240" t="s">
        <v>117</v>
      </c>
      <c r="F2" s="240" t="s">
        <v>32</v>
      </c>
      <c r="G2" s="240" t="s">
        <v>118</v>
      </c>
      <c r="H2" s="240" t="s">
        <v>119</v>
      </c>
      <c r="I2" s="240" t="s">
        <v>120</v>
      </c>
      <c r="J2" s="239" t="s">
        <v>121</v>
      </c>
      <c r="K2" s="240" t="s">
        <v>122</v>
      </c>
      <c r="L2" s="239" t="s">
        <v>123</v>
      </c>
      <c r="M2" s="239" t="s">
        <v>124</v>
      </c>
      <c r="N2" s="239" t="s">
        <v>39</v>
      </c>
      <c r="O2" s="239" t="s">
        <v>40</v>
      </c>
      <c r="P2" s="239" t="s">
        <v>41</v>
      </c>
      <c r="Q2" s="239" t="s">
        <v>125</v>
      </c>
      <c r="R2" s="239" t="s">
        <v>42</v>
      </c>
      <c r="S2" s="239" t="s">
        <v>43</v>
      </c>
      <c r="T2" s="239" t="s">
        <v>126</v>
      </c>
      <c r="U2" s="241" t="s">
        <v>7</v>
      </c>
      <c r="V2" s="241" t="s">
        <v>127</v>
      </c>
      <c r="W2" s="241" t="s">
        <v>128</v>
      </c>
      <c r="X2" s="239" t="s">
        <v>48</v>
      </c>
      <c r="Y2" s="239" t="s">
        <v>129</v>
      </c>
      <c r="Z2" s="239" t="s">
        <v>130</v>
      </c>
      <c r="AA2" s="239" t="s">
        <v>51</v>
      </c>
      <c r="AB2" s="239" t="s">
        <v>131</v>
      </c>
      <c r="AC2" s="239" t="s">
        <v>132</v>
      </c>
      <c r="AD2" s="239" t="s">
        <v>133</v>
      </c>
      <c r="AE2" s="239" t="s">
        <v>55</v>
      </c>
      <c r="AF2" s="239" t="s">
        <v>134</v>
      </c>
      <c r="AG2" s="239" t="s">
        <v>135</v>
      </c>
      <c r="AH2" s="239" t="s">
        <v>136</v>
      </c>
      <c r="AI2" s="239" t="s">
        <v>137</v>
      </c>
      <c r="AJ2" s="239" t="s">
        <v>138</v>
      </c>
      <c r="AK2" s="239" t="s">
        <v>139</v>
      </c>
      <c r="AL2" s="239" t="s">
        <v>140</v>
      </c>
      <c r="AM2" s="239" t="s">
        <v>64</v>
      </c>
      <c r="AN2" s="239" t="s">
        <v>65</v>
      </c>
      <c r="AO2" s="239" t="s">
        <v>66</v>
      </c>
      <c r="AP2" s="239" t="s">
        <v>141</v>
      </c>
      <c r="AQ2" s="239" t="s">
        <v>142</v>
      </c>
      <c r="AR2" s="239" t="s">
        <v>143</v>
      </c>
      <c r="AS2" s="239" t="s">
        <v>144</v>
      </c>
      <c r="AT2" s="239" t="s">
        <v>71</v>
      </c>
      <c r="AU2" s="239" t="s">
        <v>145</v>
      </c>
      <c r="AV2" s="239" t="s">
        <v>73</v>
      </c>
      <c r="AW2" s="239" t="s">
        <v>146</v>
      </c>
      <c r="AX2" s="239" t="s">
        <v>147</v>
      </c>
      <c r="AY2" s="239" t="s">
        <v>148</v>
      </c>
      <c r="AZ2" s="239" t="s">
        <v>149</v>
      </c>
      <c r="BA2" s="239" t="s">
        <v>150</v>
      </c>
      <c r="BB2" s="239" t="s">
        <v>151</v>
      </c>
      <c r="BC2" s="239" t="s">
        <v>80</v>
      </c>
      <c r="BD2" s="240" t="s">
        <v>81</v>
      </c>
      <c r="BE2" s="239" t="s">
        <v>152</v>
      </c>
      <c r="BF2" s="239" t="s">
        <v>153</v>
      </c>
      <c r="BG2" s="239" t="s">
        <v>154</v>
      </c>
      <c r="BH2" s="239" t="s">
        <v>155</v>
      </c>
      <c r="BI2" s="239" t="s">
        <v>156</v>
      </c>
      <c r="BJ2" s="239" t="s">
        <v>157</v>
      </c>
      <c r="BK2" s="239" t="s">
        <v>158</v>
      </c>
      <c r="BL2" s="239" t="s">
        <v>159</v>
      </c>
      <c r="BM2" s="239" t="s">
        <v>160</v>
      </c>
      <c r="BN2" s="239" t="s">
        <v>161</v>
      </c>
      <c r="BO2" s="239" t="s">
        <v>162</v>
      </c>
      <c r="BP2" s="239" t="s">
        <v>163</v>
      </c>
      <c r="BQ2" s="239" t="s">
        <v>164</v>
      </c>
      <c r="BR2" s="239" t="s">
        <v>165</v>
      </c>
      <c r="BS2" s="239" t="s">
        <v>96</v>
      </c>
      <c r="BT2" s="239" t="s">
        <v>97</v>
      </c>
      <c r="BU2" s="239" t="s">
        <v>166</v>
      </c>
      <c r="BV2" s="239" t="s">
        <v>99</v>
      </c>
      <c r="BW2" s="239" t="s">
        <v>100</v>
      </c>
      <c r="BX2" s="241" t="s">
        <v>167</v>
      </c>
      <c r="BY2" s="239" t="s">
        <v>168</v>
      </c>
      <c r="BZ2" s="239" t="s">
        <v>169</v>
      </c>
      <c r="CA2" s="242" t="s">
        <v>170</v>
      </c>
      <c r="CB2" s="242" t="s">
        <v>171</v>
      </c>
      <c r="CC2" s="240" t="s">
        <v>172</v>
      </c>
      <c r="CD2" s="240" t="s">
        <v>173</v>
      </c>
      <c r="CE2" s="240" t="s">
        <v>174</v>
      </c>
      <c r="CF2" s="240" t="s">
        <v>175</v>
      </c>
      <c r="CG2" s="240" t="s">
        <v>176</v>
      </c>
      <c r="CH2" s="240" t="s">
        <v>111</v>
      </c>
      <c r="CI2" s="240" t="s">
        <v>177</v>
      </c>
      <c r="CJ2" s="240" t="s">
        <v>178</v>
      </c>
      <c r="CK2" s="240" t="s">
        <v>114</v>
      </c>
      <c r="CL2" s="240" t="s">
        <v>179</v>
      </c>
      <c r="CM2" s="240" t="s">
        <v>180</v>
      </c>
      <c r="CN2" s="240" t="s">
        <v>181</v>
      </c>
      <c r="CO2" s="240" t="s">
        <v>182</v>
      </c>
      <c r="CP2" s="239" t="s">
        <v>183</v>
      </c>
      <c r="CQ2" s="239" t="s">
        <v>184</v>
      </c>
      <c r="CR2" s="239" t="s">
        <v>185</v>
      </c>
      <c r="CS2" s="240" t="s">
        <v>186</v>
      </c>
      <c r="CT2" s="239" t="s">
        <v>187</v>
      </c>
      <c r="CU2" s="239" t="s">
        <v>188</v>
      </c>
      <c r="CV2" s="239" t="s">
        <v>189</v>
      </c>
      <c r="CW2" s="239" t="s">
        <v>190</v>
      </c>
      <c r="CX2" s="239" t="s">
        <v>191</v>
      </c>
      <c r="CY2" s="239" t="s">
        <v>192</v>
      </c>
      <c r="CZ2" s="239" t="s">
        <v>193</v>
      </c>
      <c r="DA2" s="243" t="s">
        <v>194</v>
      </c>
      <c r="DB2" s="239" t="s">
        <v>195</v>
      </c>
      <c r="DC2" s="244" t="s">
        <v>196</v>
      </c>
      <c r="DD2" s="244" t="s">
        <v>197</v>
      </c>
      <c r="DE2" s="244" t="s">
        <v>198</v>
      </c>
      <c r="DF2" s="245" t="s">
        <v>199</v>
      </c>
      <c r="DG2" s="245" t="s">
        <v>200</v>
      </c>
      <c r="DH2" s="244" t="s">
        <v>201</v>
      </c>
      <c r="DI2" s="244" t="s">
        <v>202</v>
      </c>
      <c r="DJ2" s="244" t="s">
        <v>203</v>
      </c>
      <c r="DK2" s="244" t="s">
        <v>204</v>
      </c>
      <c r="DL2" s="244" t="s">
        <v>205</v>
      </c>
      <c r="DM2" s="244" t="s">
        <v>206</v>
      </c>
      <c r="DN2" s="244" t="s">
        <v>207</v>
      </c>
      <c r="DO2" s="244" t="s">
        <v>208</v>
      </c>
      <c r="DP2" s="244" t="s">
        <v>209</v>
      </c>
      <c r="DQ2" s="244" t="s">
        <v>210</v>
      </c>
      <c r="DR2" s="244" t="s">
        <v>211</v>
      </c>
      <c r="DS2" s="244" t="s">
        <v>212</v>
      </c>
      <c r="DT2" s="244" t="s">
        <v>213</v>
      </c>
      <c r="DU2" s="244" t="s">
        <v>214</v>
      </c>
      <c r="DV2" s="244" t="s">
        <v>215</v>
      </c>
      <c r="DW2" s="244" t="s">
        <v>216</v>
      </c>
      <c r="DX2" s="244" t="s">
        <v>217</v>
      </c>
      <c r="DY2" s="244" t="s">
        <v>218</v>
      </c>
      <c r="DZ2" s="244" t="s">
        <v>219</v>
      </c>
      <c r="EA2" s="244" t="s">
        <v>220</v>
      </c>
      <c r="EB2" s="244" t="s">
        <v>221</v>
      </c>
      <c r="EC2" s="244" t="s">
        <v>222</v>
      </c>
      <c r="ED2" s="244" t="s">
        <v>223</v>
      </c>
      <c r="EE2" s="244" t="s">
        <v>224</v>
      </c>
      <c r="EF2" s="244" t="s">
        <v>225</v>
      </c>
      <c r="EG2" s="244" t="s">
        <v>226</v>
      </c>
      <c r="EH2" s="244" t="s">
        <v>10</v>
      </c>
      <c r="EI2" s="244"/>
      <c r="EJ2" s="244" t="s">
        <v>11</v>
      </c>
      <c r="EK2" s="244"/>
      <c r="EL2" s="244"/>
      <c r="EM2" s="244" t="s">
        <v>227</v>
      </c>
      <c r="EN2" s="244" t="s">
        <v>228</v>
      </c>
      <c r="EO2" s="244" t="s">
        <v>229</v>
      </c>
      <c r="EP2" s="244" t="s">
        <v>230</v>
      </c>
      <c r="EQ2" s="121" t="s">
        <v>231</v>
      </c>
      <c r="ER2" s="121" t="s">
        <v>232</v>
      </c>
      <c r="ES2" s="121" t="s">
        <v>233</v>
      </c>
      <c r="ET2" s="121" t="s">
        <v>234</v>
      </c>
      <c r="EU2" s="121" t="s">
        <v>235</v>
      </c>
      <c r="EV2" s="121" t="s">
        <v>236</v>
      </c>
      <c r="EW2" s="121" t="s">
        <v>237</v>
      </c>
      <c r="EX2" s="121" t="s">
        <v>238</v>
      </c>
      <c r="EY2" s="121" t="s">
        <v>239</v>
      </c>
      <c r="EZ2" s="121" t="s">
        <v>240</v>
      </c>
      <c r="FA2" s="121" t="s">
        <v>241</v>
      </c>
      <c r="FB2" s="121" t="s">
        <v>242</v>
      </c>
      <c r="FC2" s="121" t="s">
        <v>243</v>
      </c>
      <c r="FD2" s="121" t="s">
        <v>244</v>
      </c>
      <c r="FE2" s="121" t="s">
        <v>245</v>
      </c>
      <c r="FF2" s="121" t="s">
        <v>246</v>
      </c>
      <c r="FG2" s="121" t="s">
        <v>247</v>
      </c>
      <c r="FH2" s="121" t="s">
        <v>248</v>
      </c>
      <c r="FI2" s="121" t="s">
        <v>249</v>
      </c>
      <c r="FJ2" s="121" t="s">
        <v>250</v>
      </c>
      <c r="FK2" s="121" t="s">
        <v>251</v>
      </c>
      <c r="FL2" s="121" t="s">
        <v>252</v>
      </c>
      <c r="FM2" s="121" t="s">
        <v>253</v>
      </c>
      <c r="FN2" s="121" t="s">
        <v>254</v>
      </c>
      <c r="FO2" s="121" t="s">
        <v>255</v>
      </c>
      <c r="FP2" s="121" t="s">
        <v>256</v>
      </c>
      <c r="FQ2" s="121" t="s">
        <v>257</v>
      </c>
      <c r="FR2" s="121" t="s">
        <v>258</v>
      </c>
      <c r="FS2" s="121" t="s">
        <v>259</v>
      </c>
    </row>
    <row r="3" spans="1:178" s="339" customFormat="1" ht="54.75" customHeight="1" thickTop="1" thickBot="1">
      <c r="A3" s="380" t="s">
        <v>408</v>
      </c>
      <c r="B3" s="380"/>
      <c r="C3" s="369" t="s">
        <v>29</v>
      </c>
      <c r="D3" s="369" t="s">
        <v>736</v>
      </c>
      <c r="E3" s="369" t="s">
        <v>735</v>
      </c>
      <c r="F3" s="369" t="s">
        <v>32</v>
      </c>
      <c r="G3" s="369" t="s">
        <v>734</v>
      </c>
      <c r="H3" s="369" t="s">
        <v>733</v>
      </c>
      <c r="I3" s="369" t="s">
        <v>732</v>
      </c>
      <c r="J3" s="369" t="s">
        <v>731</v>
      </c>
      <c r="K3" s="100" t="s">
        <v>730</v>
      </c>
      <c r="L3" s="369" t="s">
        <v>729</v>
      </c>
      <c r="M3" s="369" t="s">
        <v>728</v>
      </c>
      <c r="N3" s="370" t="s">
        <v>39</v>
      </c>
      <c r="O3" s="370" t="s">
        <v>40</v>
      </c>
      <c r="P3" s="373" t="s">
        <v>41</v>
      </c>
      <c r="Q3" s="373" t="s">
        <v>727</v>
      </c>
      <c r="R3" s="373" t="s">
        <v>42</v>
      </c>
      <c r="S3" s="373" t="s">
        <v>43</v>
      </c>
      <c r="T3" s="370" t="s">
        <v>726</v>
      </c>
      <c r="U3" s="370" t="s">
        <v>725</v>
      </c>
      <c r="V3" s="370" t="s">
        <v>724</v>
      </c>
      <c r="W3" s="370" t="s">
        <v>723</v>
      </c>
      <c r="X3" s="370" t="s">
        <v>48</v>
      </c>
      <c r="Y3" s="370" t="s">
        <v>722</v>
      </c>
      <c r="Z3" s="370" t="s">
        <v>721</v>
      </c>
      <c r="AA3" s="370" t="s">
        <v>51</v>
      </c>
      <c r="AB3" s="381" t="s">
        <v>720</v>
      </c>
      <c r="AC3" s="381" t="s">
        <v>719</v>
      </c>
      <c r="AD3" s="381" t="s">
        <v>718</v>
      </c>
      <c r="AE3" s="370" t="s">
        <v>55</v>
      </c>
      <c r="AF3" s="370" t="s">
        <v>717</v>
      </c>
      <c r="AG3" s="370" t="s">
        <v>716</v>
      </c>
      <c r="AH3" s="370" t="s">
        <v>715</v>
      </c>
      <c r="AI3" s="370" t="s">
        <v>714</v>
      </c>
      <c r="AJ3" s="370" t="s">
        <v>713</v>
      </c>
      <c r="AK3" s="370" t="s">
        <v>712</v>
      </c>
      <c r="AL3" s="370" t="s">
        <v>711</v>
      </c>
      <c r="AM3" s="370" t="s">
        <v>64</v>
      </c>
      <c r="AN3" s="370" t="s">
        <v>65</v>
      </c>
      <c r="AO3" s="370" t="s">
        <v>66</v>
      </c>
      <c r="AP3" s="373" t="s">
        <v>710</v>
      </c>
      <c r="AQ3" s="370" t="s">
        <v>709</v>
      </c>
      <c r="AR3" s="370" t="s">
        <v>708</v>
      </c>
      <c r="AS3" s="370" t="s">
        <v>707</v>
      </c>
      <c r="AT3" s="370" t="s">
        <v>71</v>
      </c>
      <c r="AU3" s="370" t="s">
        <v>706</v>
      </c>
      <c r="AV3" s="370" t="s">
        <v>73</v>
      </c>
      <c r="AW3" s="370" t="s">
        <v>705</v>
      </c>
      <c r="AX3" s="370" t="s">
        <v>704</v>
      </c>
      <c r="AY3" s="370" t="s">
        <v>703</v>
      </c>
      <c r="AZ3" s="370" t="s">
        <v>702</v>
      </c>
      <c r="BA3" s="370" t="s">
        <v>701</v>
      </c>
      <c r="BB3" s="370" t="s">
        <v>700</v>
      </c>
      <c r="BC3" s="370" t="s">
        <v>80</v>
      </c>
      <c r="BD3" s="370" t="s">
        <v>81</v>
      </c>
      <c r="BE3" s="370" t="s">
        <v>699</v>
      </c>
      <c r="BF3" s="370" t="s">
        <v>698</v>
      </c>
      <c r="BG3" s="370" t="s">
        <v>697</v>
      </c>
      <c r="BH3" s="377" t="s">
        <v>696</v>
      </c>
      <c r="BI3" s="370" t="s">
        <v>695</v>
      </c>
      <c r="BJ3" s="370" t="s">
        <v>694</v>
      </c>
      <c r="BK3" s="370" t="s">
        <v>693</v>
      </c>
      <c r="BL3" s="376" t="s">
        <v>692</v>
      </c>
      <c r="BM3" s="376" t="s">
        <v>691</v>
      </c>
      <c r="BN3" s="370" t="s">
        <v>690</v>
      </c>
      <c r="BO3" s="373" t="s">
        <v>689</v>
      </c>
      <c r="BP3" s="370" t="s">
        <v>688</v>
      </c>
      <c r="BQ3" s="370" t="s">
        <v>687</v>
      </c>
      <c r="BR3" s="370" t="s">
        <v>686</v>
      </c>
      <c r="BS3" s="373" t="s">
        <v>460</v>
      </c>
      <c r="BT3" s="370" t="s">
        <v>97</v>
      </c>
      <c r="BU3" s="370" t="s">
        <v>685</v>
      </c>
      <c r="BV3" s="370" t="s">
        <v>99</v>
      </c>
      <c r="BW3" s="370" t="s">
        <v>100</v>
      </c>
      <c r="BX3" s="370" t="s">
        <v>684</v>
      </c>
      <c r="BY3" s="370" t="s">
        <v>683</v>
      </c>
      <c r="BZ3" s="370" t="s">
        <v>682</v>
      </c>
      <c r="CA3" s="370" t="s">
        <v>681</v>
      </c>
      <c r="CB3" s="370" t="s">
        <v>680</v>
      </c>
      <c r="CC3" s="370" t="s">
        <v>679</v>
      </c>
      <c r="CD3" s="370" t="s">
        <v>678</v>
      </c>
      <c r="CE3" s="370" t="s">
        <v>677</v>
      </c>
      <c r="CF3" s="370" t="s">
        <v>676</v>
      </c>
      <c r="CG3" s="370" t="s">
        <v>675</v>
      </c>
      <c r="CH3" s="370" t="s">
        <v>111</v>
      </c>
      <c r="CI3" s="370" t="s">
        <v>674</v>
      </c>
      <c r="CJ3" s="370" t="s">
        <v>673</v>
      </c>
      <c r="CK3" s="370" t="s">
        <v>114</v>
      </c>
      <c r="CL3" s="370" t="s">
        <v>668</v>
      </c>
      <c r="CM3" s="370" t="s">
        <v>180</v>
      </c>
      <c r="CN3" s="370" t="s">
        <v>667</v>
      </c>
      <c r="CO3" s="370" t="s">
        <v>666</v>
      </c>
      <c r="CP3" s="370" t="s">
        <v>665</v>
      </c>
      <c r="CQ3" s="370" t="s">
        <v>664</v>
      </c>
      <c r="CR3" s="371" t="s">
        <v>663</v>
      </c>
      <c r="CS3" s="370" t="s">
        <v>662</v>
      </c>
      <c r="CT3" s="370" t="s">
        <v>661</v>
      </c>
      <c r="CU3" s="371" t="s">
        <v>660</v>
      </c>
      <c r="CV3" s="371" t="s">
        <v>659</v>
      </c>
      <c r="CW3" s="370" t="s">
        <v>190</v>
      </c>
      <c r="CX3" s="370" t="s">
        <v>191</v>
      </c>
      <c r="CY3" s="370" t="s">
        <v>658</v>
      </c>
      <c r="CZ3" s="370" t="s">
        <v>657</v>
      </c>
      <c r="DA3" s="370" t="s">
        <v>656</v>
      </c>
      <c r="DB3" s="370" t="s">
        <v>195</v>
      </c>
      <c r="DC3" s="370" t="s">
        <v>196</v>
      </c>
      <c r="DD3" s="370" t="s">
        <v>655</v>
      </c>
      <c r="DE3" s="370" t="s">
        <v>654</v>
      </c>
      <c r="DF3" s="373" t="s">
        <v>199</v>
      </c>
      <c r="DG3" s="370" t="s">
        <v>200</v>
      </c>
      <c r="DH3" s="370" t="s">
        <v>201</v>
      </c>
      <c r="DI3" s="370" t="s">
        <v>202</v>
      </c>
      <c r="DJ3" s="370" t="s">
        <v>653</v>
      </c>
      <c r="DK3" s="370" t="s">
        <v>652</v>
      </c>
      <c r="DL3" s="370" t="s">
        <v>205</v>
      </c>
      <c r="DM3" s="370" t="s">
        <v>206</v>
      </c>
      <c r="DN3" s="370" t="s">
        <v>651</v>
      </c>
      <c r="DO3" s="370" t="s">
        <v>650</v>
      </c>
      <c r="DP3" s="370" t="s">
        <v>649</v>
      </c>
      <c r="DQ3" s="370" t="s">
        <v>648</v>
      </c>
      <c r="DR3" s="370" t="s">
        <v>647</v>
      </c>
      <c r="DS3" s="374" t="s">
        <v>646</v>
      </c>
      <c r="DT3" s="374" t="s">
        <v>645</v>
      </c>
      <c r="DU3" s="370" t="s">
        <v>214</v>
      </c>
      <c r="DV3" s="370" t="s">
        <v>215</v>
      </c>
      <c r="DW3" s="370" t="s">
        <v>644</v>
      </c>
      <c r="DX3" s="370" t="s">
        <v>643</v>
      </c>
      <c r="DY3" s="370" t="s">
        <v>503</v>
      </c>
      <c r="DZ3" s="370" t="s">
        <v>219</v>
      </c>
      <c r="EA3" s="370" t="s">
        <v>220</v>
      </c>
      <c r="EB3" s="370" t="s">
        <v>642</v>
      </c>
      <c r="EC3" s="370" t="s">
        <v>641</v>
      </c>
      <c r="ED3" s="370" t="s">
        <v>640</v>
      </c>
      <c r="EE3" s="370" t="s">
        <v>639</v>
      </c>
      <c r="EF3" s="370" t="s">
        <v>638</v>
      </c>
      <c r="EG3" s="370" t="s">
        <v>226</v>
      </c>
      <c r="EH3" s="375" t="s">
        <v>509</v>
      </c>
      <c r="EI3" s="375" t="s">
        <v>510</v>
      </c>
      <c r="EJ3" s="375" t="s">
        <v>511</v>
      </c>
      <c r="EK3" s="375" t="s">
        <v>512</v>
      </c>
      <c r="EL3" s="375" t="s">
        <v>513</v>
      </c>
      <c r="EM3" s="375" t="s">
        <v>637</v>
      </c>
      <c r="EN3" s="370" t="s">
        <v>228</v>
      </c>
      <c r="EO3" s="370" t="s">
        <v>636</v>
      </c>
      <c r="EP3" s="370" t="s">
        <v>635</v>
      </c>
      <c r="EQ3" s="370" t="s">
        <v>634</v>
      </c>
      <c r="ER3" s="370" t="s">
        <v>633</v>
      </c>
      <c r="ES3" s="370" t="s">
        <v>632</v>
      </c>
      <c r="ET3" s="370" t="s">
        <v>234</v>
      </c>
      <c r="EU3" s="370" t="s">
        <v>631</v>
      </c>
      <c r="EV3" s="370" t="s">
        <v>630</v>
      </c>
      <c r="EW3" s="378" t="s">
        <v>629</v>
      </c>
      <c r="EX3" s="378" t="s">
        <v>628</v>
      </c>
      <c r="EY3" s="378" t="s">
        <v>627</v>
      </c>
      <c r="EZ3" s="378" t="s">
        <v>626</v>
      </c>
      <c r="FA3" s="378" t="s">
        <v>625</v>
      </c>
      <c r="FB3" s="378" t="s">
        <v>624</v>
      </c>
      <c r="FC3" s="378" t="s">
        <v>623</v>
      </c>
      <c r="FD3" s="378" t="s">
        <v>622</v>
      </c>
      <c r="FE3" s="378" t="s">
        <v>621</v>
      </c>
      <c r="FF3" s="378" t="s">
        <v>620</v>
      </c>
      <c r="FG3" s="378" t="s">
        <v>619</v>
      </c>
      <c r="FH3" s="378" t="s">
        <v>618</v>
      </c>
      <c r="FI3" s="378" t="s">
        <v>617</v>
      </c>
      <c r="FJ3" s="378" t="s">
        <v>616</v>
      </c>
      <c r="FK3" s="378" t="s">
        <v>615</v>
      </c>
      <c r="FL3" s="378" t="s">
        <v>614</v>
      </c>
      <c r="FM3" s="378" t="s">
        <v>613</v>
      </c>
      <c r="FN3" s="378" t="s">
        <v>612</v>
      </c>
      <c r="FO3" s="378" t="s">
        <v>611</v>
      </c>
      <c r="FP3" s="378" t="s">
        <v>610</v>
      </c>
      <c r="FQ3" s="378" t="s">
        <v>609</v>
      </c>
      <c r="FR3" s="378" t="s">
        <v>608</v>
      </c>
      <c r="FS3" s="378" t="s">
        <v>323</v>
      </c>
    </row>
    <row r="4" spans="1:178" s="121" customFormat="1" ht="14.25" thickTop="1">
      <c r="A4" s="122"/>
      <c r="B4" s="123"/>
      <c r="C4" s="124" t="b">
        <f>AND(C2=C3)</f>
        <v>1</v>
      </c>
      <c r="D4" s="124" t="b">
        <f t="shared" ref="D4:BO4" si="0">AND(D2=D3)</f>
        <v>1</v>
      </c>
      <c r="E4" s="124" t="b">
        <f t="shared" si="0"/>
        <v>1</v>
      </c>
      <c r="F4" s="124" t="b">
        <f t="shared" si="0"/>
        <v>1</v>
      </c>
      <c r="G4" s="124" t="b">
        <f t="shared" si="0"/>
        <v>1</v>
      </c>
      <c r="H4" s="124" t="b">
        <f t="shared" si="0"/>
        <v>1</v>
      </c>
      <c r="I4" s="124" t="b">
        <f t="shared" si="0"/>
        <v>1</v>
      </c>
      <c r="J4" s="124" t="b">
        <f t="shared" si="0"/>
        <v>1</v>
      </c>
      <c r="K4" s="124" t="b">
        <f t="shared" si="0"/>
        <v>1</v>
      </c>
      <c r="L4" s="124" t="b">
        <f t="shared" si="0"/>
        <v>1</v>
      </c>
      <c r="M4" s="124" t="b">
        <f t="shared" si="0"/>
        <v>1</v>
      </c>
      <c r="N4" s="124" t="b">
        <f t="shared" si="0"/>
        <v>1</v>
      </c>
      <c r="O4" s="124" t="b">
        <f t="shared" si="0"/>
        <v>1</v>
      </c>
      <c r="P4" s="124" t="b">
        <f t="shared" si="0"/>
        <v>1</v>
      </c>
      <c r="Q4" s="124" t="b">
        <f t="shared" si="0"/>
        <v>1</v>
      </c>
      <c r="R4" s="124" t="b">
        <f t="shared" si="0"/>
        <v>1</v>
      </c>
      <c r="S4" s="124" t="b">
        <f t="shared" si="0"/>
        <v>1</v>
      </c>
      <c r="T4" s="124" t="b">
        <f t="shared" si="0"/>
        <v>1</v>
      </c>
      <c r="U4" s="124" t="b">
        <f t="shared" si="0"/>
        <v>1</v>
      </c>
      <c r="V4" s="124" t="b">
        <f t="shared" si="0"/>
        <v>1</v>
      </c>
      <c r="W4" s="124" t="b">
        <f t="shared" si="0"/>
        <v>1</v>
      </c>
      <c r="X4" s="124" t="b">
        <f t="shared" si="0"/>
        <v>1</v>
      </c>
      <c r="Y4" s="124" t="b">
        <f t="shared" si="0"/>
        <v>1</v>
      </c>
      <c r="Z4" s="124" t="b">
        <f t="shared" si="0"/>
        <v>1</v>
      </c>
      <c r="AA4" s="124" t="b">
        <f t="shared" si="0"/>
        <v>1</v>
      </c>
      <c r="AB4" s="124" t="b">
        <f t="shared" si="0"/>
        <v>0</v>
      </c>
      <c r="AC4" s="124" t="b">
        <f t="shared" si="0"/>
        <v>0</v>
      </c>
      <c r="AD4" s="124" t="b">
        <f t="shared" si="0"/>
        <v>0</v>
      </c>
      <c r="AE4" s="124" t="b">
        <f t="shared" si="0"/>
        <v>1</v>
      </c>
      <c r="AF4" s="124" t="b">
        <f t="shared" si="0"/>
        <v>1</v>
      </c>
      <c r="AG4" s="124" t="b">
        <f t="shared" si="0"/>
        <v>1</v>
      </c>
      <c r="AH4" s="124" t="b">
        <f t="shared" si="0"/>
        <v>1</v>
      </c>
      <c r="AI4" s="124" t="b">
        <f t="shared" si="0"/>
        <v>1</v>
      </c>
      <c r="AJ4" s="124" t="b">
        <f t="shared" si="0"/>
        <v>1</v>
      </c>
      <c r="AK4" s="124" t="b">
        <f t="shared" si="0"/>
        <v>1</v>
      </c>
      <c r="AL4" s="124" t="b">
        <f t="shared" si="0"/>
        <v>1</v>
      </c>
      <c r="AM4" s="124" t="b">
        <f t="shared" si="0"/>
        <v>1</v>
      </c>
      <c r="AN4" s="124" t="b">
        <f t="shared" si="0"/>
        <v>1</v>
      </c>
      <c r="AO4" s="124" t="b">
        <f t="shared" si="0"/>
        <v>1</v>
      </c>
      <c r="AP4" s="124" t="b">
        <f t="shared" si="0"/>
        <v>1</v>
      </c>
      <c r="AQ4" s="124" t="b">
        <f t="shared" si="0"/>
        <v>1</v>
      </c>
      <c r="AR4" s="124" t="b">
        <f t="shared" si="0"/>
        <v>1</v>
      </c>
      <c r="AS4" s="124" t="b">
        <f t="shared" si="0"/>
        <v>1</v>
      </c>
      <c r="AT4" s="124" t="b">
        <f t="shared" si="0"/>
        <v>1</v>
      </c>
      <c r="AU4" s="124" t="b">
        <f t="shared" si="0"/>
        <v>1</v>
      </c>
      <c r="AV4" s="124" t="b">
        <f t="shared" si="0"/>
        <v>1</v>
      </c>
      <c r="AW4" s="124" t="b">
        <f t="shared" si="0"/>
        <v>1</v>
      </c>
      <c r="AX4" s="124" t="b">
        <f t="shared" si="0"/>
        <v>1</v>
      </c>
      <c r="AY4" s="124" t="b">
        <f t="shared" si="0"/>
        <v>1</v>
      </c>
      <c r="AZ4" s="124" t="b">
        <f t="shared" si="0"/>
        <v>1</v>
      </c>
      <c r="BA4" s="124" t="b">
        <f t="shared" si="0"/>
        <v>1</v>
      </c>
      <c r="BB4" s="124" t="b">
        <f t="shared" si="0"/>
        <v>1</v>
      </c>
      <c r="BC4" s="124" t="b">
        <f t="shared" si="0"/>
        <v>1</v>
      </c>
      <c r="BD4" s="124" t="b">
        <f t="shared" si="0"/>
        <v>1</v>
      </c>
      <c r="BE4" s="124" t="b">
        <f t="shared" si="0"/>
        <v>1</v>
      </c>
      <c r="BF4" s="124" t="b">
        <f t="shared" si="0"/>
        <v>1</v>
      </c>
      <c r="BG4" s="124" t="b">
        <f t="shared" si="0"/>
        <v>1</v>
      </c>
      <c r="BH4" s="124" t="b">
        <f t="shared" si="0"/>
        <v>1</v>
      </c>
      <c r="BI4" s="124" t="b">
        <f t="shared" si="0"/>
        <v>1</v>
      </c>
      <c r="BJ4" s="124" t="b">
        <f t="shared" si="0"/>
        <v>1</v>
      </c>
      <c r="BK4" s="124" t="b">
        <f t="shared" si="0"/>
        <v>1</v>
      </c>
      <c r="BL4" s="124" t="b">
        <f t="shared" si="0"/>
        <v>1</v>
      </c>
      <c r="BM4" s="124" t="b">
        <f t="shared" si="0"/>
        <v>1</v>
      </c>
      <c r="BN4" s="124" t="b">
        <f t="shared" si="0"/>
        <v>1</v>
      </c>
      <c r="BO4" s="124" t="b">
        <f t="shared" si="0"/>
        <v>1</v>
      </c>
      <c r="BP4" s="124" t="b">
        <f t="shared" ref="BP4:EA4" si="1">AND(BP2=BP3)</f>
        <v>1</v>
      </c>
      <c r="BQ4" s="124" t="b">
        <f t="shared" si="1"/>
        <v>1</v>
      </c>
      <c r="BR4" s="124" t="b">
        <f t="shared" si="1"/>
        <v>1</v>
      </c>
      <c r="BS4" s="124" t="b">
        <f t="shared" si="1"/>
        <v>0</v>
      </c>
      <c r="BT4" s="124" t="b">
        <f t="shared" si="1"/>
        <v>1</v>
      </c>
      <c r="BU4" s="124" t="b">
        <f t="shared" si="1"/>
        <v>1</v>
      </c>
      <c r="BV4" s="124" t="b">
        <f t="shared" si="1"/>
        <v>1</v>
      </c>
      <c r="BW4" s="124" t="b">
        <f t="shared" si="1"/>
        <v>1</v>
      </c>
      <c r="BX4" s="124" t="b">
        <f t="shared" si="1"/>
        <v>1</v>
      </c>
      <c r="BY4" s="124" t="b">
        <f t="shared" si="1"/>
        <v>1</v>
      </c>
      <c r="BZ4" s="124" t="b">
        <f t="shared" si="1"/>
        <v>1</v>
      </c>
      <c r="CA4" s="124" t="b">
        <f t="shared" si="1"/>
        <v>1</v>
      </c>
      <c r="CB4" s="124" t="b">
        <f t="shared" si="1"/>
        <v>1</v>
      </c>
      <c r="CC4" s="124" t="b">
        <f t="shared" si="1"/>
        <v>1</v>
      </c>
      <c r="CD4" s="124" t="b">
        <f t="shared" si="1"/>
        <v>1</v>
      </c>
      <c r="CE4" s="124" t="b">
        <f t="shared" si="1"/>
        <v>1</v>
      </c>
      <c r="CF4" s="124" t="b">
        <f t="shared" si="1"/>
        <v>1</v>
      </c>
      <c r="CG4" s="124" t="b">
        <f t="shared" si="1"/>
        <v>1</v>
      </c>
      <c r="CH4" s="124" t="b">
        <f t="shared" si="1"/>
        <v>1</v>
      </c>
      <c r="CI4" s="124" t="b">
        <f t="shared" si="1"/>
        <v>1</v>
      </c>
      <c r="CJ4" s="124" t="b">
        <f t="shared" si="1"/>
        <v>1</v>
      </c>
      <c r="CK4" s="124" t="b">
        <f t="shared" si="1"/>
        <v>1</v>
      </c>
      <c r="CL4" s="124" t="b">
        <f t="shared" si="1"/>
        <v>1</v>
      </c>
      <c r="CM4" s="124" t="b">
        <f t="shared" si="1"/>
        <v>1</v>
      </c>
      <c r="CN4" s="124" t="b">
        <f t="shared" si="1"/>
        <v>1</v>
      </c>
      <c r="CO4" s="124" t="b">
        <f t="shared" si="1"/>
        <v>1</v>
      </c>
      <c r="CP4" s="124" t="b">
        <f t="shared" si="1"/>
        <v>1</v>
      </c>
      <c r="CQ4" s="124" t="b">
        <f t="shared" si="1"/>
        <v>1</v>
      </c>
      <c r="CR4" s="124" t="b">
        <f t="shared" si="1"/>
        <v>1</v>
      </c>
      <c r="CS4" s="124" t="b">
        <f t="shared" si="1"/>
        <v>1</v>
      </c>
      <c r="CT4" s="124" t="b">
        <f t="shared" si="1"/>
        <v>1</v>
      </c>
      <c r="CU4" s="124" t="b">
        <f t="shared" si="1"/>
        <v>1</v>
      </c>
      <c r="CV4" s="124" t="b">
        <f t="shared" si="1"/>
        <v>1</v>
      </c>
      <c r="CW4" s="124" t="b">
        <f t="shared" si="1"/>
        <v>1</v>
      </c>
      <c r="CX4" s="124" t="b">
        <f t="shared" si="1"/>
        <v>1</v>
      </c>
      <c r="CY4" s="124" t="b">
        <f t="shared" si="1"/>
        <v>1</v>
      </c>
      <c r="CZ4" s="124" t="b">
        <f t="shared" si="1"/>
        <v>1</v>
      </c>
      <c r="DA4" s="124" t="b">
        <f t="shared" si="1"/>
        <v>1</v>
      </c>
      <c r="DB4" s="124" t="b">
        <f t="shared" si="1"/>
        <v>1</v>
      </c>
      <c r="DC4" s="124" t="b">
        <f t="shared" si="1"/>
        <v>1</v>
      </c>
      <c r="DD4" s="124" t="b">
        <f t="shared" si="1"/>
        <v>1</v>
      </c>
      <c r="DE4" s="124" t="b">
        <f t="shared" si="1"/>
        <v>1</v>
      </c>
      <c r="DF4" s="124" t="b">
        <f t="shared" si="1"/>
        <v>1</v>
      </c>
      <c r="DG4" s="124" t="b">
        <f t="shared" si="1"/>
        <v>1</v>
      </c>
      <c r="DH4" s="124" t="b">
        <f t="shared" si="1"/>
        <v>1</v>
      </c>
      <c r="DI4" s="124" t="b">
        <f t="shared" si="1"/>
        <v>1</v>
      </c>
      <c r="DJ4" s="124" t="b">
        <f t="shared" si="1"/>
        <v>1</v>
      </c>
      <c r="DK4" s="124" t="b">
        <f t="shared" si="1"/>
        <v>1</v>
      </c>
      <c r="DL4" s="124" t="b">
        <f t="shared" si="1"/>
        <v>1</v>
      </c>
      <c r="DM4" s="124" t="b">
        <f t="shared" si="1"/>
        <v>1</v>
      </c>
      <c r="DN4" s="124" t="b">
        <f t="shared" si="1"/>
        <v>1</v>
      </c>
      <c r="DO4" s="124" t="b">
        <f t="shared" si="1"/>
        <v>1</v>
      </c>
      <c r="DP4" s="124" t="b">
        <f t="shared" si="1"/>
        <v>1</v>
      </c>
      <c r="DQ4" s="124" t="b">
        <f t="shared" si="1"/>
        <v>1</v>
      </c>
      <c r="DR4" s="124" t="b">
        <f t="shared" si="1"/>
        <v>1</v>
      </c>
      <c r="DS4" s="124" t="b">
        <f t="shared" si="1"/>
        <v>1</v>
      </c>
      <c r="DT4" s="124" t="b">
        <f t="shared" si="1"/>
        <v>1</v>
      </c>
      <c r="DU4" s="124" t="b">
        <f t="shared" si="1"/>
        <v>1</v>
      </c>
      <c r="DV4" s="124" t="b">
        <f t="shared" si="1"/>
        <v>1</v>
      </c>
      <c r="DW4" s="124" t="b">
        <f t="shared" si="1"/>
        <v>1</v>
      </c>
      <c r="DX4" s="124" t="b">
        <f t="shared" si="1"/>
        <v>1</v>
      </c>
      <c r="DY4" s="124" t="b">
        <f t="shared" si="1"/>
        <v>0</v>
      </c>
      <c r="DZ4" s="124" t="b">
        <f t="shared" si="1"/>
        <v>1</v>
      </c>
      <c r="EA4" s="124" t="b">
        <f t="shared" si="1"/>
        <v>1</v>
      </c>
      <c r="EB4" s="124" t="b">
        <f t="shared" ref="EB4:EG4" si="2">AND(EB2=EB3)</f>
        <v>1</v>
      </c>
      <c r="EC4" s="124" t="b">
        <f t="shared" si="2"/>
        <v>1</v>
      </c>
      <c r="ED4" s="124" t="b">
        <f t="shared" si="2"/>
        <v>1</v>
      </c>
      <c r="EE4" s="124" t="b">
        <f t="shared" si="2"/>
        <v>1</v>
      </c>
      <c r="EF4" s="124" t="b">
        <f t="shared" si="2"/>
        <v>1</v>
      </c>
      <c r="EG4" s="124" t="b">
        <f t="shared" si="2"/>
        <v>1</v>
      </c>
      <c r="EH4" s="124" t="b">
        <f t="shared" ref="EH4" si="3">AND(EH2=EH3)</f>
        <v>0</v>
      </c>
      <c r="EI4" s="124" t="b">
        <f t="shared" ref="EI4" si="4">AND(EI2=EI3)</f>
        <v>0</v>
      </c>
      <c r="EJ4" s="124" t="b">
        <f t="shared" ref="EJ4" si="5">AND(EJ2=EJ3)</f>
        <v>0</v>
      </c>
      <c r="EK4" s="124" t="b">
        <f t="shared" ref="EK4" si="6">AND(EK2=EK3)</f>
        <v>0</v>
      </c>
      <c r="EL4" s="124" t="b">
        <f t="shared" ref="EL4" si="7">AND(EL2=EL3)</f>
        <v>0</v>
      </c>
      <c r="EM4" s="124" t="b">
        <f t="shared" ref="EM4" si="8">AND(EM2=EM3)</f>
        <v>1</v>
      </c>
      <c r="EN4" s="124" t="b">
        <f t="shared" ref="EN4" si="9">AND(EN2=EN3)</f>
        <v>1</v>
      </c>
      <c r="EO4" s="124" t="b">
        <f t="shared" ref="EO4" si="10">AND(EO2=EO3)</f>
        <v>1</v>
      </c>
      <c r="EP4" s="124" t="b">
        <f t="shared" ref="EP4" si="11">AND(EP2=EP3)</f>
        <v>1</v>
      </c>
      <c r="EQ4" s="124" t="b">
        <f t="shared" ref="EQ4" si="12">AND(EQ2=EQ3)</f>
        <v>1</v>
      </c>
      <c r="ER4" s="124" t="b">
        <f t="shared" ref="ER4" si="13">AND(ER2=ER3)</f>
        <v>1</v>
      </c>
      <c r="ES4" s="124" t="b">
        <f t="shared" ref="ES4" si="14">AND(ES2=ES3)</f>
        <v>1</v>
      </c>
      <c r="ET4" s="124" t="b">
        <f t="shared" ref="ET4" si="15">AND(ET2=ET3)</f>
        <v>1</v>
      </c>
      <c r="EU4" s="124" t="b">
        <f t="shared" ref="EU4" si="16">AND(EU2=EU3)</f>
        <v>1</v>
      </c>
      <c r="EV4" s="124" t="b">
        <f t="shared" ref="EV4" si="17">AND(EV2=EV3)</f>
        <v>1</v>
      </c>
      <c r="EW4" s="124" t="b">
        <f t="shared" ref="EW4" si="18">AND(EW2=EW3)</f>
        <v>1</v>
      </c>
      <c r="EX4" s="124" t="b">
        <f t="shared" ref="EX4" si="19">AND(EX2=EX3)</f>
        <v>1</v>
      </c>
      <c r="EY4" s="124" t="b">
        <f t="shared" ref="EY4" si="20">AND(EY2=EY3)</f>
        <v>1</v>
      </c>
      <c r="EZ4" s="124" t="b">
        <f t="shared" ref="EZ4" si="21">AND(EZ2=EZ3)</f>
        <v>1</v>
      </c>
      <c r="FA4" s="124" t="b">
        <f t="shared" ref="FA4" si="22">AND(FA2=FA3)</f>
        <v>1</v>
      </c>
      <c r="FB4" s="124" t="b">
        <f t="shared" ref="FB4" si="23">AND(FB2=FB3)</f>
        <v>1</v>
      </c>
      <c r="FC4" s="124" t="b">
        <f t="shared" ref="FC4" si="24">AND(FC2=FC3)</f>
        <v>1</v>
      </c>
      <c r="FD4" s="124" t="b">
        <f t="shared" ref="FD4" si="25">AND(FD2=FD3)</f>
        <v>1</v>
      </c>
      <c r="FE4" s="124" t="b">
        <f t="shared" ref="FE4" si="26">AND(FE2=FE3)</f>
        <v>1</v>
      </c>
      <c r="FF4" s="124" t="b">
        <f t="shared" ref="FF4" si="27">AND(FF2=FF3)</f>
        <v>1</v>
      </c>
      <c r="FG4" s="124" t="b">
        <f t="shared" ref="FG4" si="28">AND(FG2=FG3)</f>
        <v>1</v>
      </c>
      <c r="FH4" s="124" t="b">
        <f t="shared" ref="FH4" si="29">AND(FH2=FH3)</f>
        <v>1</v>
      </c>
      <c r="FI4" s="124" t="b">
        <f t="shared" ref="FI4" si="30">AND(FI2=FI3)</f>
        <v>1</v>
      </c>
      <c r="FJ4" s="124" t="b">
        <f t="shared" ref="FJ4" si="31">AND(FJ2=FJ3)</f>
        <v>1</v>
      </c>
      <c r="FK4" s="124" t="b">
        <f t="shared" ref="FK4" si="32">AND(FK2=FK3)</f>
        <v>1</v>
      </c>
      <c r="FL4" s="124" t="b">
        <f t="shared" ref="FL4" si="33">AND(FL2=FL3)</f>
        <v>1</v>
      </c>
      <c r="FM4" s="124" t="b">
        <f t="shared" ref="FM4" si="34">AND(FM2=FM3)</f>
        <v>1</v>
      </c>
      <c r="FN4" s="124" t="b">
        <f t="shared" ref="FN4" si="35">AND(FN2=FN3)</f>
        <v>1</v>
      </c>
      <c r="FO4" s="124" t="b">
        <f t="shared" ref="FO4" si="36">AND(FO2=FO3)</f>
        <v>1</v>
      </c>
      <c r="FP4" s="124" t="b">
        <f t="shared" ref="FP4" si="37">AND(FP2=FP3)</f>
        <v>1</v>
      </c>
      <c r="FQ4" s="124" t="b">
        <f t="shared" ref="FQ4" si="38">AND(FQ2=FQ3)</f>
        <v>1</v>
      </c>
      <c r="FR4" s="124" t="b">
        <f t="shared" ref="FR4" si="39">AND(FR2=FR3)</f>
        <v>1</v>
      </c>
      <c r="FS4" s="124" t="b">
        <f t="shared" ref="FS4" si="40">AND(FS2=FS3)</f>
        <v>1</v>
      </c>
      <c r="FT4" s="124"/>
      <c r="FU4" s="124"/>
      <c r="FV4" s="124"/>
    </row>
    <row r="5" spans="1:178" ht="12.95" customHeight="1">
      <c r="A5" s="386">
        <v>12025</v>
      </c>
      <c r="B5" s="387" t="s">
        <v>607</v>
      </c>
      <c r="C5" s="129">
        <v>92.466884379701312</v>
      </c>
      <c r="D5" s="246">
        <v>2519.722599346861</v>
      </c>
      <c r="E5" s="246">
        <v>293.54566469746447</v>
      </c>
      <c r="F5" s="247">
        <v>381648</v>
      </c>
      <c r="G5" s="247">
        <v>296.43056330172897</v>
      </c>
      <c r="H5" s="247">
        <v>73.619631901840492</v>
      </c>
      <c r="I5" s="247">
        <v>162.297824874512</v>
      </c>
      <c r="J5" s="228">
        <v>26.7</v>
      </c>
      <c r="K5" s="247">
        <v>3.03</v>
      </c>
      <c r="L5" s="247">
        <v>91.611519528927246</v>
      </c>
      <c r="M5" s="247">
        <v>12.502420901228932</v>
      </c>
      <c r="N5" s="247">
        <v>77.567327784315864</v>
      </c>
      <c r="O5" s="129">
        <v>19.807181931430428</v>
      </c>
      <c r="P5" s="247">
        <v>13.192041522491349</v>
      </c>
      <c r="Q5" s="247" t="s">
        <v>8</v>
      </c>
      <c r="R5" s="247">
        <v>1.8261964735516372</v>
      </c>
      <c r="S5" s="247" t="s">
        <v>8</v>
      </c>
      <c r="T5" s="247">
        <v>36.170212765957451</v>
      </c>
      <c r="U5" s="247">
        <v>36</v>
      </c>
      <c r="V5" s="247">
        <v>0</v>
      </c>
      <c r="W5" s="247">
        <v>15.6794425087108</v>
      </c>
      <c r="X5" s="246">
        <v>62.663259511641115</v>
      </c>
      <c r="Y5" s="247">
        <v>97.872340425531917</v>
      </c>
      <c r="Z5" s="247">
        <v>61.702127659574465</v>
      </c>
      <c r="AA5" s="247">
        <v>4.2553191489361701</v>
      </c>
      <c r="AB5" s="247">
        <v>74.064001450457795</v>
      </c>
      <c r="AC5" s="247">
        <v>12.147584081225636</v>
      </c>
      <c r="AD5" s="247">
        <v>4.3513734022300783</v>
      </c>
      <c r="AE5" s="247">
        <v>101.74174174174173</v>
      </c>
      <c r="AF5" s="247">
        <v>93.7</v>
      </c>
      <c r="AG5" s="246">
        <v>89.8</v>
      </c>
      <c r="AH5" s="247">
        <v>135</v>
      </c>
      <c r="AI5" s="247">
        <v>21.2</v>
      </c>
      <c r="AJ5" s="246">
        <v>4.8600275612162999E-2</v>
      </c>
      <c r="AK5" s="247">
        <v>7.2900413418244506E-2</v>
      </c>
      <c r="AL5" s="247">
        <v>0.4623344218985066</v>
      </c>
      <c r="AM5" s="247">
        <v>82697.273202015582</v>
      </c>
      <c r="AN5" s="247">
        <v>210286.55412371134</v>
      </c>
      <c r="AO5" s="247">
        <v>270427.04714285716</v>
      </c>
      <c r="AP5" s="247">
        <v>13.20196087948357</v>
      </c>
      <c r="AQ5" s="247">
        <v>4.4653691210017961</v>
      </c>
      <c r="AR5" s="247">
        <v>47.1</v>
      </c>
      <c r="AS5" s="247">
        <v>7.8450078890397386</v>
      </c>
      <c r="AT5" s="247">
        <v>318.13011411587712</v>
      </c>
      <c r="AU5" s="247">
        <v>1.4677283234873224</v>
      </c>
      <c r="AV5" s="247">
        <v>2.4584449418412651</v>
      </c>
      <c r="AW5" s="247">
        <v>11946.666666666666</v>
      </c>
      <c r="AX5" s="247">
        <v>1769.8765432098764</v>
      </c>
      <c r="AY5" s="247" t="s">
        <v>8</v>
      </c>
      <c r="AZ5" s="247">
        <v>334</v>
      </c>
      <c r="BA5" s="247">
        <v>0.25423623087366526</v>
      </c>
      <c r="BB5" s="247" t="s">
        <v>8</v>
      </c>
      <c r="BC5" s="247">
        <v>245.60452060323632</v>
      </c>
      <c r="BD5" s="247">
        <v>5.4911165743220929</v>
      </c>
      <c r="BE5" s="247">
        <v>0.72430964237211404</v>
      </c>
      <c r="BF5" s="247">
        <v>2.8066998641919421</v>
      </c>
      <c r="BG5" s="247">
        <v>18.985157059026577</v>
      </c>
      <c r="BH5" s="247">
        <v>0</v>
      </c>
      <c r="BI5" s="247">
        <v>66.400000000000006</v>
      </c>
      <c r="BJ5" s="247">
        <v>1.0355540214014498</v>
      </c>
      <c r="BK5" s="247">
        <v>0.11877189856879862</v>
      </c>
      <c r="BL5" s="247">
        <v>82.7</v>
      </c>
      <c r="BM5" s="246">
        <v>91.3</v>
      </c>
      <c r="BN5" s="247">
        <v>0.11877189856879862</v>
      </c>
      <c r="BO5" s="247">
        <v>5.4054054054054053</v>
      </c>
      <c r="BP5" s="247">
        <v>26</v>
      </c>
      <c r="BQ5" s="246">
        <v>2.0841742193519979</v>
      </c>
      <c r="BR5" s="247">
        <v>14.442446703115253</v>
      </c>
      <c r="BS5" s="247">
        <v>8.1165376288848936</v>
      </c>
      <c r="BT5" s="247">
        <v>708.17524676182438</v>
      </c>
      <c r="BU5" s="233" t="s">
        <v>8</v>
      </c>
      <c r="BV5" s="247">
        <v>1970.3959197152608</v>
      </c>
      <c r="BW5" s="247">
        <v>2583.9357134994311</v>
      </c>
      <c r="BX5" s="247">
        <v>1.1007962426154918</v>
      </c>
      <c r="BY5" s="247">
        <v>4.1221149965141451E-2</v>
      </c>
      <c r="BZ5" s="247">
        <v>1.834660404359153</v>
      </c>
      <c r="CA5" s="247">
        <v>0.29974681686419846</v>
      </c>
      <c r="CB5" s="246">
        <v>0.3669320808718306</v>
      </c>
      <c r="CC5" s="246">
        <v>0.11448280923201115</v>
      </c>
      <c r="CD5" s="233">
        <v>1.1007962426154918</v>
      </c>
      <c r="CE5" s="247">
        <v>8.7072982790885405</v>
      </c>
      <c r="CF5" s="247">
        <v>20.6</v>
      </c>
      <c r="CG5" s="246">
        <v>4.2918454935622314</v>
      </c>
      <c r="CH5" s="246">
        <v>2.783203125</v>
      </c>
      <c r="CI5" s="247">
        <v>1.7533606078316772</v>
      </c>
      <c r="CJ5" s="247">
        <v>354.08211939969914</v>
      </c>
      <c r="CK5" s="247">
        <v>299.98899203757384</v>
      </c>
      <c r="CL5" s="247">
        <v>15.4</v>
      </c>
      <c r="CM5" s="247">
        <v>1023.8611408370778</v>
      </c>
      <c r="CN5" s="247">
        <v>100</v>
      </c>
      <c r="CO5" s="247">
        <v>99.8</v>
      </c>
      <c r="CP5" s="247">
        <v>89.2</v>
      </c>
      <c r="CQ5" s="247">
        <v>90</v>
      </c>
      <c r="CR5" s="247">
        <v>59</v>
      </c>
      <c r="CS5" s="247">
        <v>5.7938058035714288</v>
      </c>
      <c r="CT5" s="247">
        <v>14.608695652173912</v>
      </c>
      <c r="CU5" s="247">
        <v>8.30078125</v>
      </c>
      <c r="CV5" s="247">
        <v>54.45</v>
      </c>
      <c r="CW5" s="247">
        <v>49.568854804975594</v>
      </c>
      <c r="CX5" s="247">
        <v>0.74</v>
      </c>
      <c r="CY5" s="129">
        <v>30.3</v>
      </c>
      <c r="CZ5" s="247">
        <v>56.52</v>
      </c>
      <c r="DA5" s="14">
        <v>8.31</v>
      </c>
      <c r="DB5" s="3">
        <v>1.2823028657395517</v>
      </c>
      <c r="DC5" s="3">
        <v>0.9084687924265219</v>
      </c>
      <c r="DD5" s="3">
        <v>2.3226800719186875</v>
      </c>
      <c r="DE5" s="3">
        <v>7.7459362272043446</v>
      </c>
      <c r="DF5" s="3" t="s">
        <v>8</v>
      </c>
      <c r="DG5" s="228">
        <v>583.04191780821918</v>
      </c>
      <c r="DH5" s="228" t="s">
        <v>8</v>
      </c>
      <c r="DI5" s="228" t="s">
        <v>8</v>
      </c>
      <c r="DJ5" s="228">
        <v>0.52333333333333343</v>
      </c>
      <c r="DK5" s="228">
        <v>52.079207920792079</v>
      </c>
      <c r="DL5" s="6">
        <v>97</v>
      </c>
      <c r="DM5" s="6">
        <v>26</v>
      </c>
      <c r="DN5" s="13">
        <v>17.682456977213519</v>
      </c>
      <c r="DO5" s="3">
        <v>34.953950023850588</v>
      </c>
      <c r="DP5" s="7">
        <v>76.354679802955673</v>
      </c>
      <c r="DQ5" s="7">
        <v>98.180163785259325</v>
      </c>
      <c r="DR5" s="248">
        <v>5654.7574187470564</v>
      </c>
      <c r="DS5" s="248">
        <v>6.2629987462202221</v>
      </c>
      <c r="DT5" s="249">
        <v>22.2</v>
      </c>
      <c r="DU5" s="2">
        <v>83.436853002070393</v>
      </c>
      <c r="DV5" s="249">
        <v>7.230179510211017E-2</v>
      </c>
      <c r="DW5" s="249">
        <v>61.170212765957444</v>
      </c>
      <c r="DX5" s="2">
        <v>147.56907496422411</v>
      </c>
      <c r="DY5" s="2">
        <v>516.61101530106782</v>
      </c>
      <c r="DZ5" s="2">
        <v>161.95276226973127</v>
      </c>
      <c r="EA5" s="2">
        <v>0</v>
      </c>
      <c r="EB5" s="2">
        <v>1.6378932074636772</v>
      </c>
      <c r="EC5" s="2">
        <v>71.323824641673284</v>
      </c>
      <c r="ED5" s="2">
        <v>75.578847440745761</v>
      </c>
      <c r="EE5" s="2">
        <v>37.619714583625132</v>
      </c>
      <c r="EF5" s="2">
        <v>70.720802095564991</v>
      </c>
      <c r="EG5" s="2">
        <v>262.13030133928572</v>
      </c>
      <c r="EH5" s="2">
        <v>77.400000000000006</v>
      </c>
      <c r="EI5" s="125" t="s">
        <v>385</v>
      </c>
      <c r="EJ5" s="2">
        <v>62.2</v>
      </c>
      <c r="EK5" s="125" t="s">
        <v>385</v>
      </c>
      <c r="EL5" s="125" t="s">
        <v>385</v>
      </c>
      <c r="EM5" s="2">
        <v>59.1</v>
      </c>
      <c r="EN5" s="2">
        <v>-4.1279859098080944</v>
      </c>
      <c r="EO5" s="2">
        <v>1.0272456623687425</v>
      </c>
      <c r="EP5" s="2">
        <v>0.44700000000000001</v>
      </c>
      <c r="EQ5" s="126">
        <v>86.1</v>
      </c>
      <c r="ER5" s="126">
        <v>8.6999999999999993</v>
      </c>
      <c r="ES5" s="126">
        <v>2.1</v>
      </c>
      <c r="ET5" s="126">
        <v>539.1874839467215</v>
      </c>
      <c r="EU5" s="126">
        <v>34.6</v>
      </c>
      <c r="EV5" s="126">
        <v>54.1</v>
      </c>
      <c r="EW5" s="126" t="s">
        <v>8</v>
      </c>
      <c r="EX5" s="126" t="s">
        <v>8</v>
      </c>
      <c r="EY5" s="126">
        <v>77</v>
      </c>
      <c r="EZ5" s="126">
        <v>12.376619087806848</v>
      </c>
      <c r="FA5" s="126">
        <v>24.2</v>
      </c>
      <c r="FB5" s="126">
        <v>17.289027800625103</v>
      </c>
      <c r="FC5" s="126">
        <v>73.844323589394961</v>
      </c>
      <c r="FD5" s="126">
        <v>77.869111602908632</v>
      </c>
      <c r="FE5" s="126">
        <v>71.430430821293768</v>
      </c>
      <c r="FF5" s="126">
        <v>68.877496528890319</v>
      </c>
      <c r="FG5" s="126">
        <v>72.983962051050383</v>
      </c>
      <c r="FH5" s="126">
        <v>74.926253687315636</v>
      </c>
      <c r="FI5" s="126">
        <v>69.700522221038057</v>
      </c>
      <c r="FJ5" s="126">
        <v>62.571004107314522</v>
      </c>
      <c r="FK5" s="126">
        <v>45.325001905052197</v>
      </c>
      <c r="FL5" s="126">
        <v>24.961875714830349</v>
      </c>
      <c r="FM5" s="126">
        <v>12.409827496079457</v>
      </c>
      <c r="FN5" s="126">
        <v>7.2533632286995511</v>
      </c>
      <c r="FO5" s="126">
        <v>4.5337895637296839</v>
      </c>
      <c r="FP5" s="126">
        <v>2.3660908695021048</v>
      </c>
      <c r="FQ5" s="126">
        <v>1.25</v>
      </c>
      <c r="FR5" s="126">
        <v>2.7813451730084764</v>
      </c>
      <c r="FS5" s="126">
        <v>0</v>
      </c>
    </row>
    <row r="6" spans="1:178" s="127" customFormat="1" ht="12.95" customHeight="1">
      <c r="A6" s="386">
        <v>12041</v>
      </c>
      <c r="B6" s="387" t="s">
        <v>606</v>
      </c>
      <c r="C6" s="129">
        <v>83.669015724599547</v>
      </c>
      <c r="D6" s="227">
        <v>2118.7524978507699</v>
      </c>
      <c r="E6" s="227">
        <v>367.45361545030318</v>
      </c>
      <c r="F6" s="250">
        <v>381750</v>
      </c>
      <c r="G6" s="12">
        <v>299.56510616525969</v>
      </c>
      <c r="H6" s="228">
        <v>65.745715016628296</v>
      </c>
      <c r="I6" s="228">
        <v>164.23637759017652</v>
      </c>
      <c r="J6" s="228">
        <v>20.7</v>
      </c>
      <c r="K6" s="12">
        <v>2.12</v>
      </c>
      <c r="L6" s="12">
        <v>91.646509794249894</v>
      </c>
      <c r="M6" s="3">
        <v>9.7176557171428062</v>
      </c>
      <c r="N6" s="3">
        <v>79.87944356462927</v>
      </c>
      <c r="O6" s="129">
        <v>20.015933081059551</v>
      </c>
      <c r="P6" s="3">
        <v>17.860851505711317</v>
      </c>
      <c r="Q6" s="12">
        <v>1.5337423312883436</v>
      </c>
      <c r="R6" s="3">
        <v>2.1113243761996161</v>
      </c>
      <c r="S6" s="3">
        <v>27611</v>
      </c>
      <c r="T6" s="12">
        <v>44.827586206896555</v>
      </c>
      <c r="U6" s="3">
        <v>85</v>
      </c>
      <c r="V6" s="12">
        <v>86</v>
      </c>
      <c r="W6" s="12">
        <v>16.189111747851005</v>
      </c>
      <c r="X6" s="7">
        <v>53.129577839925425</v>
      </c>
      <c r="Y6" s="3">
        <v>87.931034482758619</v>
      </c>
      <c r="Z6" s="251">
        <v>41.379310344827587</v>
      </c>
      <c r="AA6" s="3">
        <v>3.4340659340659339</v>
      </c>
      <c r="AB6" s="251">
        <v>21.648177496038034</v>
      </c>
      <c r="AC6" s="3">
        <v>8.1458003169572102</v>
      </c>
      <c r="AD6" s="3">
        <v>3.1061806656101427</v>
      </c>
      <c r="AE6" s="3">
        <v>92.154471544715449</v>
      </c>
      <c r="AF6" s="3">
        <v>96.2</v>
      </c>
      <c r="AG6" s="252">
        <v>93.5</v>
      </c>
      <c r="AH6" s="3">
        <v>3</v>
      </c>
      <c r="AI6" s="3">
        <v>36.299999999999997</v>
      </c>
      <c r="AJ6" s="252">
        <v>2.0036403540500628E-2</v>
      </c>
      <c r="AK6" s="7">
        <v>9.0163815932252825E-2</v>
      </c>
      <c r="AL6" s="3">
        <v>0.28177194299006031</v>
      </c>
      <c r="AM6" s="3">
        <v>104797.76327310356</v>
      </c>
      <c r="AN6" s="3">
        <v>218599.39510294935</v>
      </c>
      <c r="AO6" s="3">
        <v>272386.95506570581</v>
      </c>
      <c r="AP6" s="3">
        <v>9.2260892188844643</v>
      </c>
      <c r="AQ6" s="3">
        <v>3.3422058558648708</v>
      </c>
      <c r="AR6" s="3">
        <v>38.9</v>
      </c>
      <c r="AS6" s="3">
        <v>7.3950758915350532</v>
      </c>
      <c r="AT6" s="3">
        <v>280.90937581764177</v>
      </c>
      <c r="AU6" s="3">
        <v>2.3001791264494722</v>
      </c>
      <c r="AV6" s="3">
        <v>2.7314627126587481</v>
      </c>
      <c r="AW6" s="3">
        <v>12558.357142857143</v>
      </c>
      <c r="AX6" s="3">
        <v>2225.5316455696202</v>
      </c>
      <c r="AY6" s="3">
        <v>2.2750928522270315</v>
      </c>
      <c r="AZ6" s="3">
        <v>255.36363636363637</v>
      </c>
      <c r="BA6" s="3">
        <v>1.9938067677020348</v>
      </c>
      <c r="BB6" s="3">
        <v>37.276161338661339</v>
      </c>
      <c r="BC6" s="3">
        <v>350.24942567402439</v>
      </c>
      <c r="BD6" s="3">
        <v>6.8169459946693349</v>
      </c>
      <c r="BE6" s="253">
        <v>0</v>
      </c>
      <c r="BF6" s="3">
        <v>2.3101898101898102</v>
      </c>
      <c r="BG6" s="3">
        <v>19.41863235644508</v>
      </c>
      <c r="BH6" s="3">
        <v>100</v>
      </c>
      <c r="BI6" s="3">
        <v>75.7</v>
      </c>
      <c r="BJ6" s="3">
        <v>0.8339289969025494</v>
      </c>
      <c r="BK6" s="3">
        <v>0</v>
      </c>
      <c r="BL6" s="3">
        <v>99.9</v>
      </c>
      <c r="BM6" s="254">
        <v>111.5</v>
      </c>
      <c r="BN6" s="3">
        <v>0</v>
      </c>
      <c r="BO6" s="253">
        <v>0</v>
      </c>
      <c r="BP6" s="253">
        <v>25</v>
      </c>
      <c r="BQ6" s="252">
        <v>1.0580823981667573</v>
      </c>
      <c r="BR6" s="253">
        <v>9.0339535191303018</v>
      </c>
      <c r="BS6" s="253">
        <v>8.2461421683213576</v>
      </c>
      <c r="BT6" s="253">
        <v>928.19415812006355</v>
      </c>
      <c r="BU6" s="3">
        <v>2.9436542370737122</v>
      </c>
      <c r="BV6" s="255">
        <v>876.53788538782464</v>
      </c>
      <c r="BW6" s="3">
        <v>350.28277827135787</v>
      </c>
      <c r="BX6" s="3">
        <v>1.7251343448371042</v>
      </c>
      <c r="BY6" s="3">
        <v>6.9022625136932539E-2</v>
      </c>
      <c r="BZ6" s="3">
        <v>0.86256717241855208</v>
      </c>
      <c r="CA6" s="3">
        <v>0.21870965701454001</v>
      </c>
      <c r="CB6" s="7">
        <v>0.28752239080618403</v>
      </c>
      <c r="CC6" s="7">
        <v>9.7757612874102576E-2</v>
      </c>
      <c r="CD6" s="3">
        <v>2.0126567356432883</v>
      </c>
      <c r="CE6" s="3">
        <v>10.4054353232758</v>
      </c>
      <c r="CF6" s="256">
        <v>37.700000000000003</v>
      </c>
      <c r="CG6" s="7">
        <v>2.6525198938992043</v>
      </c>
      <c r="CH6" s="7">
        <v>2.6902972977584652</v>
      </c>
      <c r="CI6" s="3">
        <v>14.336661911554922</v>
      </c>
      <c r="CJ6" s="3">
        <v>307.03366024629167</v>
      </c>
      <c r="CK6" s="3">
        <v>222.08229465869655</v>
      </c>
      <c r="CL6" s="3">
        <v>22.9</v>
      </c>
      <c r="CM6" s="3">
        <v>771.001137604002</v>
      </c>
      <c r="CN6" s="3">
        <v>100</v>
      </c>
      <c r="CO6" s="3">
        <v>93.8</v>
      </c>
      <c r="CP6" s="3">
        <v>86.3</v>
      </c>
      <c r="CQ6" s="3">
        <v>96.6</v>
      </c>
      <c r="CR6" s="3">
        <v>51.7</v>
      </c>
      <c r="CS6" s="3">
        <v>3.5110370441993668</v>
      </c>
      <c r="CT6" s="3">
        <v>4.4183445190156601</v>
      </c>
      <c r="CU6" s="3">
        <v>3.1851299931178443</v>
      </c>
      <c r="CV6" s="3">
        <v>58.01</v>
      </c>
      <c r="CW6" s="12">
        <v>42.817834438856927</v>
      </c>
      <c r="CX6" s="3">
        <v>0.8</v>
      </c>
      <c r="CY6" s="256">
        <v>31.6</v>
      </c>
      <c r="CZ6" s="3">
        <v>55.96</v>
      </c>
      <c r="DA6" s="14">
        <v>8.07</v>
      </c>
      <c r="DB6" s="3">
        <v>1.531148738207988</v>
      </c>
      <c r="DC6" s="3">
        <v>0.95881529274092225</v>
      </c>
      <c r="DD6" s="3">
        <v>2.3921862915074512</v>
      </c>
      <c r="DE6" s="3">
        <v>5.6871928901463198</v>
      </c>
      <c r="DF6" s="3">
        <v>513.13128491620114</v>
      </c>
      <c r="DG6" s="228">
        <v>508.86736842105262</v>
      </c>
      <c r="DH6" s="228" t="s">
        <v>8</v>
      </c>
      <c r="DI6" s="228" t="s">
        <v>8</v>
      </c>
      <c r="DJ6" s="228">
        <v>0.36851888733983934</v>
      </c>
      <c r="DK6" s="250">
        <v>81.724347298117792</v>
      </c>
      <c r="DL6" s="6">
        <v>566</v>
      </c>
      <c r="DM6" s="254">
        <v>6</v>
      </c>
      <c r="DN6" s="6">
        <v>15.334144146475406</v>
      </c>
      <c r="DO6" s="3">
        <v>13.596933861224443</v>
      </c>
      <c r="DP6" s="7" t="s">
        <v>8</v>
      </c>
      <c r="DQ6" s="7">
        <v>99.785407725321889</v>
      </c>
      <c r="DR6" s="248">
        <v>4049.6136795440152</v>
      </c>
      <c r="DS6" s="248">
        <v>10.560460139111823</v>
      </c>
      <c r="DT6" s="249">
        <v>20.5</v>
      </c>
      <c r="DU6" s="2">
        <v>100</v>
      </c>
      <c r="DV6" s="249">
        <v>0.10723395700878563</v>
      </c>
      <c r="DW6" s="249">
        <v>38.72053872053872</v>
      </c>
      <c r="DX6" s="2">
        <v>32.029994335808901</v>
      </c>
      <c r="DY6" s="2">
        <v>528.77667848383692</v>
      </c>
      <c r="DZ6" s="2">
        <v>141.63431744370379</v>
      </c>
      <c r="EA6" s="2">
        <v>16949</v>
      </c>
      <c r="EB6" s="2">
        <v>3.6894589352594971</v>
      </c>
      <c r="EC6" s="2">
        <v>74.291247964969415</v>
      </c>
      <c r="ED6" s="2">
        <v>69.605801133622663</v>
      </c>
      <c r="EE6" s="2">
        <v>48.228869222344755</v>
      </c>
      <c r="EF6" s="2">
        <v>84.444444444444443</v>
      </c>
      <c r="EG6" s="2">
        <v>101.8900333869876</v>
      </c>
      <c r="EH6" s="2">
        <v>90.1</v>
      </c>
      <c r="EI6" s="125" t="s">
        <v>385</v>
      </c>
      <c r="EJ6" s="2">
        <v>72.8</v>
      </c>
      <c r="EK6" s="125" t="s">
        <v>385</v>
      </c>
      <c r="EL6" s="125" t="s">
        <v>385</v>
      </c>
      <c r="EM6" s="2">
        <v>60.3</v>
      </c>
      <c r="EN6" s="2">
        <v>-1.1127116524199323</v>
      </c>
      <c r="EO6" s="2">
        <v>1.0052924991716965</v>
      </c>
      <c r="EP6" s="2">
        <v>0.47399999999999998</v>
      </c>
      <c r="EQ6" s="127">
        <v>88.8</v>
      </c>
      <c r="ER6" s="127">
        <v>6.6</v>
      </c>
      <c r="ES6" s="127">
        <v>2.2000000000000002</v>
      </c>
      <c r="ET6" s="127">
        <v>537.81645720660492</v>
      </c>
      <c r="EU6" s="127">
        <v>36.200000000000003</v>
      </c>
      <c r="EV6" s="127">
        <v>52.2</v>
      </c>
      <c r="EW6" s="127" t="s">
        <v>8</v>
      </c>
      <c r="EX6" s="127" t="s">
        <v>8</v>
      </c>
      <c r="EY6" s="127">
        <v>94.7</v>
      </c>
      <c r="EZ6" s="127">
        <v>8.5221636634952951</v>
      </c>
      <c r="FA6" s="127">
        <v>33.1</v>
      </c>
      <c r="FB6" s="127">
        <v>19.094594594594593</v>
      </c>
      <c r="FC6" s="127">
        <v>74.666846143491711</v>
      </c>
      <c r="FD6" s="127">
        <v>76.741534602667883</v>
      </c>
      <c r="FE6" s="127">
        <v>69.222699093943731</v>
      </c>
      <c r="FF6" s="127">
        <v>69.624432521667359</v>
      </c>
      <c r="FG6" s="127">
        <v>73.091198303287385</v>
      </c>
      <c r="FH6" s="127">
        <v>74.202223019003227</v>
      </c>
      <c r="FI6" s="127">
        <v>71.048296193531598</v>
      </c>
      <c r="FJ6" s="127">
        <v>58.867184765105371</v>
      </c>
      <c r="FK6" s="127">
        <v>40.814252406289228</v>
      </c>
      <c r="FL6" s="127">
        <v>20.506292281952426</v>
      </c>
      <c r="FM6" s="127">
        <v>9.9311040161317425</v>
      </c>
      <c r="FN6" s="127">
        <v>5.2884153949515307</v>
      </c>
      <c r="FO6" s="127">
        <v>3.536898788397993</v>
      </c>
      <c r="FP6" s="127">
        <v>1.4086202745003611</v>
      </c>
      <c r="FQ6" s="127">
        <v>1.28</v>
      </c>
      <c r="FR6" s="127">
        <v>2.0500346464480921</v>
      </c>
      <c r="FS6" s="127">
        <v>0.23826542768644268</v>
      </c>
    </row>
    <row r="7" spans="1:178" ht="12.95" customHeight="1">
      <c r="A7" s="386">
        <v>22012</v>
      </c>
      <c r="B7" s="387" t="s">
        <v>605</v>
      </c>
      <c r="C7" s="129">
        <v>86.086119879141847</v>
      </c>
      <c r="D7" s="227">
        <v>1568.7929375622437</v>
      </c>
      <c r="E7" s="227">
        <v>221.12317066995257</v>
      </c>
      <c r="F7" s="250">
        <v>327279</v>
      </c>
      <c r="G7" s="12">
        <v>311.24087591240874</v>
      </c>
      <c r="H7" s="228">
        <v>106.27737226277372</v>
      </c>
      <c r="I7" s="228">
        <v>157.95620437956202</v>
      </c>
      <c r="J7" s="228">
        <v>37.1</v>
      </c>
      <c r="K7" s="12">
        <v>3.89</v>
      </c>
      <c r="L7" s="12">
        <v>103.00440687230353</v>
      </c>
      <c r="M7" s="3">
        <v>17.407925154426078</v>
      </c>
      <c r="N7" s="3">
        <v>80.091054658694489</v>
      </c>
      <c r="O7" s="129">
        <v>24.244385476668175</v>
      </c>
      <c r="P7" s="3">
        <v>11.317050638027601</v>
      </c>
      <c r="Q7" s="12">
        <v>1.0660980810234542</v>
      </c>
      <c r="R7" s="3">
        <v>0.39325842696629215</v>
      </c>
      <c r="S7" s="3">
        <v>9286</v>
      </c>
      <c r="T7" s="12">
        <v>11.494252873563218</v>
      </c>
      <c r="U7" s="3">
        <v>11</v>
      </c>
      <c r="V7" s="12">
        <v>0</v>
      </c>
      <c r="W7" s="12">
        <v>16.170144973713558</v>
      </c>
      <c r="X7" s="7">
        <v>69.626719056974466</v>
      </c>
      <c r="Y7" s="3">
        <v>100</v>
      </c>
      <c r="Z7" s="251">
        <v>97.701149425287355</v>
      </c>
      <c r="AA7" s="3">
        <v>2.9425853691918151</v>
      </c>
      <c r="AB7" s="251">
        <v>50.029171528588101</v>
      </c>
      <c r="AC7" s="3">
        <v>9.11610268378063</v>
      </c>
      <c r="AD7" s="3">
        <v>0.43757292882147025</v>
      </c>
      <c r="AE7" s="3">
        <v>81.65503489531406</v>
      </c>
      <c r="AF7" s="3">
        <v>97.9</v>
      </c>
      <c r="AG7" s="252">
        <v>95.9</v>
      </c>
      <c r="AH7" s="3">
        <v>104</v>
      </c>
      <c r="AI7" s="3">
        <v>27</v>
      </c>
      <c r="AJ7" s="252">
        <v>2.5770429540231052E-2</v>
      </c>
      <c r="AK7" s="7">
        <v>0.14173736247127078</v>
      </c>
      <c r="AL7" s="3">
        <v>0.3072092905490944</v>
      </c>
      <c r="AM7" s="3">
        <v>101941.885140946</v>
      </c>
      <c r="AN7" s="3">
        <v>229373.58139534883</v>
      </c>
      <c r="AO7" s="3">
        <v>267610.8910068426</v>
      </c>
      <c r="AP7" s="6">
        <v>14.19611284619157</v>
      </c>
      <c r="AQ7" s="3">
        <v>0.32263892832253571</v>
      </c>
      <c r="AR7" s="3">
        <v>30.3</v>
      </c>
      <c r="AS7" s="3">
        <v>5.9450061610654421</v>
      </c>
      <c r="AT7" s="3">
        <v>366.28800027007412</v>
      </c>
      <c r="AU7" s="3">
        <v>2.7007410158162144</v>
      </c>
      <c r="AV7" s="3">
        <v>2.5319447023277015</v>
      </c>
      <c r="AW7" s="3">
        <v>12355.90909090909</v>
      </c>
      <c r="AX7" s="3">
        <v>1637.5301204819277</v>
      </c>
      <c r="AY7" s="3">
        <v>0.73575396387448044</v>
      </c>
      <c r="AZ7" s="3">
        <v>424.33333333333331</v>
      </c>
      <c r="BA7" s="3">
        <v>3.4497037624698277</v>
      </c>
      <c r="BB7" s="3">
        <v>25.531786765209059</v>
      </c>
      <c r="BC7" s="3">
        <v>308.85032830882977</v>
      </c>
      <c r="BD7" s="3">
        <v>3.8853400401735225</v>
      </c>
      <c r="BE7" s="253">
        <v>0.54745774310545403</v>
      </c>
      <c r="BF7" s="3">
        <v>3.558475330185451</v>
      </c>
      <c r="BG7" s="3">
        <v>30.681677594952369</v>
      </c>
      <c r="BH7" s="3">
        <v>44.61538461538462</v>
      </c>
      <c r="BI7" s="3">
        <v>99.3</v>
      </c>
      <c r="BJ7" s="3">
        <v>1.7320301868118273</v>
      </c>
      <c r="BK7" s="3">
        <v>0</v>
      </c>
      <c r="BL7" s="3">
        <v>91.9</v>
      </c>
      <c r="BM7" s="254">
        <v>107.9</v>
      </c>
      <c r="BN7" s="3">
        <v>0.35248501938667604</v>
      </c>
      <c r="BO7" s="253">
        <v>11.76470588235294</v>
      </c>
      <c r="BP7" s="253">
        <v>8</v>
      </c>
      <c r="BQ7" s="252">
        <v>2.2990057897135525</v>
      </c>
      <c r="BR7" s="253">
        <v>13.209999493611059</v>
      </c>
      <c r="BS7" s="253">
        <v>14.914842259845043</v>
      </c>
      <c r="BT7" s="253">
        <v>1559.4618773525985</v>
      </c>
      <c r="BU7" s="3">
        <v>38.260385193187382</v>
      </c>
      <c r="BV7" s="255">
        <v>1903.2358253295747</v>
      </c>
      <c r="BW7" s="3">
        <v>646.62154178552748</v>
      </c>
      <c r="BX7" s="3">
        <v>1.3503705079081072</v>
      </c>
      <c r="BY7" s="3">
        <v>8.5778910588592744E-2</v>
      </c>
      <c r="BZ7" s="3">
        <v>0.6751852539540536</v>
      </c>
      <c r="CA7" s="3">
        <v>0.16393497966004422</v>
      </c>
      <c r="CB7" s="7">
        <v>0.3375926269770268</v>
      </c>
      <c r="CC7" s="7">
        <v>5.7390746586094561E-2</v>
      </c>
      <c r="CD7" s="3">
        <v>1.3503705079081072</v>
      </c>
      <c r="CE7" s="3">
        <v>7.7848859780902382</v>
      </c>
      <c r="CF7" s="256">
        <v>37.6</v>
      </c>
      <c r="CG7" s="7">
        <v>0.45454545454545453</v>
      </c>
      <c r="CH7" s="7">
        <v>2.2955523672883786</v>
      </c>
      <c r="CI7" s="3">
        <v>2.7613412228796843</v>
      </c>
      <c r="CJ7" s="3">
        <v>376.53731242509662</v>
      </c>
      <c r="CK7" s="3">
        <v>317.7151731006195</v>
      </c>
      <c r="CL7" s="3">
        <v>11.1</v>
      </c>
      <c r="CM7" s="3">
        <v>1029.9904803503748</v>
      </c>
      <c r="CN7" s="3">
        <v>89</v>
      </c>
      <c r="CO7" s="3">
        <v>99.7</v>
      </c>
      <c r="CP7" s="3">
        <v>89.2</v>
      </c>
      <c r="CQ7" s="3">
        <v>78.5</v>
      </c>
      <c r="CR7" s="3">
        <v>57.1</v>
      </c>
      <c r="CS7" s="3">
        <v>3.9833719604164366</v>
      </c>
      <c r="CT7" s="3">
        <v>9.8000000000000007</v>
      </c>
      <c r="CU7" s="3" t="s">
        <v>12</v>
      </c>
      <c r="CV7" s="3">
        <v>64.03</v>
      </c>
      <c r="CW7" s="12">
        <v>44.251641544148676</v>
      </c>
      <c r="CX7" s="3">
        <v>0.8</v>
      </c>
      <c r="CY7" s="257">
        <v>35.9</v>
      </c>
      <c r="CZ7" s="3">
        <v>57.74</v>
      </c>
      <c r="DA7" s="258">
        <v>10.53</v>
      </c>
      <c r="DB7" s="3">
        <v>2.7446685684384655</v>
      </c>
      <c r="DC7" s="3">
        <v>0.93883159191803256</v>
      </c>
      <c r="DD7" s="3">
        <v>8.9597083199702912</v>
      </c>
      <c r="DE7" s="3">
        <v>6.3602450922471849</v>
      </c>
      <c r="DF7" s="3">
        <v>520.93548387096769</v>
      </c>
      <c r="DG7" s="228">
        <v>551.22775401069521</v>
      </c>
      <c r="DH7" s="228">
        <v>44.479287004371827</v>
      </c>
      <c r="DI7" s="228">
        <v>96.49500531708388</v>
      </c>
      <c r="DJ7" s="228">
        <v>40.141785677591699</v>
      </c>
      <c r="DK7" s="250">
        <v>74.956970740103273</v>
      </c>
      <c r="DL7" s="6">
        <v>292</v>
      </c>
      <c r="DM7" s="254">
        <v>235</v>
      </c>
      <c r="DN7" s="6">
        <v>16.707459109093058</v>
      </c>
      <c r="DO7" s="3">
        <v>15.910740509427274</v>
      </c>
      <c r="DP7" s="7">
        <v>100</v>
      </c>
      <c r="DQ7" s="7">
        <v>99.769443894716005</v>
      </c>
      <c r="DR7" s="248">
        <v>5842.8789420142421</v>
      </c>
      <c r="DS7" s="248">
        <v>4.7683147184729746</v>
      </c>
      <c r="DT7" s="249">
        <v>15</v>
      </c>
      <c r="DU7" s="2">
        <v>100</v>
      </c>
      <c r="DV7" s="249" t="s">
        <v>8</v>
      </c>
      <c r="DW7" s="249" t="s">
        <v>8</v>
      </c>
      <c r="DX7" s="2">
        <v>7.622841517141266</v>
      </c>
      <c r="DY7" s="2">
        <v>491.39307597522071</v>
      </c>
      <c r="DZ7" s="2">
        <v>777.75791787666265</v>
      </c>
      <c r="EA7" s="2">
        <v>9481</v>
      </c>
      <c r="EB7" s="2">
        <v>1.3624517044420998</v>
      </c>
      <c r="EC7" s="2">
        <v>36.894364420524035</v>
      </c>
      <c r="ED7" s="2">
        <v>66.717305808356869</v>
      </c>
      <c r="EE7" s="2">
        <v>13.316692677929598</v>
      </c>
      <c r="EF7" s="2">
        <v>66.409435699565918</v>
      </c>
      <c r="EG7" s="2">
        <v>138.59397417503587</v>
      </c>
      <c r="EH7" s="2">
        <v>88.7</v>
      </c>
      <c r="EI7" s="125" t="s">
        <v>385</v>
      </c>
      <c r="EJ7" s="2">
        <v>64.099999999999994</v>
      </c>
      <c r="EK7" s="125" t="s">
        <v>385</v>
      </c>
      <c r="EL7" s="125" t="s">
        <v>385</v>
      </c>
      <c r="EM7" s="2">
        <v>72</v>
      </c>
      <c r="EN7" s="2">
        <v>-3.2037540300119849</v>
      </c>
      <c r="EO7" s="2">
        <v>1.0172876602564103</v>
      </c>
      <c r="EP7" s="2">
        <v>0.53200000000000003</v>
      </c>
      <c r="EQ7" s="126">
        <v>90</v>
      </c>
      <c r="ER7" s="126">
        <v>13.6</v>
      </c>
      <c r="ES7" s="126">
        <v>2.2999999999999998</v>
      </c>
      <c r="ET7" s="126">
        <v>563.92304576068057</v>
      </c>
      <c r="EU7" s="126">
        <v>37.9</v>
      </c>
      <c r="EV7" s="126">
        <v>52.7</v>
      </c>
      <c r="EW7" s="126" t="s">
        <v>8</v>
      </c>
      <c r="EX7" s="126" t="s">
        <v>8</v>
      </c>
      <c r="EY7" s="126">
        <v>127.6</v>
      </c>
      <c r="EZ7" s="126">
        <v>8.5714767989467102</v>
      </c>
      <c r="FA7" s="126">
        <v>21.2</v>
      </c>
      <c r="FB7" s="126">
        <v>13.383665065202472</v>
      </c>
      <c r="FC7" s="126">
        <v>72.711838246642998</v>
      </c>
      <c r="FD7" s="126">
        <v>81.464069845533913</v>
      </c>
      <c r="FE7" s="126">
        <v>75.807334428024092</v>
      </c>
      <c r="FF7" s="126">
        <v>72.681585435236101</v>
      </c>
      <c r="FG7" s="126">
        <v>73.523503415026113</v>
      </c>
      <c r="FH7" s="126">
        <v>73.412813802461955</v>
      </c>
      <c r="FI7" s="126">
        <v>68.707099200752225</v>
      </c>
      <c r="FJ7" s="126">
        <v>57.825940293472769</v>
      </c>
      <c r="FK7" s="126">
        <v>40.179378956888755</v>
      </c>
      <c r="FL7" s="126">
        <v>21.539792387543251</v>
      </c>
      <c r="FM7" s="126">
        <v>11.405506106396192</v>
      </c>
      <c r="FN7" s="126">
        <v>7.1336760925449871</v>
      </c>
      <c r="FO7" s="126">
        <v>4.2768959435626099</v>
      </c>
      <c r="FP7" s="126">
        <v>1.758098648868631</v>
      </c>
      <c r="FQ7" s="126">
        <v>1.26</v>
      </c>
      <c r="FR7" s="126">
        <v>2.8222743615279442</v>
      </c>
      <c r="FS7" s="126">
        <v>0.12371644191513052</v>
      </c>
    </row>
    <row r="8" spans="1:178" ht="12.95" customHeight="1">
      <c r="A8" s="386">
        <v>22039</v>
      </c>
      <c r="B8" s="387" t="s">
        <v>604</v>
      </c>
      <c r="C8" s="129" t="s">
        <v>381</v>
      </c>
      <c r="D8" s="227" t="s">
        <v>381</v>
      </c>
      <c r="E8" s="227" t="s">
        <v>381</v>
      </c>
      <c r="F8" s="250" t="s">
        <v>381</v>
      </c>
      <c r="G8" s="12" t="s">
        <v>381</v>
      </c>
      <c r="H8" s="228" t="s">
        <v>381</v>
      </c>
      <c r="I8" s="228" t="s">
        <v>381</v>
      </c>
      <c r="J8" s="228" t="s">
        <v>381</v>
      </c>
      <c r="K8" s="12" t="s">
        <v>381</v>
      </c>
      <c r="L8" s="12" t="s">
        <v>381</v>
      </c>
      <c r="M8" s="3" t="s">
        <v>381</v>
      </c>
      <c r="N8" s="3" t="s">
        <v>381</v>
      </c>
      <c r="O8" s="129" t="s">
        <v>381</v>
      </c>
      <c r="P8" s="3" t="s">
        <v>381</v>
      </c>
      <c r="Q8" s="12" t="s">
        <v>381</v>
      </c>
      <c r="R8" s="3" t="s">
        <v>381</v>
      </c>
      <c r="S8" s="3" t="s">
        <v>381</v>
      </c>
      <c r="T8" s="12" t="s">
        <v>381</v>
      </c>
      <c r="U8" s="3" t="s">
        <v>381</v>
      </c>
      <c r="V8" s="12" t="s">
        <v>381</v>
      </c>
      <c r="W8" s="12" t="s">
        <v>381</v>
      </c>
      <c r="X8" s="7" t="s">
        <v>381</v>
      </c>
      <c r="Y8" s="3" t="s">
        <v>381</v>
      </c>
      <c r="Z8" s="251" t="s">
        <v>381</v>
      </c>
      <c r="AA8" s="3" t="s">
        <v>381</v>
      </c>
      <c r="AB8" s="251" t="s">
        <v>381</v>
      </c>
      <c r="AC8" s="3" t="s">
        <v>381</v>
      </c>
      <c r="AD8" s="3" t="s">
        <v>381</v>
      </c>
      <c r="AE8" s="3" t="s">
        <v>381</v>
      </c>
      <c r="AF8" s="3" t="s">
        <v>381</v>
      </c>
      <c r="AG8" s="252" t="s">
        <v>381</v>
      </c>
      <c r="AH8" s="3" t="s">
        <v>381</v>
      </c>
      <c r="AI8" s="3" t="s">
        <v>381</v>
      </c>
      <c r="AJ8" s="252" t="s">
        <v>381</v>
      </c>
      <c r="AK8" s="7" t="s">
        <v>381</v>
      </c>
      <c r="AL8" s="3" t="s">
        <v>381</v>
      </c>
      <c r="AM8" s="3" t="s">
        <v>381</v>
      </c>
      <c r="AN8" s="3" t="s">
        <v>381</v>
      </c>
      <c r="AO8" s="3" t="s">
        <v>381</v>
      </c>
      <c r="AP8" s="6" t="s">
        <v>381</v>
      </c>
      <c r="AQ8" s="3" t="s">
        <v>381</v>
      </c>
      <c r="AR8" s="3" t="s">
        <v>381</v>
      </c>
      <c r="AS8" s="3" t="s">
        <v>381</v>
      </c>
      <c r="AT8" s="3" t="s">
        <v>381</v>
      </c>
      <c r="AU8" s="3" t="s">
        <v>381</v>
      </c>
      <c r="AV8" s="3" t="s">
        <v>381</v>
      </c>
      <c r="AW8" s="3" t="s">
        <v>381</v>
      </c>
      <c r="AX8" s="3" t="s">
        <v>381</v>
      </c>
      <c r="AY8" s="3" t="s">
        <v>381</v>
      </c>
      <c r="AZ8" s="3" t="s">
        <v>381</v>
      </c>
      <c r="BA8" s="3" t="s">
        <v>381</v>
      </c>
      <c r="BB8" s="3" t="s">
        <v>381</v>
      </c>
      <c r="BC8" s="3" t="s">
        <v>381</v>
      </c>
      <c r="BD8" s="3" t="s">
        <v>381</v>
      </c>
      <c r="BE8" s="253" t="s">
        <v>381</v>
      </c>
      <c r="BF8" s="3" t="s">
        <v>381</v>
      </c>
      <c r="BG8" s="3" t="s">
        <v>381</v>
      </c>
      <c r="BH8" s="3" t="s">
        <v>381</v>
      </c>
      <c r="BI8" s="3" t="s">
        <v>381</v>
      </c>
      <c r="BJ8" s="3" t="s">
        <v>381</v>
      </c>
      <c r="BK8" s="3" t="s">
        <v>381</v>
      </c>
      <c r="BL8" s="3" t="s">
        <v>381</v>
      </c>
      <c r="BM8" s="254" t="s">
        <v>381</v>
      </c>
      <c r="BN8" s="3" t="s">
        <v>381</v>
      </c>
      <c r="BO8" s="253" t="s">
        <v>381</v>
      </c>
      <c r="BP8" s="253" t="s">
        <v>381</v>
      </c>
      <c r="BQ8" s="252" t="s">
        <v>381</v>
      </c>
      <c r="BR8" s="253" t="s">
        <v>381</v>
      </c>
      <c r="BS8" s="253" t="s">
        <v>381</v>
      </c>
      <c r="BT8" s="253" t="s">
        <v>381</v>
      </c>
      <c r="BU8" s="3" t="s">
        <v>381</v>
      </c>
      <c r="BV8" s="255" t="s">
        <v>381</v>
      </c>
      <c r="BW8" s="3" t="s">
        <v>381</v>
      </c>
      <c r="BX8" s="3" t="s">
        <v>381</v>
      </c>
      <c r="BY8" s="3" t="s">
        <v>381</v>
      </c>
      <c r="BZ8" s="3" t="s">
        <v>381</v>
      </c>
      <c r="CA8" s="3" t="s">
        <v>381</v>
      </c>
      <c r="CB8" s="7" t="s">
        <v>381</v>
      </c>
      <c r="CC8" s="7" t="s">
        <v>381</v>
      </c>
      <c r="CD8" s="3" t="s">
        <v>381</v>
      </c>
      <c r="CE8" s="3" t="s">
        <v>381</v>
      </c>
      <c r="CF8" s="256" t="s">
        <v>381</v>
      </c>
      <c r="CG8" s="7" t="s">
        <v>381</v>
      </c>
      <c r="CH8" s="7" t="s">
        <v>381</v>
      </c>
      <c r="CI8" s="3" t="s">
        <v>381</v>
      </c>
      <c r="CJ8" s="3" t="s">
        <v>381</v>
      </c>
      <c r="CK8" s="3" t="s">
        <v>381</v>
      </c>
      <c r="CL8" s="3" t="s">
        <v>381</v>
      </c>
      <c r="CM8" s="3" t="s">
        <v>381</v>
      </c>
      <c r="CN8" s="3" t="s">
        <v>381</v>
      </c>
      <c r="CO8" s="3" t="s">
        <v>381</v>
      </c>
      <c r="CP8" s="3" t="s">
        <v>381</v>
      </c>
      <c r="CQ8" s="3" t="s">
        <v>381</v>
      </c>
      <c r="CR8" s="3" t="s">
        <v>381</v>
      </c>
      <c r="CS8" s="3" t="s">
        <v>381</v>
      </c>
      <c r="CT8" s="3" t="s">
        <v>381</v>
      </c>
      <c r="CU8" s="3" t="s">
        <v>381</v>
      </c>
      <c r="CV8" s="3" t="s">
        <v>381</v>
      </c>
      <c r="CW8" s="12" t="s">
        <v>381</v>
      </c>
      <c r="CX8" s="3" t="s">
        <v>381</v>
      </c>
      <c r="CY8" s="257" t="s">
        <v>381</v>
      </c>
      <c r="CZ8" s="3" t="s">
        <v>381</v>
      </c>
      <c r="DA8" s="258" t="s">
        <v>381</v>
      </c>
      <c r="DB8" s="3" t="s">
        <v>381</v>
      </c>
      <c r="DC8" s="3" t="s">
        <v>381</v>
      </c>
      <c r="DD8" s="3" t="s">
        <v>381</v>
      </c>
      <c r="DE8" s="3" t="s">
        <v>381</v>
      </c>
      <c r="DF8" s="3" t="s">
        <v>381</v>
      </c>
      <c r="DG8" s="228" t="s">
        <v>381</v>
      </c>
      <c r="DH8" s="228" t="s">
        <v>381</v>
      </c>
      <c r="DI8" s="228" t="s">
        <v>381</v>
      </c>
      <c r="DJ8" s="228" t="s">
        <v>381</v>
      </c>
      <c r="DK8" s="250" t="s">
        <v>381</v>
      </c>
      <c r="DL8" s="6" t="s">
        <v>381</v>
      </c>
      <c r="DM8" s="254" t="s">
        <v>381</v>
      </c>
      <c r="DN8" s="6" t="s">
        <v>381</v>
      </c>
      <c r="DO8" s="3" t="s">
        <v>381</v>
      </c>
      <c r="DP8" s="7" t="s">
        <v>381</v>
      </c>
      <c r="DQ8" s="7" t="s">
        <v>381</v>
      </c>
      <c r="DR8" s="248" t="s">
        <v>381</v>
      </c>
      <c r="DS8" s="248" t="s">
        <v>381</v>
      </c>
      <c r="DT8" s="249" t="s">
        <v>381</v>
      </c>
      <c r="DU8" s="2" t="s">
        <v>381</v>
      </c>
      <c r="DV8" s="249" t="s">
        <v>381</v>
      </c>
      <c r="DW8" s="249" t="s">
        <v>381</v>
      </c>
      <c r="DX8" s="2" t="s">
        <v>381</v>
      </c>
      <c r="DY8" s="2" t="s">
        <v>381</v>
      </c>
      <c r="DZ8" s="2" t="s">
        <v>381</v>
      </c>
      <c r="EA8" s="2" t="s">
        <v>381</v>
      </c>
      <c r="EB8" s="2" t="s">
        <v>381</v>
      </c>
      <c r="EC8" s="2" t="s">
        <v>381</v>
      </c>
      <c r="ED8" s="2" t="s">
        <v>381</v>
      </c>
      <c r="EE8" s="2" t="s">
        <v>381</v>
      </c>
      <c r="EF8" s="2" t="s">
        <v>381</v>
      </c>
      <c r="EG8" s="2" t="s">
        <v>381</v>
      </c>
      <c r="EH8" s="2" t="s">
        <v>381</v>
      </c>
      <c r="EI8" s="125" t="s">
        <v>385</v>
      </c>
      <c r="EJ8" s="2" t="s">
        <v>381</v>
      </c>
      <c r="EK8" s="125" t="s">
        <v>385</v>
      </c>
      <c r="EL8" s="125" t="s">
        <v>385</v>
      </c>
      <c r="EM8" s="2" t="s">
        <v>381</v>
      </c>
      <c r="EN8" s="2" t="s">
        <v>381</v>
      </c>
      <c r="EO8" s="2" t="s">
        <v>381</v>
      </c>
      <c r="EP8" s="2" t="s">
        <v>381</v>
      </c>
      <c r="EQ8" s="126" t="s">
        <v>381</v>
      </c>
      <c r="ER8" s="126" t="s">
        <v>381</v>
      </c>
      <c r="ES8" s="126" t="s">
        <v>381</v>
      </c>
      <c r="ET8" s="126" t="s">
        <v>381</v>
      </c>
      <c r="EU8" s="126" t="s">
        <v>381</v>
      </c>
      <c r="EV8" s="126" t="s">
        <v>381</v>
      </c>
      <c r="EW8" s="126" t="s">
        <v>381</v>
      </c>
      <c r="EX8" s="126" t="s">
        <v>381</v>
      </c>
      <c r="EY8" s="126" t="s">
        <v>381</v>
      </c>
      <c r="EZ8" s="126" t="s">
        <v>381</v>
      </c>
      <c r="FA8" s="126" t="s">
        <v>381</v>
      </c>
      <c r="FB8" s="126" t="s">
        <v>381</v>
      </c>
      <c r="FC8" s="126" t="s">
        <v>381</v>
      </c>
      <c r="FD8" s="126" t="s">
        <v>381</v>
      </c>
      <c r="FE8" s="126" t="s">
        <v>381</v>
      </c>
      <c r="FF8" s="126" t="s">
        <v>381</v>
      </c>
      <c r="FG8" s="126" t="s">
        <v>381</v>
      </c>
      <c r="FH8" s="126" t="s">
        <v>381</v>
      </c>
      <c r="FI8" s="126" t="s">
        <v>381</v>
      </c>
      <c r="FJ8" s="126" t="s">
        <v>381</v>
      </c>
      <c r="FK8" s="126" t="s">
        <v>381</v>
      </c>
      <c r="FL8" s="126" t="s">
        <v>381</v>
      </c>
      <c r="FM8" s="126" t="s">
        <v>381</v>
      </c>
      <c r="FN8" s="126" t="s">
        <v>381</v>
      </c>
      <c r="FO8" s="126" t="s">
        <v>381</v>
      </c>
      <c r="FP8" s="126" t="s">
        <v>381</v>
      </c>
      <c r="FQ8" s="126" t="s">
        <v>381</v>
      </c>
      <c r="FR8" s="126" t="s">
        <v>381</v>
      </c>
      <c r="FS8" s="126" t="s">
        <v>381</v>
      </c>
    </row>
    <row r="9" spans="1:178" ht="12.95" customHeight="1">
      <c r="A9" s="386">
        <v>32018</v>
      </c>
      <c r="B9" s="387" t="s">
        <v>603</v>
      </c>
      <c r="C9" s="129">
        <v>102.78154681139756</v>
      </c>
      <c r="D9" s="227">
        <v>2129.5793758480322</v>
      </c>
      <c r="E9" s="227">
        <v>492.87652645861601</v>
      </c>
      <c r="F9" s="250">
        <v>347289</v>
      </c>
      <c r="G9" s="12">
        <v>287.5504957767169</v>
      </c>
      <c r="H9" s="228">
        <v>119.72089607051046</v>
      </c>
      <c r="I9" s="228">
        <v>155.34337128167465</v>
      </c>
      <c r="J9" s="228">
        <v>42</v>
      </c>
      <c r="K9" s="12">
        <v>3</v>
      </c>
      <c r="L9" s="12">
        <v>207.43520601824019</v>
      </c>
      <c r="M9" s="3">
        <v>11.020845141381697</v>
      </c>
      <c r="N9" s="3">
        <v>80.477360035266713</v>
      </c>
      <c r="O9" s="129">
        <v>23.423753665689148</v>
      </c>
      <c r="P9" s="3">
        <v>7.9717177318730066</v>
      </c>
      <c r="Q9" s="12">
        <v>5.0387596899224807</v>
      </c>
      <c r="R9" s="3">
        <v>1.228668941979522</v>
      </c>
      <c r="S9" s="3">
        <v>15175</v>
      </c>
      <c r="T9" s="12">
        <v>58.064516129032263</v>
      </c>
      <c r="U9" s="3">
        <v>72</v>
      </c>
      <c r="V9" s="12">
        <v>54</v>
      </c>
      <c r="W9" s="12">
        <v>15.3607714826933</v>
      </c>
      <c r="X9" s="7">
        <v>64.293347582153345</v>
      </c>
      <c r="Y9" s="3">
        <v>87.096774193548384</v>
      </c>
      <c r="Z9" s="251">
        <v>100</v>
      </c>
      <c r="AA9" s="3">
        <v>2.9522275899087496</v>
      </c>
      <c r="AB9" s="251">
        <v>50.295568111303439</v>
      </c>
      <c r="AC9" s="3">
        <v>6.1073189849439888</v>
      </c>
      <c r="AD9" s="3">
        <v>0.42457297756295109</v>
      </c>
      <c r="AE9" s="3">
        <v>45.153473344103396</v>
      </c>
      <c r="AF9" s="3">
        <v>88.5</v>
      </c>
      <c r="AG9" s="252">
        <v>85.9</v>
      </c>
      <c r="AH9" s="3">
        <v>58</v>
      </c>
      <c r="AI9" s="3">
        <v>33.200000000000003</v>
      </c>
      <c r="AJ9" s="252">
        <v>0.38644521924325437</v>
      </c>
      <c r="AK9" s="7">
        <v>0.10018950128528817</v>
      </c>
      <c r="AL9" s="3">
        <v>0.44436906377204888</v>
      </c>
      <c r="AM9" s="3">
        <v>111176.02205882352</v>
      </c>
      <c r="AN9" s="3">
        <v>215007.24033149172</v>
      </c>
      <c r="AO9" s="3">
        <v>278670.27212276217</v>
      </c>
      <c r="AP9" s="3">
        <v>11.617120267165221</v>
      </c>
      <c r="AQ9" s="3">
        <v>2.1264753314589906</v>
      </c>
      <c r="AR9" s="3">
        <v>17</v>
      </c>
      <c r="AS9" s="3">
        <v>6.9742198100407053</v>
      </c>
      <c r="AT9" s="3">
        <v>285.61736770691994</v>
      </c>
      <c r="AU9" s="3">
        <v>2.0352781546811398</v>
      </c>
      <c r="AV9" s="3">
        <v>1.6621438263229307</v>
      </c>
      <c r="AW9" s="3">
        <v>11926.818181818182</v>
      </c>
      <c r="AX9" s="3">
        <v>2733.2291666666665</v>
      </c>
      <c r="AY9" s="3">
        <v>2.2866725103853045</v>
      </c>
      <c r="AZ9" s="3">
        <v>395.5</v>
      </c>
      <c r="BA9" s="3">
        <v>1.4377272727272727</v>
      </c>
      <c r="BB9" s="3">
        <v>20.907675791733762</v>
      </c>
      <c r="BC9" s="3">
        <v>210.49525101763908</v>
      </c>
      <c r="BD9" s="3">
        <v>2.6236194029850748</v>
      </c>
      <c r="BE9" s="259">
        <v>0.33548040794417611</v>
      </c>
      <c r="BF9" s="3">
        <v>1.8786902844873861</v>
      </c>
      <c r="BG9" s="3">
        <v>20.00523012552301</v>
      </c>
      <c r="BH9" s="3">
        <v>36.764705882352942</v>
      </c>
      <c r="BI9" s="3">
        <v>79.2</v>
      </c>
      <c r="BJ9" s="3">
        <v>0.78451882845188281</v>
      </c>
      <c r="BK9" s="3">
        <v>0.75381340901028737</v>
      </c>
      <c r="BL9" s="3">
        <v>109</v>
      </c>
      <c r="BM9" s="254">
        <v>113.6</v>
      </c>
      <c r="BN9" s="3">
        <v>0.70947144377438809</v>
      </c>
      <c r="BO9" s="253">
        <v>43.478260869565219</v>
      </c>
      <c r="BP9" s="253">
        <v>16</v>
      </c>
      <c r="BQ9" s="252" t="s">
        <v>8</v>
      </c>
      <c r="BR9" s="253" t="s">
        <v>8</v>
      </c>
      <c r="BS9" s="253">
        <v>19.280868385345997</v>
      </c>
      <c r="BT9" s="253">
        <v>1468.4735413839892</v>
      </c>
      <c r="BU9" s="3" t="s">
        <v>8</v>
      </c>
      <c r="BV9" s="255">
        <v>879.24016282225239</v>
      </c>
      <c r="BW9" s="3">
        <v>465.40027137042057</v>
      </c>
      <c r="BX9" s="3">
        <v>3.0529172320217093</v>
      </c>
      <c r="BY9" s="3">
        <v>0.10756445047489824</v>
      </c>
      <c r="BZ9" s="3">
        <v>2.0352781546811398</v>
      </c>
      <c r="CA9" s="3">
        <v>0.41043758480325643</v>
      </c>
      <c r="CB9" s="7">
        <v>0.33921302578018997</v>
      </c>
      <c r="CC9" s="7">
        <v>7.4626865671641784E-2</v>
      </c>
      <c r="CD9" s="3">
        <v>1.0176390773405699</v>
      </c>
      <c r="CE9" s="3">
        <v>11.258480325644504</v>
      </c>
      <c r="CF9" s="256">
        <v>28.8</v>
      </c>
      <c r="CG9" s="7">
        <v>2.0648967551622417</v>
      </c>
      <c r="CH9" s="7">
        <v>4.8248789969129922</v>
      </c>
      <c r="CI9" s="3">
        <v>1.4009339559706471</v>
      </c>
      <c r="CJ9" s="3">
        <v>353.62279511533245</v>
      </c>
      <c r="CK9" s="3">
        <v>291.59769335142471</v>
      </c>
      <c r="CL9" s="3">
        <v>17.100000000000001</v>
      </c>
      <c r="CM9" s="3">
        <v>973.0767086113641</v>
      </c>
      <c r="CN9" s="3">
        <v>86</v>
      </c>
      <c r="CO9" s="3">
        <v>97.9</v>
      </c>
      <c r="CP9" s="3">
        <v>92.3</v>
      </c>
      <c r="CQ9" s="3">
        <v>88.2</v>
      </c>
      <c r="CR9" s="3">
        <v>60.2</v>
      </c>
      <c r="CS9" s="3">
        <v>4.5527649681771409</v>
      </c>
      <c r="CT9" s="3">
        <v>4.8961038961038961</v>
      </c>
      <c r="CU9" s="3">
        <v>0</v>
      </c>
      <c r="CV9" s="3">
        <v>53.89</v>
      </c>
      <c r="CW9" s="12">
        <v>49.786295793758484</v>
      </c>
      <c r="CX9" s="3">
        <v>0.94</v>
      </c>
      <c r="CY9" s="260">
        <v>37.4</v>
      </c>
      <c r="CZ9" s="3">
        <v>60.45</v>
      </c>
      <c r="DA9" s="258">
        <v>6.7</v>
      </c>
      <c r="DB9" s="3">
        <v>2.4714145183175034</v>
      </c>
      <c r="DC9" s="3">
        <v>1.1663534599728629</v>
      </c>
      <c r="DD9" s="3">
        <v>2.7917232021709633</v>
      </c>
      <c r="DE9" s="3">
        <v>6.7706919945725916</v>
      </c>
      <c r="DF9" s="3" t="s">
        <v>8</v>
      </c>
      <c r="DG9" s="228">
        <v>586.22994047619045</v>
      </c>
      <c r="DH9" s="228">
        <v>67.416373812754415</v>
      </c>
      <c r="DI9" s="228">
        <v>50.640810719131615</v>
      </c>
      <c r="DJ9" s="228">
        <v>43.526810392482027</v>
      </c>
      <c r="DK9" s="250">
        <v>72.615384615384613</v>
      </c>
      <c r="DL9" s="6">
        <v>270</v>
      </c>
      <c r="DM9" s="254">
        <v>141</v>
      </c>
      <c r="DN9" s="6">
        <v>15.998761872455903</v>
      </c>
      <c r="DO9" s="3">
        <v>19.223202170963368</v>
      </c>
      <c r="DP9" s="7">
        <v>100</v>
      </c>
      <c r="DQ9" s="7">
        <v>84.474495035946589</v>
      </c>
      <c r="DR9" s="248">
        <v>5782.8607277289839</v>
      </c>
      <c r="DS9" s="248">
        <v>4.4953579929382839</v>
      </c>
      <c r="DT9" s="249">
        <v>9.9</v>
      </c>
      <c r="DU9" s="2">
        <v>88.111888111888121</v>
      </c>
      <c r="DV9" s="249">
        <v>0.1332872344380216</v>
      </c>
      <c r="DW9" s="249">
        <v>8.3769633507853403</v>
      </c>
      <c r="DX9" s="2">
        <v>6.3398914518317504</v>
      </c>
      <c r="DY9" s="2">
        <v>519.94233378561739</v>
      </c>
      <c r="DZ9" s="2">
        <v>1102.302931172283</v>
      </c>
      <c r="EA9" s="2">
        <v>1263</v>
      </c>
      <c r="EB9" s="2">
        <v>1.3672735681974573</v>
      </c>
      <c r="EC9" s="2">
        <v>74.869107102721102</v>
      </c>
      <c r="ED9" s="2">
        <v>83.346086303606313</v>
      </c>
      <c r="EE9" s="2">
        <v>21.471078585136574</v>
      </c>
      <c r="EF9" s="2">
        <v>62.783183540072798</v>
      </c>
      <c r="EG9" s="2">
        <v>249.49883760814058</v>
      </c>
      <c r="EH9" s="2">
        <v>91.4</v>
      </c>
      <c r="EI9" s="125" t="s">
        <v>385</v>
      </c>
      <c r="EJ9" s="2">
        <v>75.2</v>
      </c>
      <c r="EK9" s="125" t="s">
        <v>385</v>
      </c>
      <c r="EL9" s="125" t="s">
        <v>385</v>
      </c>
      <c r="EM9" s="2">
        <v>88.5</v>
      </c>
      <c r="EN9" s="2">
        <v>2.9308005427408412</v>
      </c>
      <c r="EO9" s="2">
        <v>1.0637678147666483</v>
      </c>
      <c r="EP9" s="2">
        <v>0.67300000000000004</v>
      </c>
      <c r="EQ9" s="126">
        <v>92.9</v>
      </c>
      <c r="ER9" s="126">
        <v>12.6</v>
      </c>
      <c r="ES9" s="126">
        <v>1.7</v>
      </c>
      <c r="ET9" s="126">
        <v>441.43099728629579</v>
      </c>
      <c r="EU9" s="126">
        <v>45.4</v>
      </c>
      <c r="EV9" s="126">
        <v>51.5</v>
      </c>
      <c r="EW9" s="126" t="s">
        <v>8</v>
      </c>
      <c r="EX9" s="126" t="s">
        <v>8</v>
      </c>
      <c r="EY9" s="126">
        <v>89.4</v>
      </c>
      <c r="EZ9" s="126">
        <v>7.6119402985074629</v>
      </c>
      <c r="FA9" s="126">
        <v>32.1</v>
      </c>
      <c r="FB9" s="126">
        <v>12.658069362714411</v>
      </c>
      <c r="FC9" s="126">
        <v>69.844357976653697</v>
      </c>
      <c r="FD9" s="126">
        <v>81.1217183770883</v>
      </c>
      <c r="FE9" s="126">
        <v>74.343930019202048</v>
      </c>
      <c r="FF9" s="126">
        <v>71.126292817155317</v>
      </c>
      <c r="FG9" s="126">
        <v>74.350549337714341</v>
      </c>
      <c r="FH9" s="126">
        <v>76.708011386742584</v>
      </c>
      <c r="FI9" s="126">
        <v>73.663305835624797</v>
      </c>
      <c r="FJ9" s="126">
        <v>63.749397590361447</v>
      </c>
      <c r="FK9" s="126">
        <v>44.633883704235458</v>
      </c>
      <c r="FL9" s="126">
        <v>25.510779997742411</v>
      </c>
      <c r="FM9" s="126">
        <v>16.456790123456791</v>
      </c>
      <c r="FN9" s="126">
        <v>9.722578987927049</v>
      </c>
      <c r="FO9" s="126">
        <v>6.8493150684931505</v>
      </c>
      <c r="FP9" s="126">
        <v>2.2370218579234975</v>
      </c>
      <c r="FQ9" s="126">
        <v>1.35</v>
      </c>
      <c r="FR9" s="126">
        <v>4.4097693351424692</v>
      </c>
      <c r="FS9" s="126">
        <v>0</v>
      </c>
    </row>
    <row r="10" spans="1:178" ht="12.95" customHeight="1">
      <c r="A10" s="386">
        <v>52019</v>
      </c>
      <c r="B10" s="387" t="s">
        <v>602</v>
      </c>
      <c r="C10" s="129">
        <v>98.279483062438786</v>
      </c>
      <c r="D10" s="227">
        <v>1734.9145688378919</v>
      </c>
      <c r="E10" s="227">
        <v>371.2084933504853</v>
      </c>
      <c r="F10" s="250">
        <v>375571</v>
      </c>
      <c r="G10" s="12">
        <v>305.67040756054342</v>
      </c>
      <c r="H10" s="228">
        <v>113.11281748375664</v>
      </c>
      <c r="I10" s="228">
        <v>110.45481393975192</v>
      </c>
      <c r="J10" s="228">
        <v>33.1</v>
      </c>
      <c r="K10" s="12">
        <v>4.59</v>
      </c>
      <c r="L10" s="12">
        <v>98.645624628949477</v>
      </c>
      <c r="M10" s="3">
        <v>9.7086570216710335</v>
      </c>
      <c r="N10" s="3">
        <v>78.148435090275441</v>
      </c>
      <c r="O10" s="129">
        <v>22.204205178098483</v>
      </c>
      <c r="P10" s="3">
        <v>7.1337011647996436</v>
      </c>
      <c r="Q10" s="12">
        <v>1.4571948998178506</v>
      </c>
      <c r="R10" s="3" t="s">
        <v>8</v>
      </c>
      <c r="S10" s="3">
        <v>15022</v>
      </c>
      <c r="T10" s="12">
        <v>46.296296296296298</v>
      </c>
      <c r="U10" s="3">
        <v>38</v>
      </c>
      <c r="V10" s="12">
        <v>0</v>
      </c>
      <c r="W10" s="12">
        <v>18.614718614718615</v>
      </c>
      <c r="X10" s="7">
        <v>63.598356009070287</v>
      </c>
      <c r="Y10" s="3">
        <v>105.55555555555556</v>
      </c>
      <c r="Z10" s="251">
        <v>100</v>
      </c>
      <c r="AA10" s="3">
        <v>2.285714285714286</v>
      </c>
      <c r="AB10" s="251">
        <v>71.773730274051289</v>
      </c>
      <c r="AC10" s="3">
        <v>11.725745953434934</v>
      </c>
      <c r="AD10" s="3">
        <v>2.2302571554083737</v>
      </c>
      <c r="AE10" s="3">
        <v>89.59927960378208</v>
      </c>
      <c r="AF10" s="3">
        <v>98</v>
      </c>
      <c r="AG10" s="252">
        <v>96.1</v>
      </c>
      <c r="AH10" s="3">
        <v>77</v>
      </c>
      <c r="AI10" s="3">
        <v>36.5</v>
      </c>
      <c r="AJ10" s="252">
        <v>1.1811018274538971E-2</v>
      </c>
      <c r="AK10" s="7">
        <v>0.22440934721624042</v>
      </c>
      <c r="AL10" s="3">
        <v>0.74805084241792563</v>
      </c>
      <c r="AM10" s="3">
        <v>109973.00858405576</v>
      </c>
      <c r="AN10" s="3">
        <v>194294.17634635692</v>
      </c>
      <c r="AO10" s="3">
        <v>261919.99605089953</v>
      </c>
      <c r="AP10" s="3">
        <v>15.494692949203943</v>
      </c>
      <c r="AQ10" s="3">
        <v>7.6999620924943137</v>
      </c>
      <c r="AR10" s="3">
        <v>16.8</v>
      </c>
      <c r="AS10" s="3">
        <v>5.7371430717659315</v>
      </c>
      <c r="AT10" s="3">
        <v>309.23608046397931</v>
      </c>
      <c r="AU10" s="3">
        <v>1.8779519056516962</v>
      </c>
      <c r="AV10" s="3">
        <v>2.7230302631949597</v>
      </c>
      <c r="AW10" s="3">
        <v>10134.857142857143</v>
      </c>
      <c r="AX10" s="3">
        <v>2056.3478260869565</v>
      </c>
      <c r="AY10" s="3">
        <v>2.819124943617501</v>
      </c>
      <c r="AZ10" s="3">
        <v>389.8</v>
      </c>
      <c r="BA10" s="3">
        <v>1.2745409190070642</v>
      </c>
      <c r="BB10" s="3">
        <v>17.114084033613445</v>
      </c>
      <c r="BC10" s="3">
        <v>188.3742257360789</v>
      </c>
      <c r="BD10" s="3">
        <v>2.4052401118007367</v>
      </c>
      <c r="BE10" s="3">
        <v>2.9579831932773106</v>
      </c>
      <c r="BF10" s="3">
        <v>2.5546218487394956</v>
      </c>
      <c r="BG10" s="3">
        <v>30.960538002791523</v>
      </c>
      <c r="BH10" s="3">
        <v>0</v>
      </c>
      <c r="BI10" s="3">
        <v>98.9</v>
      </c>
      <c r="BJ10" s="3">
        <v>2.4108615657911434</v>
      </c>
      <c r="BK10" s="3">
        <v>1.2304447178766038</v>
      </c>
      <c r="BL10" s="3">
        <v>103.82</v>
      </c>
      <c r="BM10" s="254">
        <v>118.74</v>
      </c>
      <c r="BN10" s="3">
        <v>0.7031112673580594</v>
      </c>
      <c r="BO10" s="253">
        <v>45.070422535211272</v>
      </c>
      <c r="BP10" s="253">
        <v>19</v>
      </c>
      <c r="BQ10" s="252">
        <v>2.5070657940450145</v>
      </c>
      <c r="BR10" s="253">
        <v>23.123847798257888</v>
      </c>
      <c r="BS10" s="253">
        <v>9.4742673640128068</v>
      </c>
      <c r="BT10" s="253">
        <v>1064.6453644322169</v>
      </c>
      <c r="BU10" s="3">
        <v>9.8924246550045858</v>
      </c>
      <c r="BV10" s="261">
        <v>852.36794085703468</v>
      </c>
      <c r="BW10" s="3">
        <v>672.01882959777402</v>
      </c>
      <c r="BX10" s="3">
        <v>2.1909438899269791</v>
      </c>
      <c r="BY10" s="3">
        <v>6.9718964497319222E-2</v>
      </c>
      <c r="BZ10" s="3">
        <v>2.1909438899269791</v>
      </c>
      <c r="CA10" s="3">
        <v>0.66961818107838256</v>
      </c>
      <c r="CB10" s="7">
        <v>0.31299198427528274</v>
      </c>
      <c r="CC10" s="7">
        <v>9.2201178727812777E-2</v>
      </c>
      <c r="CD10" s="3">
        <v>0.31299198427528274</v>
      </c>
      <c r="CE10" s="3">
        <v>1.2050191394598386</v>
      </c>
      <c r="CF10" s="256">
        <v>51.1</v>
      </c>
      <c r="CG10" s="7">
        <v>2.622950819672131</v>
      </c>
      <c r="CH10" s="7">
        <v>7.5411592241768153</v>
      </c>
      <c r="CI10" s="3">
        <v>4.5152091254752849</v>
      </c>
      <c r="CJ10" s="3">
        <v>365.01125206183474</v>
      </c>
      <c r="CK10" s="3" t="s">
        <v>8</v>
      </c>
      <c r="CL10" s="3">
        <v>25.4</v>
      </c>
      <c r="CM10" s="3">
        <v>1041.5086968252881</v>
      </c>
      <c r="CN10" s="3">
        <v>100</v>
      </c>
      <c r="CO10" s="3">
        <v>99.4</v>
      </c>
      <c r="CP10" s="3">
        <v>91.3</v>
      </c>
      <c r="CQ10" s="3">
        <v>91.4</v>
      </c>
      <c r="CR10" s="3">
        <v>48</v>
      </c>
      <c r="CS10" s="3">
        <v>3.4118459630130804</v>
      </c>
      <c r="CT10" s="3">
        <v>4.0750000000000002</v>
      </c>
      <c r="CU10" s="3">
        <v>0</v>
      </c>
      <c r="CV10" s="3">
        <v>66.33</v>
      </c>
      <c r="CW10" s="12">
        <v>46.695274134029425</v>
      </c>
      <c r="CX10" s="3">
        <v>1.22</v>
      </c>
      <c r="CY10" s="256">
        <v>35.5</v>
      </c>
      <c r="CZ10" s="3">
        <v>59.7</v>
      </c>
      <c r="DA10" s="258">
        <v>6.34</v>
      </c>
      <c r="DB10" s="3">
        <v>1.8870756219933207</v>
      </c>
      <c r="DC10" s="3">
        <v>1.0731743960037183</v>
      </c>
      <c r="DD10" s="3">
        <v>3.0954907244825458</v>
      </c>
      <c r="DE10" s="3">
        <v>6.8044457381446461</v>
      </c>
      <c r="DF10" s="3" t="s">
        <v>8</v>
      </c>
      <c r="DG10" s="228">
        <v>873.96276666666677</v>
      </c>
      <c r="DH10" s="228" t="s">
        <v>8</v>
      </c>
      <c r="DI10" s="228" t="s">
        <v>8</v>
      </c>
      <c r="DJ10" s="228">
        <v>3.1547992093718363E-2</v>
      </c>
      <c r="DK10" s="250">
        <v>80.52995391705069</v>
      </c>
      <c r="DL10" s="6">
        <v>403</v>
      </c>
      <c r="DM10" s="262">
        <v>13</v>
      </c>
      <c r="DN10" s="6">
        <v>17.847166014078379</v>
      </c>
      <c r="DO10" s="3">
        <v>15.308437950904077</v>
      </c>
      <c r="DP10" s="7">
        <v>48.333333333333336</v>
      </c>
      <c r="DQ10" s="7">
        <v>98.416045669878102</v>
      </c>
      <c r="DR10" s="7">
        <v>4722.5412113354323</v>
      </c>
      <c r="DS10" s="7">
        <v>5.9613324941755836</v>
      </c>
      <c r="DT10" s="7">
        <v>19.2</v>
      </c>
      <c r="DU10" s="2">
        <v>94.705174488567991</v>
      </c>
      <c r="DV10" s="7">
        <v>6.6573497956826919E-2</v>
      </c>
      <c r="DW10" s="7">
        <v>17.368421052631579</v>
      </c>
      <c r="DX10" s="3">
        <v>166.08606653583601</v>
      </c>
      <c r="DY10" s="3">
        <v>559.80494339539962</v>
      </c>
      <c r="DZ10" s="3">
        <v>549.06511652455765</v>
      </c>
      <c r="EA10" s="3">
        <v>63070</v>
      </c>
      <c r="EB10" s="3">
        <v>1.6435413561230912</v>
      </c>
      <c r="EC10" s="3">
        <v>84.967966956649647</v>
      </c>
      <c r="ED10" s="3">
        <v>89.576729870402175</v>
      </c>
      <c r="EE10" s="3">
        <v>17.358607873092506</v>
      </c>
      <c r="EF10" s="3">
        <v>73.976934322378042</v>
      </c>
      <c r="EG10" s="3">
        <v>321.98635543527286</v>
      </c>
      <c r="EH10" s="3">
        <v>87.9</v>
      </c>
      <c r="EI10" s="125" t="s">
        <v>385</v>
      </c>
      <c r="EJ10" s="3">
        <v>74.599999999999994</v>
      </c>
      <c r="EK10" s="125" t="s">
        <v>385</v>
      </c>
      <c r="EL10" s="125" t="s">
        <v>385</v>
      </c>
      <c r="EM10" s="3">
        <v>80.599999999999994</v>
      </c>
      <c r="EN10" s="3">
        <v>-1.4929717649930985</v>
      </c>
      <c r="EO10" s="3">
        <v>1.0462855377008653</v>
      </c>
      <c r="EP10" s="3">
        <v>0.62</v>
      </c>
      <c r="EQ10" s="126">
        <v>89</v>
      </c>
      <c r="ER10" s="126">
        <v>12.4</v>
      </c>
      <c r="ES10" s="126">
        <v>2.2999999999999998</v>
      </c>
      <c r="ET10" s="126">
        <v>438.51154470934</v>
      </c>
      <c r="EU10" s="126">
        <v>48.2</v>
      </c>
      <c r="EV10" s="126">
        <v>52.7</v>
      </c>
      <c r="EW10" s="126" t="s">
        <v>8</v>
      </c>
      <c r="EX10" s="126" t="s">
        <v>8</v>
      </c>
      <c r="EY10" s="126">
        <v>91.9</v>
      </c>
      <c r="EZ10" s="126">
        <v>8.0751931943022939</v>
      </c>
      <c r="FA10" s="126">
        <v>24.9</v>
      </c>
      <c r="FB10" s="126">
        <v>13.585005981656254</v>
      </c>
      <c r="FC10" s="126">
        <v>72.059851768983364</v>
      </c>
      <c r="FD10" s="126">
        <v>82.412511216510708</v>
      </c>
      <c r="FE10" s="126">
        <v>74.228541337546076</v>
      </c>
      <c r="FF10" s="126">
        <v>71.483978206667288</v>
      </c>
      <c r="FG10" s="126">
        <v>73.473053892215574</v>
      </c>
      <c r="FH10" s="126">
        <v>75.382277519232602</v>
      </c>
      <c r="FI10" s="126">
        <v>72.468980399208775</v>
      </c>
      <c r="FJ10" s="126">
        <v>63.428664020092363</v>
      </c>
      <c r="FK10" s="126">
        <v>43.435657965245348</v>
      </c>
      <c r="FL10" s="126">
        <v>24.253336157593729</v>
      </c>
      <c r="FM10" s="126">
        <v>14.327998245998685</v>
      </c>
      <c r="FN10" s="126">
        <v>7.7351837106131276</v>
      </c>
      <c r="FO10" s="126">
        <v>4.7281323877068555</v>
      </c>
      <c r="FP10" s="126">
        <v>2.5676086295958673</v>
      </c>
      <c r="FQ10" s="126">
        <v>1.25</v>
      </c>
      <c r="FR10" s="126">
        <v>3.9468289217113153</v>
      </c>
      <c r="FS10" s="126">
        <v>0</v>
      </c>
    </row>
    <row r="11" spans="1:178" ht="12.95" customHeight="1">
      <c r="A11" s="386">
        <v>72010</v>
      </c>
      <c r="B11" s="388" t="s">
        <v>759</v>
      </c>
      <c r="C11" s="44" t="s">
        <v>381</v>
      </c>
      <c r="D11" s="44" t="s">
        <v>381</v>
      </c>
      <c r="E11" s="44" t="s">
        <v>381</v>
      </c>
      <c r="F11" s="44" t="s">
        <v>381</v>
      </c>
      <c r="G11" s="44" t="s">
        <v>381</v>
      </c>
      <c r="H11" s="44" t="s">
        <v>381</v>
      </c>
      <c r="I11" s="44" t="s">
        <v>381</v>
      </c>
      <c r="J11" s="44" t="s">
        <v>381</v>
      </c>
      <c r="K11" s="44" t="s">
        <v>381</v>
      </c>
      <c r="L11" s="44" t="s">
        <v>381</v>
      </c>
      <c r="M11" s="44" t="s">
        <v>381</v>
      </c>
      <c r="N11" s="44" t="s">
        <v>381</v>
      </c>
      <c r="O11" s="44" t="s">
        <v>381</v>
      </c>
      <c r="P11" s="44" t="s">
        <v>381</v>
      </c>
      <c r="Q11" s="44" t="s">
        <v>381</v>
      </c>
      <c r="R11" s="44" t="s">
        <v>381</v>
      </c>
      <c r="S11" s="44" t="s">
        <v>381</v>
      </c>
      <c r="T11" s="44" t="s">
        <v>381</v>
      </c>
      <c r="U11" s="44" t="s">
        <v>381</v>
      </c>
      <c r="V11" s="44" t="s">
        <v>381</v>
      </c>
      <c r="W11" s="44" t="s">
        <v>381</v>
      </c>
      <c r="X11" s="44" t="s">
        <v>381</v>
      </c>
      <c r="Y11" s="44" t="s">
        <v>381</v>
      </c>
      <c r="Z11" s="44" t="s">
        <v>381</v>
      </c>
      <c r="AA11" s="44" t="s">
        <v>381</v>
      </c>
      <c r="AB11" s="44" t="s">
        <v>381</v>
      </c>
      <c r="AC11" s="44" t="s">
        <v>381</v>
      </c>
      <c r="AD11" s="44" t="s">
        <v>381</v>
      </c>
      <c r="AE11" s="44" t="s">
        <v>381</v>
      </c>
      <c r="AF11" s="44" t="s">
        <v>381</v>
      </c>
      <c r="AG11" s="44" t="s">
        <v>381</v>
      </c>
      <c r="AH11" s="44" t="s">
        <v>381</v>
      </c>
      <c r="AI11" s="44" t="s">
        <v>381</v>
      </c>
      <c r="AJ11" s="44" t="s">
        <v>381</v>
      </c>
      <c r="AK11" s="44" t="s">
        <v>381</v>
      </c>
      <c r="AL11" s="44" t="s">
        <v>381</v>
      </c>
      <c r="AM11" s="44" t="s">
        <v>381</v>
      </c>
      <c r="AN11" s="44" t="s">
        <v>381</v>
      </c>
      <c r="AO11" s="44" t="s">
        <v>381</v>
      </c>
      <c r="AP11" s="44" t="s">
        <v>381</v>
      </c>
      <c r="AQ11" s="44" t="s">
        <v>381</v>
      </c>
      <c r="AR11" s="44" t="s">
        <v>381</v>
      </c>
      <c r="AS11" s="44" t="s">
        <v>381</v>
      </c>
      <c r="AT11" s="44" t="s">
        <v>381</v>
      </c>
      <c r="AU11" s="44" t="s">
        <v>381</v>
      </c>
      <c r="AV11" s="44" t="s">
        <v>381</v>
      </c>
      <c r="AW11" s="44" t="s">
        <v>381</v>
      </c>
      <c r="AX11" s="44" t="s">
        <v>381</v>
      </c>
      <c r="AY11" s="44" t="s">
        <v>381</v>
      </c>
      <c r="AZ11" s="44" t="s">
        <v>381</v>
      </c>
      <c r="BA11" s="44" t="s">
        <v>381</v>
      </c>
      <c r="BB11" s="44" t="s">
        <v>381</v>
      </c>
      <c r="BC11" s="44" t="s">
        <v>381</v>
      </c>
      <c r="BD11" s="44" t="s">
        <v>381</v>
      </c>
      <c r="BE11" s="44" t="s">
        <v>381</v>
      </c>
      <c r="BF11" s="44" t="s">
        <v>381</v>
      </c>
      <c r="BG11" s="44" t="s">
        <v>381</v>
      </c>
      <c r="BH11" s="44" t="s">
        <v>381</v>
      </c>
      <c r="BI11" s="44" t="s">
        <v>381</v>
      </c>
      <c r="BJ11" s="44" t="s">
        <v>381</v>
      </c>
      <c r="BK11" s="44" t="s">
        <v>381</v>
      </c>
      <c r="BL11" s="44" t="s">
        <v>381</v>
      </c>
      <c r="BM11" s="44" t="s">
        <v>381</v>
      </c>
      <c r="BN11" s="44" t="s">
        <v>381</v>
      </c>
      <c r="BO11" s="44" t="s">
        <v>381</v>
      </c>
      <c r="BP11" s="44" t="s">
        <v>381</v>
      </c>
      <c r="BQ11" s="44" t="s">
        <v>381</v>
      </c>
      <c r="BR11" s="44" t="s">
        <v>381</v>
      </c>
      <c r="BS11" s="44" t="s">
        <v>381</v>
      </c>
      <c r="BT11" s="44" t="s">
        <v>381</v>
      </c>
      <c r="BU11" s="44" t="s">
        <v>381</v>
      </c>
      <c r="BV11" s="44" t="s">
        <v>381</v>
      </c>
      <c r="BW11" s="44" t="s">
        <v>381</v>
      </c>
      <c r="BX11" s="44" t="s">
        <v>381</v>
      </c>
      <c r="BY11" s="44" t="s">
        <v>381</v>
      </c>
      <c r="BZ11" s="44" t="s">
        <v>381</v>
      </c>
      <c r="CA11" s="44" t="s">
        <v>381</v>
      </c>
      <c r="CB11" s="44" t="s">
        <v>381</v>
      </c>
      <c r="CC11" s="44" t="s">
        <v>381</v>
      </c>
      <c r="CD11" s="44" t="s">
        <v>381</v>
      </c>
      <c r="CE11" s="44" t="s">
        <v>381</v>
      </c>
      <c r="CF11" s="44" t="s">
        <v>381</v>
      </c>
      <c r="CG11" s="44" t="s">
        <v>381</v>
      </c>
      <c r="CH11" s="44" t="s">
        <v>381</v>
      </c>
      <c r="CI11" s="44" t="s">
        <v>381</v>
      </c>
      <c r="CJ11" s="44" t="s">
        <v>381</v>
      </c>
      <c r="CK11" s="44" t="s">
        <v>381</v>
      </c>
      <c r="CL11" s="44" t="s">
        <v>381</v>
      </c>
      <c r="CM11" s="44" t="s">
        <v>381</v>
      </c>
      <c r="CN11" s="44" t="s">
        <v>381</v>
      </c>
      <c r="CO11" s="44" t="s">
        <v>381</v>
      </c>
      <c r="CP11" s="44" t="s">
        <v>381</v>
      </c>
      <c r="CQ11" s="44" t="s">
        <v>381</v>
      </c>
      <c r="CR11" s="44" t="s">
        <v>381</v>
      </c>
      <c r="CS11" s="44" t="s">
        <v>381</v>
      </c>
      <c r="CT11" s="44" t="s">
        <v>381</v>
      </c>
      <c r="CU11" s="44" t="s">
        <v>381</v>
      </c>
      <c r="CV11" s="44" t="s">
        <v>381</v>
      </c>
      <c r="CW11" s="44" t="s">
        <v>381</v>
      </c>
      <c r="CX11" s="44" t="s">
        <v>381</v>
      </c>
      <c r="CY11" s="44" t="s">
        <v>381</v>
      </c>
      <c r="CZ11" s="44" t="s">
        <v>381</v>
      </c>
      <c r="DA11" s="44" t="s">
        <v>381</v>
      </c>
      <c r="DB11" s="44" t="s">
        <v>381</v>
      </c>
      <c r="DC11" s="44" t="s">
        <v>381</v>
      </c>
      <c r="DD11" s="44" t="s">
        <v>381</v>
      </c>
      <c r="DE11" s="44" t="s">
        <v>381</v>
      </c>
      <c r="DF11" s="44" t="s">
        <v>381</v>
      </c>
      <c r="DG11" s="44" t="s">
        <v>381</v>
      </c>
      <c r="DH11" s="44" t="s">
        <v>381</v>
      </c>
      <c r="DI11" s="44" t="s">
        <v>381</v>
      </c>
      <c r="DJ11" s="44" t="s">
        <v>381</v>
      </c>
      <c r="DK11" s="44" t="s">
        <v>381</v>
      </c>
      <c r="DL11" s="44" t="s">
        <v>381</v>
      </c>
      <c r="DM11" s="44" t="s">
        <v>381</v>
      </c>
      <c r="DN11" s="44" t="s">
        <v>381</v>
      </c>
      <c r="DO11" s="44" t="s">
        <v>381</v>
      </c>
      <c r="DP11" s="44" t="s">
        <v>381</v>
      </c>
      <c r="DQ11" s="44" t="s">
        <v>381</v>
      </c>
      <c r="DR11" s="44" t="s">
        <v>381</v>
      </c>
      <c r="DS11" s="44" t="s">
        <v>381</v>
      </c>
      <c r="DT11" s="44" t="s">
        <v>381</v>
      </c>
      <c r="DU11" s="44" t="s">
        <v>381</v>
      </c>
      <c r="DV11" s="44" t="s">
        <v>381</v>
      </c>
      <c r="DW11" s="44" t="s">
        <v>381</v>
      </c>
      <c r="DX11" s="44" t="s">
        <v>381</v>
      </c>
      <c r="DY11" s="44" t="s">
        <v>381</v>
      </c>
      <c r="DZ11" s="44" t="s">
        <v>381</v>
      </c>
      <c r="EA11" s="44" t="s">
        <v>381</v>
      </c>
      <c r="EB11" s="44" t="s">
        <v>381</v>
      </c>
      <c r="EC11" s="44" t="s">
        <v>381</v>
      </c>
      <c r="ED11" s="44" t="s">
        <v>381</v>
      </c>
      <c r="EE11" s="44" t="s">
        <v>381</v>
      </c>
      <c r="EF11" s="44" t="s">
        <v>381</v>
      </c>
      <c r="EG11" s="44" t="s">
        <v>381</v>
      </c>
      <c r="EH11" s="44" t="s">
        <v>381</v>
      </c>
      <c r="EI11" s="44" t="s">
        <v>381</v>
      </c>
      <c r="EJ11" s="44" t="s">
        <v>381</v>
      </c>
      <c r="EK11" s="44" t="s">
        <v>381</v>
      </c>
      <c r="EL11" s="44" t="s">
        <v>381</v>
      </c>
      <c r="EM11" s="44" t="s">
        <v>381</v>
      </c>
      <c r="EN11" s="44" t="s">
        <v>381</v>
      </c>
      <c r="EO11" s="44" t="s">
        <v>381</v>
      </c>
      <c r="EP11" s="44" t="s">
        <v>381</v>
      </c>
      <c r="EQ11" s="44" t="s">
        <v>381</v>
      </c>
      <c r="ER11" s="44" t="s">
        <v>381</v>
      </c>
      <c r="ES11" s="44" t="s">
        <v>381</v>
      </c>
      <c r="ET11" s="44" t="s">
        <v>381</v>
      </c>
      <c r="EU11" s="44" t="s">
        <v>381</v>
      </c>
      <c r="EV11" s="44" t="s">
        <v>381</v>
      </c>
      <c r="EW11" s="44" t="s">
        <v>381</v>
      </c>
      <c r="EX11" s="44" t="s">
        <v>381</v>
      </c>
      <c r="EY11" s="44" t="s">
        <v>381</v>
      </c>
      <c r="EZ11" s="44" t="s">
        <v>381</v>
      </c>
      <c r="FA11" s="44" t="s">
        <v>381</v>
      </c>
      <c r="FB11" s="44" t="s">
        <v>381</v>
      </c>
      <c r="FC11" s="44" t="s">
        <v>381</v>
      </c>
      <c r="FD11" s="44" t="s">
        <v>381</v>
      </c>
      <c r="FE11" s="44" t="s">
        <v>381</v>
      </c>
      <c r="FF11" s="44" t="s">
        <v>381</v>
      </c>
      <c r="FG11" s="44" t="s">
        <v>381</v>
      </c>
      <c r="FH11" s="44" t="s">
        <v>381</v>
      </c>
      <c r="FI11" s="44" t="s">
        <v>381</v>
      </c>
      <c r="FJ11" s="44" t="s">
        <v>381</v>
      </c>
      <c r="FK11" s="44" t="s">
        <v>381</v>
      </c>
      <c r="FL11" s="44" t="s">
        <v>381</v>
      </c>
      <c r="FM11" s="44" t="s">
        <v>381</v>
      </c>
      <c r="FN11" s="44" t="s">
        <v>381</v>
      </c>
      <c r="FO11" s="44" t="s">
        <v>381</v>
      </c>
      <c r="FP11" s="44" t="s">
        <v>381</v>
      </c>
      <c r="FQ11" s="44" t="s">
        <v>381</v>
      </c>
      <c r="FR11" s="44" t="s">
        <v>381</v>
      </c>
      <c r="FS11" s="44" t="s">
        <v>381</v>
      </c>
    </row>
    <row r="12" spans="1:178" ht="12.95" customHeight="1">
      <c r="A12" s="386">
        <v>72036</v>
      </c>
      <c r="B12" s="387" t="s">
        <v>601</v>
      </c>
      <c r="C12" s="129">
        <v>81.681784961953483</v>
      </c>
      <c r="D12" s="227">
        <v>1814.8095831772373</v>
      </c>
      <c r="E12" s="227">
        <v>244.43120612674804</v>
      </c>
      <c r="F12" s="228">
        <v>305449</v>
      </c>
      <c r="G12" s="3">
        <v>279.68596663395482</v>
      </c>
      <c r="H12" s="228">
        <v>107.94896957801767</v>
      </c>
      <c r="I12" s="228">
        <v>151.78279358848545</v>
      </c>
      <c r="J12" s="228">
        <v>32.9</v>
      </c>
      <c r="K12" s="3">
        <v>0.8</v>
      </c>
      <c r="L12" s="3">
        <v>149.07437546189107</v>
      </c>
      <c r="M12" s="3">
        <v>26.654056145479561</v>
      </c>
      <c r="N12" s="3">
        <v>82.165120035374969</v>
      </c>
      <c r="O12" s="129">
        <v>21.946740128558311</v>
      </c>
      <c r="P12" s="3">
        <v>16.736141355067506</v>
      </c>
      <c r="Q12" s="3" t="s">
        <v>8</v>
      </c>
      <c r="R12" s="3">
        <v>0.65717415115005473</v>
      </c>
      <c r="S12" s="3">
        <v>11162</v>
      </c>
      <c r="T12" s="3">
        <v>64.102564102564102</v>
      </c>
      <c r="U12" s="3">
        <v>32</v>
      </c>
      <c r="V12" s="3">
        <v>9</v>
      </c>
      <c r="W12" s="3">
        <v>14.229007633587788</v>
      </c>
      <c r="X12" s="7">
        <v>51.880363452801618</v>
      </c>
      <c r="Y12" s="3">
        <v>71.794871794871796</v>
      </c>
      <c r="Z12" s="3">
        <v>84.615384615384613</v>
      </c>
      <c r="AA12" s="3">
        <v>1.8566869741804468</v>
      </c>
      <c r="AB12" s="3">
        <v>19.487485101311083</v>
      </c>
      <c r="AC12" s="3">
        <v>4.171632896305125</v>
      </c>
      <c r="AD12" s="3">
        <v>3.5756853396901072</v>
      </c>
      <c r="AE12" s="3">
        <v>82.405345211581292</v>
      </c>
      <c r="AF12" s="3">
        <v>96.5</v>
      </c>
      <c r="AG12" s="7">
        <v>93.9</v>
      </c>
      <c r="AH12" s="3">
        <v>75</v>
      </c>
      <c r="AI12" s="3">
        <v>23.2</v>
      </c>
      <c r="AJ12" s="7">
        <v>2.7295500404996988E-2</v>
      </c>
      <c r="AK12" s="7">
        <v>0.23201175344247441</v>
      </c>
      <c r="AL12" s="3">
        <v>0.30093289196509182</v>
      </c>
      <c r="AM12" s="3">
        <v>94682.941539982698</v>
      </c>
      <c r="AN12" s="3">
        <v>211286.88014311271</v>
      </c>
      <c r="AO12" s="3">
        <v>261932.04410943607</v>
      </c>
      <c r="AP12" s="3">
        <v>10.753127810941207</v>
      </c>
      <c r="AQ12" s="3">
        <v>8.7905797694006047</v>
      </c>
      <c r="AR12" s="3">
        <v>9.5</v>
      </c>
      <c r="AS12" s="3">
        <v>10.00448328594152</v>
      </c>
      <c r="AT12" s="3">
        <v>580.0635029816923</v>
      </c>
      <c r="AU12" s="3">
        <v>3.9919669342308097</v>
      </c>
      <c r="AV12" s="3">
        <v>3.5620628028521071</v>
      </c>
      <c r="AW12" s="3">
        <v>7423</v>
      </c>
      <c r="AX12" s="3">
        <v>1501.2808988764045</v>
      </c>
      <c r="AY12" s="3">
        <v>2.2452736988638913</v>
      </c>
      <c r="AZ12" s="3">
        <v>423</v>
      </c>
      <c r="BA12" s="3">
        <v>3.0799928758743942</v>
      </c>
      <c r="BB12" s="3">
        <v>17.212416594139832</v>
      </c>
      <c r="BC12" s="3">
        <v>270.87553047099067</v>
      </c>
      <c r="BD12" s="3">
        <v>3.6143299329963705</v>
      </c>
      <c r="BE12" s="3">
        <v>0.17406440382941687</v>
      </c>
      <c r="BF12" s="3">
        <v>1.8566869741804468</v>
      </c>
      <c r="BG12" s="3">
        <v>25.673268364246045</v>
      </c>
      <c r="BH12" s="3">
        <v>31.460674157303369</v>
      </c>
      <c r="BI12" s="3">
        <v>80.400000000000006</v>
      </c>
      <c r="BJ12" s="3">
        <v>1.2574662055957244</v>
      </c>
      <c r="BK12" s="3">
        <v>0.37344088430801403</v>
      </c>
      <c r="BL12" s="3">
        <v>125.1</v>
      </c>
      <c r="BM12" s="7">
        <v>115.1</v>
      </c>
      <c r="BN12" s="3">
        <v>0.85891403390843224</v>
      </c>
      <c r="BO12" s="3">
        <v>27.472527472527474</v>
      </c>
      <c r="BP12" s="3">
        <v>2</v>
      </c>
      <c r="BQ12" s="7">
        <v>1.4463203277097778</v>
      </c>
      <c r="BR12" s="3">
        <v>17.466390709157572</v>
      </c>
      <c r="BS12" s="3">
        <v>7.6891424640876513</v>
      </c>
      <c r="BT12" s="3">
        <v>1350.3258059167092</v>
      </c>
      <c r="BU12" s="3">
        <v>27.997506556038005</v>
      </c>
      <c r="BV12" s="230">
        <v>671.57166808944464</v>
      </c>
      <c r="BW12" s="3">
        <v>561.02489144920685</v>
      </c>
      <c r="BX12" s="3">
        <v>1.8424462773372965</v>
      </c>
      <c r="BY12" s="3">
        <v>8.2928506942951716E-2</v>
      </c>
      <c r="BZ12" s="3">
        <v>0.92122313866864824</v>
      </c>
      <c r="CA12" s="3">
        <v>0.21556621444846372</v>
      </c>
      <c r="CB12" s="7">
        <v>0.61414875911243227</v>
      </c>
      <c r="CC12" s="7">
        <v>0.11054677664023779</v>
      </c>
      <c r="CD12" s="3">
        <v>0.92122313866864824</v>
      </c>
      <c r="CE12" s="3">
        <v>6.3011662684935539</v>
      </c>
      <c r="CF12" s="11" t="s">
        <v>8</v>
      </c>
      <c r="CG12" s="7">
        <v>3.8288288288288284</v>
      </c>
      <c r="CH12" s="7">
        <v>18.852814824793807</v>
      </c>
      <c r="CI12" s="3">
        <v>5.0200803212851408</v>
      </c>
      <c r="CJ12" s="3">
        <v>385.43361973137138</v>
      </c>
      <c r="CK12" s="3">
        <v>338.31305618846994</v>
      </c>
      <c r="CL12" s="3">
        <v>12.1</v>
      </c>
      <c r="CM12" s="3">
        <v>1209.7132085141882</v>
      </c>
      <c r="CN12" s="3">
        <v>92</v>
      </c>
      <c r="CO12" s="3">
        <v>96.7</v>
      </c>
      <c r="CP12" s="3">
        <v>91.1</v>
      </c>
      <c r="CQ12" s="3">
        <v>71.2</v>
      </c>
      <c r="CR12" s="3">
        <v>35.299999999999997</v>
      </c>
      <c r="CS12" s="3">
        <v>4.35957309862739</v>
      </c>
      <c r="CT12" s="3">
        <v>2.5704697986577183</v>
      </c>
      <c r="CU12" s="3">
        <v>1.2723217626895384</v>
      </c>
      <c r="CV12" s="3">
        <v>57</v>
      </c>
      <c r="CW12" s="12">
        <v>48.907736431918536</v>
      </c>
      <c r="CX12" s="3">
        <v>1.33</v>
      </c>
      <c r="CY12" s="13">
        <v>34.5</v>
      </c>
      <c r="CZ12" s="3">
        <v>60.79</v>
      </c>
      <c r="DA12" s="14">
        <v>8.0500000000000007</v>
      </c>
      <c r="DB12" s="3">
        <v>2.343370571219761</v>
      </c>
      <c r="DC12" s="3">
        <v>1.0459659638757699</v>
      </c>
      <c r="DD12" s="3">
        <v>3.279554373660388</v>
      </c>
      <c r="DE12" s="3">
        <v>6.5683209787074626</v>
      </c>
      <c r="DF12" s="3">
        <v>1574.557603686636</v>
      </c>
      <c r="DG12" s="228">
        <v>1894.326981981982</v>
      </c>
      <c r="DH12" s="228" t="s">
        <v>8</v>
      </c>
      <c r="DI12" s="228" t="s">
        <v>8</v>
      </c>
      <c r="DJ12" s="228">
        <v>51.195700006286536</v>
      </c>
      <c r="DK12" s="228">
        <v>74.856696195935385</v>
      </c>
      <c r="DL12" s="6">
        <v>344</v>
      </c>
      <c r="DM12" s="263">
        <v>507</v>
      </c>
      <c r="DN12" s="6">
        <v>10.229234095082511</v>
      </c>
      <c r="DO12" s="3">
        <v>16.849171206249576</v>
      </c>
      <c r="DP12" s="7">
        <v>93.61702127659575</v>
      </c>
      <c r="DQ12" s="7">
        <v>95.737152485256942</v>
      </c>
      <c r="DR12" s="248">
        <v>5105.4359411639316</v>
      </c>
      <c r="DS12" s="248">
        <v>6.1963384672284887</v>
      </c>
      <c r="DT12" s="249">
        <v>11</v>
      </c>
      <c r="DU12" s="2">
        <v>103.84984025559105</v>
      </c>
      <c r="DV12" s="249">
        <v>4.7746153977526025E-2</v>
      </c>
      <c r="DW12" s="249">
        <v>18.803418803418804</v>
      </c>
      <c r="DX12" s="2">
        <v>447.8925485331057</v>
      </c>
      <c r="DY12" s="2">
        <v>607.73704606729837</v>
      </c>
      <c r="DZ12" s="2">
        <v>629.79693297474898</v>
      </c>
      <c r="EA12" s="2">
        <v>267</v>
      </c>
      <c r="EB12" s="2">
        <v>3.4087874144717727</v>
      </c>
      <c r="EC12" s="2">
        <v>63.019067690009848</v>
      </c>
      <c r="ED12" s="2">
        <v>78.567366314388039</v>
      </c>
      <c r="EE12" s="2">
        <v>12.72030120906274</v>
      </c>
      <c r="EF12" s="2">
        <v>68.335946687573497</v>
      </c>
      <c r="EG12" s="2">
        <v>0</v>
      </c>
      <c r="EH12" s="2">
        <v>92.5</v>
      </c>
      <c r="EI12" s="125" t="s">
        <v>385</v>
      </c>
      <c r="EJ12" s="2">
        <v>69.3</v>
      </c>
      <c r="EK12" s="125" t="s">
        <v>385</v>
      </c>
      <c r="EL12" s="125" t="s">
        <v>385</v>
      </c>
      <c r="EM12" s="2">
        <v>65.8</v>
      </c>
      <c r="EN12" s="2">
        <v>1.105467766402378</v>
      </c>
      <c r="EO12" s="2">
        <v>1.0568831337537494</v>
      </c>
      <c r="EP12" s="2">
        <v>0.73199999999999998</v>
      </c>
      <c r="EQ12" s="126">
        <v>86.5</v>
      </c>
      <c r="ER12" s="126">
        <v>5.9</v>
      </c>
      <c r="ES12" s="126">
        <v>6.2</v>
      </c>
      <c r="ET12" s="126">
        <v>267.9458290087025</v>
      </c>
      <c r="EU12" s="126">
        <v>44.5</v>
      </c>
      <c r="EV12" s="126">
        <v>31.5</v>
      </c>
      <c r="EW12" s="126" t="s">
        <v>8</v>
      </c>
      <c r="EX12" s="126" t="s">
        <v>8</v>
      </c>
      <c r="EY12" s="126" t="s">
        <v>8</v>
      </c>
      <c r="EZ12" s="126">
        <v>6.267388086742371</v>
      </c>
      <c r="FA12" s="126">
        <v>30.9</v>
      </c>
      <c r="FB12" s="126">
        <v>14.259160913436006</v>
      </c>
      <c r="FC12" s="126">
        <v>75.166521865044885</v>
      </c>
      <c r="FD12" s="126">
        <v>77.302709069493531</v>
      </c>
      <c r="FE12" s="126">
        <v>69.661222020568658</v>
      </c>
      <c r="FF12" s="126">
        <v>68.461255291735696</v>
      </c>
      <c r="FG12" s="126">
        <v>72.876182724590493</v>
      </c>
      <c r="FH12" s="126">
        <v>77.542544570502443</v>
      </c>
      <c r="FI12" s="126">
        <v>75.040798694441776</v>
      </c>
      <c r="FJ12" s="126">
        <v>64.968714197585271</v>
      </c>
      <c r="FK12" s="126">
        <v>45.216103171836878</v>
      </c>
      <c r="FL12" s="126">
        <v>25.01979414093428</v>
      </c>
      <c r="FM12" s="126">
        <v>15.423790469261551</v>
      </c>
      <c r="FN12" s="126">
        <v>9.4427634896621289</v>
      </c>
      <c r="FO12" s="126">
        <v>5.4418675155373659</v>
      </c>
      <c r="FP12" s="126">
        <v>1.8470511989630591</v>
      </c>
      <c r="FQ12" s="126">
        <v>1.45</v>
      </c>
      <c r="FR12" s="126">
        <v>3.5835580094210417</v>
      </c>
      <c r="FS12" s="126">
        <v>0.20957770093262076</v>
      </c>
    </row>
    <row r="13" spans="1:178" ht="12.95" customHeight="1">
      <c r="A13" s="386">
        <v>72044</v>
      </c>
      <c r="B13" s="387" t="s">
        <v>600</v>
      </c>
      <c r="C13" s="129">
        <v>88.400107878097756</v>
      </c>
      <c r="D13" s="264">
        <v>1477.6302777861017</v>
      </c>
      <c r="E13" s="264">
        <v>160.31883971112643</v>
      </c>
      <c r="F13" s="250">
        <v>348587</v>
      </c>
      <c r="G13" s="12">
        <v>270.60843964671244</v>
      </c>
      <c r="H13" s="250">
        <v>107.70363101079491</v>
      </c>
      <c r="I13" s="250">
        <v>179.83316977428851</v>
      </c>
      <c r="J13" s="228">
        <v>26.9</v>
      </c>
      <c r="K13" s="3">
        <v>-3.79</v>
      </c>
      <c r="L13" s="3">
        <v>75.015978213275716</v>
      </c>
      <c r="M13" s="3">
        <v>13.64130174693641</v>
      </c>
      <c r="N13" s="3">
        <v>79.694586907838911</v>
      </c>
      <c r="O13" s="129">
        <v>24.867841409691628</v>
      </c>
      <c r="P13" s="3">
        <v>14.37381404174573</v>
      </c>
      <c r="Q13" s="3">
        <v>3.4375000000000004</v>
      </c>
      <c r="R13" s="3">
        <v>2.6214340786430221</v>
      </c>
      <c r="S13" s="3">
        <v>19324</v>
      </c>
      <c r="T13" s="3">
        <v>91.803278688524586</v>
      </c>
      <c r="U13" s="3">
        <v>192</v>
      </c>
      <c r="V13" s="3">
        <v>0</v>
      </c>
      <c r="W13" s="3">
        <v>17.322834645669293</v>
      </c>
      <c r="X13" s="7">
        <v>66.280936454849495</v>
      </c>
      <c r="Y13" s="3">
        <v>62.295081967213115</v>
      </c>
      <c r="Z13" s="3">
        <v>44.26229508196721</v>
      </c>
      <c r="AA13" s="3">
        <v>2.3137946231820186</v>
      </c>
      <c r="AB13" s="3">
        <v>13.958803001760293</v>
      </c>
      <c r="AC13" s="3">
        <v>10.06763225348198</v>
      </c>
      <c r="AD13" s="3">
        <v>2.3779376795034124</v>
      </c>
      <c r="AE13" s="3">
        <v>95.340501792114694</v>
      </c>
      <c r="AF13" s="3">
        <v>92.6</v>
      </c>
      <c r="AG13" s="7">
        <v>91.7</v>
      </c>
      <c r="AH13" s="3">
        <v>49</v>
      </c>
      <c r="AI13" s="3">
        <v>15.7</v>
      </c>
      <c r="AJ13" s="7">
        <v>4.4725579498152167E-2</v>
      </c>
      <c r="AK13" s="7">
        <v>7.8269764121766283E-2</v>
      </c>
      <c r="AL13" s="3">
        <v>0.45248868778280543</v>
      </c>
      <c r="AM13" s="3">
        <v>94816.186786433842</v>
      </c>
      <c r="AN13" s="3">
        <v>211355.34763948497</v>
      </c>
      <c r="AO13" s="3">
        <v>263806.49165649165</v>
      </c>
      <c r="AP13" s="3">
        <v>13.298288782015435</v>
      </c>
      <c r="AQ13" s="3">
        <v>6.5764455877418628</v>
      </c>
      <c r="AR13" s="3">
        <v>12.8</v>
      </c>
      <c r="AS13" s="3">
        <v>8.4264780797698595</v>
      </c>
      <c r="AT13" s="3">
        <v>589.13427826555994</v>
      </c>
      <c r="AU13" s="3">
        <v>5.6935662701147702</v>
      </c>
      <c r="AV13" s="3">
        <v>2.3972910611009559</v>
      </c>
      <c r="AW13" s="3">
        <v>10875.615384615385</v>
      </c>
      <c r="AX13" s="3">
        <v>1504.0744680851064</v>
      </c>
      <c r="AY13" s="3">
        <v>3.5364930720100718</v>
      </c>
      <c r="AZ13" s="3">
        <v>618</v>
      </c>
      <c r="BA13" s="3">
        <v>2.5626532018818735</v>
      </c>
      <c r="BB13" s="3">
        <v>35.354506390480388</v>
      </c>
      <c r="BC13" s="3">
        <v>213.66366006412753</v>
      </c>
      <c r="BD13" s="3">
        <v>5.044886278505289</v>
      </c>
      <c r="BE13" s="3">
        <v>5.509034817100044E-2</v>
      </c>
      <c r="BF13" s="3">
        <v>2.0934332304980168</v>
      </c>
      <c r="BG13" s="3">
        <v>23.756570966437526</v>
      </c>
      <c r="BH13" s="3">
        <v>2.6548672566371683</v>
      </c>
      <c r="BI13" s="3">
        <v>77.2</v>
      </c>
      <c r="BJ13" s="3">
        <v>1.1120097048119693</v>
      </c>
      <c r="BK13" s="3">
        <v>7.1316502638710588E-2</v>
      </c>
      <c r="BL13" s="3">
        <v>128.6</v>
      </c>
      <c r="BM13" s="7">
        <v>106.1</v>
      </c>
      <c r="BN13" s="3">
        <v>0.57053202110968471</v>
      </c>
      <c r="BO13" s="3">
        <v>14.87603305785124</v>
      </c>
      <c r="BP13" s="3">
        <v>10</v>
      </c>
      <c r="BQ13" s="7">
        <v>0.49444128135207216</v>
      </c>
      <c r="BR13" s="3">
        <v>5.7654850019477983</v>
      </c>
      <c r="BS13" s="3">
        <v>15.935992328668606</v>
      </c>
      <c r="BT13" s="3">
        <v>1211.5099937071109</v>
      </c>
      <c r="BU13" s="3">
        <v>6.1784183872224387</v>
      </c>
      <c r="BV13" s="230">
        <v>680.23133858739618</v>
      </c>
      <c r="BW13" s="3">
        <v>317.04174283060144</v>
      </c>
      <c r="BX13" s="3">
        <v>2.6969524437385752</v>
      </c>
      <c r="BY13" s="3">
        <v>7.6836175122112008E-2</v>
      </c>
      <c r="BZ13" s="3">
        <v>0.89898414791285852</v>
      </c>
      <c r="CA13" s="3">
        <v>0.37405232087740853</v>
      </c>
      <c r="CB13" s="7">
        <v>0.59932276527523898</v>
      </c>
      <c r="CC13" s="7">
        <v>0.12196517934733751</v>
      </c>
      <c r="CD13" s="3">
        <v>0.59932276527523898</v>
      </c>
      <c r="CE13" s="3">
        <v>11.210332324473345</v>
      </c>
      <c r="CF13" s="11">
        <v>39.200000000000003</v>
      </c>
      <c r="CG13" s="7">
        <v>5.5363321799307963</v>
      </c>
      <c r="CH13" s="7">
        <v>19.493149812919519</v>
      </c>
      <c r="CI13" s="3">
        <v>7.5111394016549964</v>
      </c>
      <c r="CJ13" s="3">
        <v>359.0422822210902</v>
      </c>
      <c r="CK13" s="3">
        <v>320.13125168559526</v>
      </c>
      <c r="CL13" s="3">
        <v>18.3</v>
      </c>
      <c r="CM13" s="3">
        <v>1015.5647406102338</v>
      </c>
      <c r="CN13" s="3">
        <v>100</v>
      </c>
      <c r="CO13" s="3">
        <v>99.8</v>
      </c>
      <c r="CP13" s="3">
        <v>85.1</v>
      </c>
      <c r="CQ13" s="3">
        <v>50.7</v>
      </c>
      <c r="CR13" s="3">
        <v>46.2</v>
      </c>
      <c r="CS13" s="3">
        <v>7.6918724316219063</v>
      </c>
      <c r="CT13" s="3">
        <v>11.725146198830409</v>
      </c>
      <c r="CU13" s="3">
        <v>14.075242426600086</v>
      </c>
      <c r="CV13" s="3">
        <v>67.05</v>
      </c>
      <c r="CW13" s="12">
        <v>42.222288813640589</v>
      </c>
      <c r="CX13" s="3">
        <v>1.52</v>
      </c>
      <c r="CY13" s="13">
        <v>46.8</v>
      </c>
      <c r="CZ13" s="3">
        <v>60.69</v>
      </c>
      <c r="DA13" s="14">
        <v>7.14</v>
      </c>
      <c r="DB13" s="3">
        <v>0.98434269275718433</v>
      </c>
      <c r="DC13" s="3">
        <v>0.9041982559707531</v>
      </c>
      <c r="DD13" s="3">
        <v>1.6990800395553025</v>
      </c>
      <c r="DE13" s="3">
        <v>6.6434928530760242</v>
      </c>
      <c r="DF13" s="3">
        <v>1503.1649659863945</v>
      </c>
      <c r="DG13" s="228">
        <v>1480.5043383584589</v>
      </c>
      <c r="DH13" s="228">
        <v>45.573099397680622</v>
      </c>
      <c r="DI13" s="228">
        <v>40.46072338257769</v>
      </c>
      <c r="DJ13" s="228">
        <v>20.900348906476047</v>
      </c>
      <c r="DK13" s="228">
        <v>67.237632621756362</v>
      </c>
      <c r="DL13" s="6">
        <v>238</v>
      </c>
      <c r="DM13" s="6">
        <v>595</v>
      </c>
      <c r="DN13" s="6">
        <v>23.638503491055108</v>
      </c>
      <c r="DO13" s="3">
        <v>19.7506817296455</v>
      </c>
      <c r="DP13" s="7">
        <v>100</v>
      </c>
      <c r="DQ13" s="7">
        <v>94.160958106155917</v>
      </c>
      <c r="DR13" s="248">
        <v>3594.9596334278858</v>
      </c>
      <c r="DS13" s="248">
        <v>3.7219312137085314</v>
      </c>
      <c r="DT13" s="249">
        <v>14.5</v>
      </c>
      <c r="DU13" s="2">
        <v>90.172239108409329</v>
      </c>
      <c r="DV13" s="249">
        <v>3.7340435444933526E-2</v>
      </c>
      <c r="DW13" s="249">
        <v>19.1358024691358</v>
      </c>
      <c r="DX13" s="2">
        <v>426.81969374606695</v>
      </c>
      <c r="DY13" s="2">
        <v>626.29228971262478</v>
      </c>
      <c r="DZ13" s="2">
        <v>472.80819249590434</v>
      </c>
      <c r="EA13" s="2">
        <v>18000</v>
      </c>
      <c r="EB13" s="2">
        <v>2.1586060827547002</v>
      </c>
      <c r="EC13" s="2">
        <v>58.173135495537117</v>
      </c>
      <c r="ED13" s="2">
        <v>71.002770000518851</v>
      </c>
      <c r="EE13" s="2">
        <v>12.631523425753638</v>
      </c>
      <c r="EF13" s="2">
        <v>74.133584424262679</v>
      </c>
      <c r="EG13" s="2">
        <v>0</v>
      </c>
      <c r="EH13" s="2">
        <v>82.9</v>
      </c>
      <c r="EI13" s="125" t="s">
        <v>385</v>
      </c>
      <c r="EJ13" s="2">
        <v>63.2</v>
      </c>
      <c r="EK13" s="125" t="s">
        <v>385</v>
      </c>
      <c r="EL13" s="125" t="s">
        <v>385</v>
      </c>
      <c r="EM13" s="2">
        <v>81.3</v>
      </c>
      <c r="EN13" s="2">
        <v>-1.2226184411614875</v>
      </c>
      <c r="EO13" s="2">
        <v>0.99509129318128031</v>
      </c>
      <c r="EP13" s="2">
        <v>0.65</v>
      </c>
      <c r="EQ13" s="126">
        <v>84.9</v>
      </c>
      <c r="ER13" s="126">
        <v>12</v>
      </c>
      <c r="ES13" s="126">
        <v>9.4</v>
      </c>
      <c r="ET13" s="126">
        <v>385.04052920200172</v>
      </c>
      <c r="EU13" s="126">
        <v>46.5</v>
      </c>
      <c r="EV13" s="126">
        <v>31</v>
      </c>
      <c r="EW13" s="126" t="s">
        <v>8</v>
      </c>
      <c r="EX13" s="126" t="s">
        <v>8</v>
      </c>
      <c r="EY13" s="126">
        <v>55.6</v>
      </c>
      <c r="EZ13" s="126">
        <v>10.67094183572563</v>
      </c>
      <c r="FA13" s="126">
        <v>28.9</v>
      </c>
      <c r="FB13" s="126">
        <v>16.136450747412802</v>
      </c>
      <c r="FC13" s="126">
        <v>77.163386441736961</v>
      </c>
      <c r="FD13" s="126">
        <v>76.068591602572184</v>
      </c>
      <c r="FE13" s="126">
        <v>69.685668620138514</v>
      </c>
      <c r="FF13" s="126">
        <v>71.944522014334908</v>
      </c>
      <c r="FG13" s="126">
        <v>75.075711689884912</v>
      </c>
      <c r="FH13" s="126">
        <v>77.899961074347999</v>
      </c>
      <c r="FI13" s="126">
        <v>74.627983153954133</v>
      </c>
      <c r="FJ13" s="126">
        <v>64.750559641829227</v>
      </c>
      <c r="FK13" s="126">
        <v>46.89677010766308</v>
      </c>
      <c r="FL13" s="126">
        <v>25.989420062695924</v>
      </c>
      <c r="FM13" s="126">
        <v>16.760131203047298</v>
      </c>
      <c r="FN13" s="126">
        <v>9.8290126861555436</v>
      </c>
      <c r="FO13" s="126">
        <v>5.8228504733497601</v>
      </c>
      <c r="FP13" s="126">
        <v>2.7400703871292107</v>
      </c>
      <c r="FQ13" s="126">
        <v>1.37</v>
      </c>
      <c r="FR13" s="126">
        <v>4.860507626382188</v>
      </c>
      <c r="FS13" s="126">
        <v>0.30327537403962795</v>
      </c>
    </row>
    <row r="14" spans="1:178" s="281" customFormat="1" ht="12.95" customHeight="1">
      <c r="A14" s="386">
        <v>92011</v>
      </c>
      <c r="B14" s="389" t="s">
        <v>9</v>
      </c>
      <c r="C14" s="265">
        <v>88.927812221497774</v>
      </c>
      <c r="D14" s="266">
        <v>1361.1163623316447</v>
      </c>
      <c r="E14" s="267">
        <v>181.1349580824</v>
      </c>
      <c r="F14" s="268">
        <v>302239</v>
      </c>
      <c r="G14" s="268">
        <v>285.32298561972152</v>
      </c>
      <c r="H14" s="268">
        <v>98.607623830175754</v>
      </c>
      <c r="I14" s="268">
        <v>166.40036521342159</v>
      </c>
      <c r="J14" s="269">
        <v>25.3</v>
      </c>
      <c r="K14" s="268">
        <v>4.58</v>
      </c>
      <c r="L14" s="268">
        <v>173.32862204170212</v>
      </c>
      <c r="M14" s="268">
        <v>14.255279258177564</v>
      </c>
      <c r="N14" s="268">
        <v>84.512094794793185</v>
      </c>
      <c r="O14" s="270">
        <v>24.727189624635777</v>
      </c>
      <c r="P14" s="268">
        <v>16.367323290845885</v>
      </c>
      <c r="Q14" s="268">
        <v>0.50377833753148615</v>
      </c>
      <c r="R14" s="268">
        <v>2.4752475247524752</v>
      </c>
      <c r="S14" s="268">
        <v>13368</v>
      </c>
      <c r="T14" s="268">
        <v>47.560975609756099</v>
      </c>
      <c r="U14" s="268">
        <v>87</v>
      </c>
      <c r="V14" s="268">
        <v>0</v>
      </c>
      <c r="W14" s="268">
        <v>14.8000993295257</v>
      </c>
      <c r="X14" s="271">
        <v>60.457008732870797</v>
      </c>
      <c r="Y14" s="272">
        <v>95.121951219512198</v>
      </c>
      <c r="Z14" s="272">
        <v>93.902439024390233</v>
      </c>
      <c r="AA14" s="272">
        <v>2.9162813855893024</v>
      </c>
      <c r="AB14" s="272">
        <v>30.515103175011578</v>
      </c>
      <c r="AC14" s="272">
        <v>7.427228597403043</v>
      </c>
      <c r="AD14" s="273">
        <v>2.7959313195766651</v>
      </c>
      <c r="AE14" s="273">
        <v>90.834021469859621</v>
      </c>
      <c r="AF14" s="273">
        <v>96.5</v>
      </c>
      <c r="AG14" s="274">
        <v>95</v>
      </c>
      <c r="AH14" s="272">
        <v>92</v>
      </c>
      <c r="AI14" s="272">
        <v>35.799999999999997</v>
      </c>
      <c r="AJ14" s="274">
        <v>4.424357311662807E-2</v>
      </c>
      <c r="AK14" s="274">
        <v>0.22121786558314036</v>
      </c>
      <c r="AL14" s="275">
        <v>0.33372042330410223</v>
      </c>
      <c r="AM14" s="275">
        <v>99755.98253816794</v>
      </c>
      <c r="AN14" s="275">
        <v>210457.87387387388</v>
      </c>
      <c r="AO14" s="275">
        <v>271689.20074906369</v>
      </c>
      <c r="AP14" s="272">
        <v>9.1840526623135315</v>
      </c>
      <c r="AQ14" s="275">
        <v>3.3002424306772133</v>
      </c>
      <c r="AR14" s="273">
        <v>16.600000000000001</v>
      </c>
      <c r="AS14" s="273">
        <v>11.477667737915656</v>
      </c>
      <c r="AT14" s="273">
        <v>455.82737587722175</v>
      </c>
      <c r="AU14" s="272">
        <v>2.5077257242504793</v>
      </c>
      <c r="AV14" s="272">
        <v>3.3179140351621723</v>
      </c>
      <c r="AW14" s="272">
        <v>17071.076923076922</v>
      </c>
      <c r="AX14" s="275">
        <v>2610.8705882352942</v>
      </c>
      <c r="AY14" s="269">
        <v>1.8024188460914548</v>
      </c>
      <c r="AZ14" s="269">
        <v>353.07692307692309</v>
      </c>
      <c r="BA14" s="275">
        <v>1.5072048889077505</v>
      </c>
      <c r="BB14" s="272">
        <v>54.500462337292838</v>
      </c>
      <c r="BC14" s="272">
        <v>325.87027727730435</v>
      </c>
      <c r="BD14" s="272">
        <v>8.5795547050721641</v>
      </c>
      <c r="BE14" s="272">
        <v>1.6715271356426489</v>
      </c>
      <c r="BF14" s="272">
        <v>3.8409559712639592</v>
      </c>
      <c r="BG14" s="272">
        <v>31.943279713349085</v>
      </c>
      <c r="BH14" s="272">
        <v>100</v>
      </c>
      <c r="BI14" s="272">
        <v>89.7</v>
      </c>
      <c r="BJ14" s="273">
        <v>2.2871083326980255</v>
      </c>
      <c r="BK14" s="273">
        <v>3.5164302170486241</v>
      </c>
      <c r="BL14" s="272">
        <v>118.2</v>
      </c>
      <c r="BM14" s="274">
        <v>119.9</v>
      </c>
      <c r="BN14" s="272">
        <v>2.2553655874863585</v>
      </c>
      <c r="BO14" s="272">
        <v>100</v>
      </c>
      <c r="BP14" s="272">
        <v>9</v>
      </c>
      <c r="BQ14" s="274">
        <v>1.1014702988823259</v>
      </c>
      <c r="BR14" s="272">
        <v>16.932935698054393</v>
      </c>
      <c r="BS14" s="272">
        <v>6.9521873155374827</v>
      </c>
      <c r="BT14" s="272">
        <v>840.28873568185054</v>
      </c>
      <c r="BU14" s="272">
        <v>22.024004722240438</v>
      </c>
      <c r="BV14" s="276">
        <v>244.98551306139296</v>
      </c>
      <c r="BW14" s="272">
        <v>209.10574500673226</v>
      </c>
      <c r="BX14" s="275">
        <v>1.1574118727309906</v>
      </c>
      <c r="BY14" s="275">
        <v>6.3611356525295232E-2</v>
      </c>
      <c r="BZ14" s="275">
        <v>3.086431660615975</v>
      </c>
      <c r="CA14" s="275">
        <v>0.57614419808718398</v>
      </c>
      <c r="CB14" s="271">
        <v>0.19290197878849843</v>
      </c>
      <c r="CC14" s="271">
        <v>4.9496718737340809E-2</v>
      </c>
      <c r="CD14" s="272">
        <v>0.77160791515399374</v>
      </c>
      <c r="CE14" s="272">
        <v>10.607679813579528</v>
      </c>
      <c r="CF14" s="275">
        <v>41.7</v>
      </c>
      <c r="CG14" s="271">
        <v>12.745098039215685</v>
      </c>
      <c r="CH14" s="271">
        <v>30.532975252789246</v>
      </c>
      <c r="CI14" s="272">
        <v>2.2984028048305416</v>
      </c>
      <c r="CJ14" s="275">
        <v>312.24464600557872</v>
      </c>
      <c r="CK14" s="272">
        <v>283.72601746148712</v>
      </c>
      <c r="CL14" s="272">
        <v>19</v>
      </c>
      <c r="CM14" s="272">
        <v>850.71358141443875</v>
      </c>
      <c r="CN14" s="272">
        <v>94</v>
      </c>
      <c r="CO14" s="269">
        <v>98.1</v>
      </c>
      <c r="CP14" s="269">
        <v>88.6</v>
      </c>
      <c r="CQ14" s="269">
        <v>84.2</v>
      </c>
      <c r="CR14" s="269">
        <v>36.799999999999997</v>
      </c>
      <c r="CS14" s="273">
        <v>3.3083397920008655</v>
      </c>
      <c r="CT14" s="275">
        <v>2.5886075949367089</v>
      </c>
      <c r="CU14" s="275">
        <v>12.211387682269606</v>
      </c>
      <c r="CV14" s="275">
        <v>58.69</v>
      </c>
      <c r="CW14" s="277">
        <v>42.691136925682585</v>
      </c>
      <c r="CX14" s="272">
        <v>1.03</v>
      </c>
      <c r="CY14" s="278">
        <v>30.8</v>
      </c>
      <c r="CZ14" s="272">
        <v>65.349999999999994</v>
      </c>
      <c r="DA14" s="279">
        <v>5.45</v>
      </c>
      <c r="DB14" s="277">
        <v>3.3659871372960546</v>
      </c>
      <c r="DC14" s="272">
        <v>1.066634130532911</v>
      </c>
      <c r="DD14" s="272">
        <v>2.7257049602814827</v>
      </c>
      <c r="DE14" s="272">
        <v>5.6076605233816492</v>
      </c>
      <c r="DF14" s="272">
        <v>1090.4134615384614</v>
      </c>
      <c r="DG14" s="269">
        <v>3371.0660707635011</v>
      </c>
      <c r="DH14" s="269">
        <v>55.945136748212761</v>
      </c>
      <c r="DI14" s="269">
        <v>23.819659798070209</v>
      </c>
      <c r="DJ14" s="269">
        <v>54.336084021005249</v>
      </c>
      <c r="DK14" s="269">
        <v>77.462953916300279</v>
      </c>
      <c r="DL14" s="278">
        <v>645</v>
      </c>
      <c r="DM14" s="280">
        <v>490</v>
      </c>
      <c r="DN14" s="280">
        <v>26.526722711121572</v>
      </c>
      <c r="DO14" s="272">
        <v>11.784381884189367</v>
      </c>
      <c r="DP14" s="271">
        <v>87.291666666666686</v>
      </c>
      <c r="DQ14" s="271">
        <v>94.5316001792918</v>
      </c>
      <c r="DR14" s="271">
        <v>5414.3742080810925</v>
      </c>
      <c r="DS14" s="271">
        <v>17.040111313693505</v>
      </c>
      <c r="DT14" s="271">
        <v>10.69</v>
      </c>
      <c r="DU14" s="275">
        <v>85.449735449735456</v>
      </c>
      <c r="DV14" s="271">
        <v>7.2502462406971696E-2</v>
      </c>
      <c r="DW14" s="274">
        <v>39.73063973063973</v>
      </c>
      <c r="DX14" s="272">
        <v>75.735245892152363</v>
      </c>
      <c r="DY14" s="272">
        <v>627.49277582089439</v>
      </c>
      <c r="DZ14" s="272">
        <v>1000.3949469828731</v>
      </c>
      <c r="EA14" s="272">
        <v>11580</v>
      </c>
      <c r="EB14" s="272">
        <v>4.2743604260627581</v>
      </c>
      <c r="EC14" s="272">
        <v>80.287780324197612</v>
      </c>
      <c r="ED14" s="272">
        <v>95.660691300662421</v>
      </c>
      <c r="EE14" s="272">
        <v>21.484702295614923</v>
      </c>
      <c r="EF14" s="272">
        <v>69.134973637961338</v>
      </c>
      <c r="EG14" s="272">
        <v>152.76851534759646</v>
      </c>
      <c r="EH14" s="272">
        <v>93.3</v>
      </c>
      <c r="EI14" s="125" t="s">
        <v>385</v>
      </c>
      <c r="EJ14" s="272">
        <v>76.3</v>
      </c>
      <c r="EK14" s="125" t="s">
        <v>385</v>
      </c>
      <c r="EL14" s="125" t="s">
        <v>385</v>
      </c>
      <c r="EM14" s="272">
        <v>67.3</v>
      </c>
      <c r="EN14" s="272">
        <v>1.3869652274893036</v>
      </c>
      <c r="EO14" s="272">
        <v>1.0460742683281907</v>
      </c>
      <c r="EP14" s="279">
        <v>0.94199999999999995</v>
      </c>
      <c r="EQ14" s="281">
        <v>90.8</v>
      </c>
      <c r="ER14" s="281">
        <v>6.6</v>
      </c>
      <c r="ES14" s="281">
        <v>4.4000000000000004</v>
      </c>
      <c r="ET14" s="281">
        <v>238.21387813996196</v>
      </c>
      <c r="EU14" s="281">
        <v>64.5</v>
      </c>
      <c r="EV14" s="281">
        <v>48.9</v>
      </c>
      <c r="EW14" s="281" t="s">
        <v>8</v>
      </c>
      <c r="EX14" s="281" t="s">
        <v>8</v>
      </c>
      <c r="EY14" s="281">
        <v>9.6999999999999993</v>
      </c>
      <c r="EZ14" s="281">
        <v>6.4062747155660329</v>
      </c>
      <c r="FA14" s="281">
        <v>26.4</v>
      </c>
      <c r="FB14" s="281">
        <v>15.309734513274337</v>
      </c>
      <c r="FC14" s="281">
        <v>74.097888675623807</v>
      </c>
      <c r="FD14" s="281">
        <v>76.609792284866472</v>
      </c>
      <c r="FE14" s="281">
        <v>65.302469872330278</v>
      </c>
      <c r="FF14" s="281">
        <v>65.123537061118327</v>
      </c>
      <c r="FG14" s="281">
        <v>69.613759806879898</v>
      </c>
      <c r="FH14" s="281">
        <v>73.332883369330446</v>
      </c>
      <c r="FI14" s="281">
        <v>72.032361556702469</v>
      </c>
      <c r="FJ14" s="281">
        <v>64.44093723443001</v>
      </c>
      <c r="FK14" s="281">
        <v>50.255789647395346</v>
      </c>
      <c r="FL14" s="281">
        <v>32.165816892041676</v>
      </c>
      <c r="FM14" s="281">
        <v>19.940533282179167</v>
      </c>
      <c r="FN14" s="281">
        <v>12.563962983124661</v>
      </c>
      <c r="FO14" s="281">
        <v>8.5354025218234728</v>
      </c>
      <c r="FP14" s="281">
        <v>3.8856691253951525</v>
      </c>
      <c r="FQ14" s="281">
        <v>1.56</v>
      </c>
      <c r="FR14" s="281">
        <v>13.917877769590161</v>
      </c>
      <c r="FS14" s="281">
        <v>1.5247388884653501</v>
      </c>
    </row>
    <row r="15" spans="1:178" ht="12.95" customHeight="1">
      <c r="A15" s="390">
        <v>102016</v>
      </c>
      <c r="B15" s="387" t="s">
        <v>599</v>
      </c>
      <c r="C15" s="129">
        <v>108.23242914158155</v>
      </c>
      <c r="D15" s="227">
        <v>1341.1409697978581</v>
      </c>
      <c r="E15" s="227">
        <v>440.87068283486616</v>
      </c>
      <c r="F15" s="228">
        <v>311461</v>
      </c>
      <c r="G15" s="3">
        <v>278.07790730736428</v>
      </c>
      <c r="H15" s="228">
        <v>96.388967870344032</v>
      </c>
      <c r="I15" s="228">
        <v>150.9809496730168</v>
      </c>
      <c r="J15" s="228">
        <v>39.1</v>
      </c>
      <c r="K15" s="3">
        <v>3.12</v>
      </c>
      <c r="L15" s="3">
        <v>307.55651890331632</v>
      </c>
      <c r="M15" s="3">
        <v>13.01178649276542</v>
      </c>
      <c r="N15" s="3">
        <v>82.021533350805214</v>
      </c>
      <c r="O15" s="129">
        <v>22.119669000636538</v>
      </c>
      <c r="P15" s="3">
        <v>17.786308381317976</v>
      </c>
      <c r="Q15" s="3">
        <v>1.2853470437017995</v>
      </c>
      <c r="R15" s="3">
        <v>0.7785467128027681</v>
      </c>
      <c r="S15" s="3">
        <v>16346</v>
      </c>
      <c r="T15" s="3">
        <v>53.333333333333336</v>
      </c>
      <c r="U15" s="3">
        <v>50</v>
      </c>
      <c r="V15" s="3">
        <v>0</v>
      </c>
      <c r="W15" s="3">
        <v>14.274347549331637</v>
      </c>
      <c r="X15" s="7">
        <v>66.997338495039926</v>
      </c>
      <c r="Y15" s="3">
        <v>70</v>
      </c>
      <c r="Z15" s="3">
        <v>71.666666666666671</v>
      </c>
      <c r="AA15" s="3">
        <v>2.8229058647309597</v>
      </c>
      <c r="AB15" s="3">
        <v>33.842700509367177</v>
      </c>
      <c r="AC15" s="3">
        <v>9.3815649371204923</v>
      </c>
      <c r="AD15" s="3">
        <v>2.7051138162249275</v>
      </c>
      <c r="AE15" s="3">
        <v>95.923709798055341</v>
      </c>
      <c r="AF15" s="3">
        <v>97.3</v>
      </c>
      <c r="AG15" s="7">
        <v>94.2</v>
      </c>
      <c r="AH15" s="3">
        <v>60</v>
      </c>
      <c r="AI15" s="3">
        <v>28.5</v>
      </c>
      <c r="AJ15" s="7">
        <v>5.7219817470384432E-2</v>
      </c>
      <c r="AK15" s="7">
        <v>0.12588359843484573</v>
      </c>
      <c r="AL15" s="3">
        <v>0.18234811431462108</v>
      </c>
      <c r="AM15" s="3">
        <v>104083.69779999999</v>
      </c>
      <c r="AN15" s="3">
        <v>200810.20322180918</v>
      </c>
      <c r="AO15" s="3">
        <v>264144.66381418094</v>
      </c>
      <c r="AP15" s="3">
        <v>11.01336684565292</v>
      </c>
      <c r="AQ15" s="3">
        <v>3.9186564606420657</v>
      </c>
      <c r="AR15" s="3">
        <v>11.4</v>
      </c>
      <c r="AS15" s="3">
        <v>9.9850298080344935</v>
      </c>
      <c r="AT15" s="3">
        <v>1161.4398442394172</v>
      </c>
      <c r="AU15" s="3">
        <v>1.7646591707866555</v>
      </c>
      <c r="AV15" s="3">
        <v>4.1175380651688629</v>
      </c>
      <c r="AW15" s="3">
        <v>12840.545454545454</v>
      </c>
      <c r="AX15" s="3">
        <v>1587.0337078651685</v>
      </c>
      <c r="AY15" s="3">
        <v>2.1239539526783062</v>
      </c>
      <c r="AZ15" s="3">
        <v>552.75</v>
      </c>
      <c r="BA15" s="3">
        <v>2.5144010893829281</v>
      </c>
      <c r="BB15" s="3">
        <v>35.595978799400854</v>
      </c>
      <c r="BC15" s="3">
        <v>289.33381175204187</v>
      </c>
      <c r="BD15" s="3">
        <v>6.0658864912399375</v>
      </c>
      <c r="BE15" s="228">
        <v>2.477243922110842</v>
      </c>
      <c r="BF15" s="3">
        <v>2.5924645696508817</v>
      </c>
      <c r="BG15" s="3">
        <v>26.563550773369201</v>
      </c>
      <c r="BH15" s="3">
        <v>93.333333333333329</v>
      </c>
      <c r="BI15" s="3">
        <v>90.6</v>
      </c>
      <c r="BJ15" s="3">
        <v>2.6899798251513114</v>
      </c>
      <c r="BK15" s="3">
        <v>2.1308980213089801</v>
      </c>
      <c r="BL15" s="3">
        <v>108.8</v>
      </c>
      <c r="BM15" s="7">
        <v>101.6</v>
      </c>
      <c r="BN15" s="3">
        <v>0.45662100456621002</v>
      </c>
      <c r="BO15" s="3">
        <v>23.170731707317074</v>
      </c>
      <c r="BP15" s="3">
        <v>4</v>
      </c>
      <c r="BQ15" s="7">
        <v>0.81468431717983936</v>
      </c>
      <c r="BR15" s="3">
        <v>18.025993429585686</v>
      </c>
      <c r="BS15" s="3">
        <v>11.482049004585171</v>
      </c>
      <c r="BT15" s="3">
        <v>946.31906802466995</v>
      </c>
      <c r="BU15" s="3">
        <v>10.719128023081742</v>
      </c>
      <c r="BV15" s="282">
        <v>110.61177792352555</v>
      </c>
      <c r="BW15" s="3">
        <v>246.49347517271605</v>
      </c>
      <c r="BX15" s="3">
        <v>1.1764394471911037</v>
      </c>
      <c r="BY15" s="3">
        <v>5.6857318482746041E-2</v>
      </c>
      <c r="BZ15" s="3">
        <v>3.2352084797755358</v>
      </c>
      <c r="CA15" s="3">
        <v>0.77138252222735282</v>
      </c>
      <c r="CB15" s="7">
        <v>1.4705493089888797</v>
      </c>
      <c r="CC15" s="7">
        <v>0.34562320409165642</v>
      </c>
      <c r="CD15" s="3">
        <v>1.4705493089888797</v>
      </c>
      <c r="CE15" s="3">
        <v>12.649665155922344</v>
      </c>
      <c r="CF15" s="11">
        <v>39.1</v>
      </c>
      <c r="CG15" s="7">
        <v>3.4090909090909087</v>
      </c>
      <c r="CH15" s="7">
        <v>33.834586466165412</v>
      </c>
      <c r="CI15" s="3">
        <v>11.248073959938367</v>
      </c>
      <c r="CJ15" s="3">
        <v>329.36186983285739</v>
      </c>
      <c r="CK15" s="3">
        <v>294.67749383104564</v>
      </c>
      <c r="CL15" s="3">
        <v>17.600000000000001</v>
      </c>
      <c r="CM15" s="3">
        <v>893.86030353668707</v>
      </c>
      <c r="CN15" s="3">
        <v>82</v>
      </c>
      <c r="CO15" s="3">
        <v>99.9</v>
      </c>
      <c r="CP15" s="3">
        <v>84.1</v>
      </c>
      <c r="CQ15" s="3">
        <v>69.5</v>
      </c>
      <c r="CR15" s="3">
        <v>57.8</v>
      </c>
      <c r="CS15" s="3">
        <v>5.7863585517465985</v>
      </c>
      <c r="CT15" s="3">
        <v>1.9838709677419355</v>
      </c>
      <c r="CU15" s="3">
        <v>5.1682879515172111</v>
      </c>
      <c r="CV15" s="3">
        <v>66.3</v>
      </c>
      <c r="CW15" s="12">
        <v>48.116373390116145</v>
      </c>
      <c r="CX15" s="3">
        <v>1.1580510992275699</v>
      </c>
      <c r="CY15" s="13">
        <v>35.347432024169187</v>
      </c>
      <c r="CZ15" s="3">
        <v>61.11</v>
      </c>
      <c r="DA15" s="14">
        <v>5.22</v>
      </c>
      <c r="DB15" s="3">
        <v>2.2122414406677469</v>
      </c>
      <c r="DC15" s="3">
        <v>0.98278280869035817</v>
      </c>
      <c r="DD15" s="3">
        <v>2.5116982197530069</v>
      </c>
      <c r="DE15" s="3">
        <v>6.8939351605398684</v>
      </c>
      <c r="DF15" s="3">
        <v>768.83655913978498</v>
      </c>
      <c r="DG15" s="228">
        <v>1158.8282315789475</v>
      </c>
      <c r="DH15" s="228" t="s">
        <v>8</v>
      </c>
      <c r="DI15" s="228" t="s">
        <v>8</v>
      </c>
      <c r="DJ15" s="228">
        <v>110.20307570977918</v>
      </c>
      <c r="DK15" s="228">
        <v>62.767903815995815</v>
      </c>
      <c r="DL15" s="6">
        <v>594</v>
      </c>
      <c r="DM15" s="6">
        <v>117</v>
      </c>
      <c r="DN15" s="6">
        <v>17.628651006296892</v>
      </c>
      <c r="DO15" s="3">
        <v>7.7380304638994843</v>
      </c>
      <c r="DP15" s="7">
        <v>100</v>
      </c>
      <c r="DQ15" s="7">
        <v>84.116242038216569</v>
      </c>
      <c r="DR15" s="248">
        <v>4362.5</v>
      </c>
      <c r="DS15" s="248">
        <v>14.760621229623927</v>
      </c>
      <c r="DT15" s="249">
        <v>11.1</v>
      </c>
      <c r="DU15" s="11">
        <v>60.600193610842211</v>
      </c>
      <c r="DV15" s="249">
        <v>9.5380795117550668E-3</v>
      </c>
      <c r="DW15" s="249">
        <v>30.985915492957744</v>
      </c>
      <c r="DX15" s="2">
        <v>460.27311041766541</v>
      </c>
      <c r="DY15" s="2">
        <v>665.3676814437265</v>
      </c>
      <c r="DZ15" s="2">
        <v>730.68170596773484</v>
      </c>
      <c r="EA15" s="2">
        <v>0</v>
      </c>
      <c r="EB15" s="2">
        <v>7.2900012835322814</v>
      </c>
      <c r="EC15" s="2">
        <v>59.302404226489877</v>
      </c>
      <c r="ED15" s="2">
        <v>76.879543974386934</v>
      </c>
      <c r="EE15" s="2">
        <v>10.212244023251166</v>
      </c>
      <c r="EF15" s="2">
        <v>55.957486714598318</v>
      </c>
      <c r="EG15" s="2" t="s">
        <v>8</v>
      </c>
      <c r="EH15" s="2">
        <v>93.8</v>
      </c>
      <c r="EI15" s="125" t="s">
        <v>385</v>
      </c>
      <c r="EJ15" s="2">
        <v>78.7</v>
      </c>
      <c r="EK15" s="125" t="s">
        <v>385</v>
      </c>
      <c r="EL15" s="125" t="s">
        <v>385</v>
      </c>
      <c r="EM15" s="2">
        <v>90.8</v>
      </c>
      <c r="EN15" s="2">
        <v>-0.79703772547197271</v>
      </c>
      <c r="EO15" s="2">
        <v>1.045367053492452</v>
      </c>
      <c r="EP15" s="2">
        <v>0.77300000000000002</v>
      </c>
      <c r="EQ15" s="126">
        <v>88.9</v>
      </c>
      <c r="ER15" s="126">
        <v>8.9</v>
      </c>
      <c r="ES15" s="126">
        <v>3.7</v>
      </c>
      <c r="ET15" s="126">
        <v>442.45079983176913</v>
      </c>
      <c r="EU15" s="126">
        <v>52.9</v>
      </c>
      <c r="EV15" s="126">
        <v>44.4</v>
      </c>
      <c r="EW15" s="126" t="s">
        <v>8</v>
      </c>
      <c r="EX15" s="126" t="s">
        <v>8</v>
      </c>
      <c r="EY15" s="126">
        <v>70.8</v>
      </c>
      <c r="EZ15" s="126">
        <v>7.8233223238208405</v>
      </c>
      <c r="FA15" s="126">
        <v>23.9</v>
      </c>
      <c r="FB15" s="126">
        <v>15.874840357598979</v>
      </c>
      <c r="FC15" s="126">
        <v>72.000533831576135</v>
      </c>
      <c r="FD15" s="126">
        <v>78.878950506857478</v>
      </c>
      <c r="FE15" s="126">
        <v>69.834710743801651</v>
      </c>
      <c r="FF15" s="126">
        <v>69.68873517786561</v>
      </c>
      <c r="FG15" s="126">
        <v>75.224449079532064</v>
      </c>
      <c r="FH15" s="126">
        <v>78.212074303405572</v>
      </c>
      <c r="FI15" s="126">
        <v>76.493944808417709</v>
      </c>
      <c r="FJ15" s="126">
        <v>67.511126326600476</v>
      </c>
      <c r="FK15" s="126">
        <v>49.484304932735427</v>
      </c>
      <c r="FL15" s="126">
        <v>29.349484073575592</v>
      </c>
      <c r="FM15" s="126">
        <v>18.347853469087855</v>
      </c>
      <c r="FN15" s="126">
        <v>11.823535948438716</v>
      </c>
      <c r="FO15" s="126">
        <v>7.1505521141933741</v>
      </c>
      <c r="FP15" s="126">
        <v>2.818951826363155</v>
      </c>
      <c r="FQ15" s="126">
        <v>1.46</v>
      </c>
      <c r="FR15" s="126">
        <v>11.573223061742484</v>
      </c>
      <c r="FS15" s="126">
        <v>0.33624747814391392</v>
      </c>
    </row>
    <row r="16" spans="1:178" ht="12.95" customHeight="1">
      <c r="A16" s="386">
        <v>102024</v>
      </c>
      <c r="B16" s="387" t="s">
        <v>598</v>
      </c>
      <c r="C16" s="129">
        <v>98.553480620486297</v>
      </c>
      <c r="D16" s="227">
        <v>1058.4483569078245</v>
      </c>
      <c r="E16" s="227">
        <v>208.85859578650485</v>
      </c>
      <c r="F16" s="228">
        <v>302607</v>
      </c>
      <c r="G16" s="3">
        <v>278.27260458839402</v>
      </c>
      <c r="H16" s="228">
        <v>103.10391363022941</v>
      </c>
      <c r="I16" s="228">
        <v>148.44804318488531</v>
      </c>
      <c r="J16" s="228">
        <v>34</v>
      </c>
      <c r="K16" s="3">
        <v>2.68</v>
      </c>
      <c r="L16" s="3">
        <v>206.87055350543332</v>
      </c>
      <c r="M16" s="3">
        <v>16.444965131073804</v>
      </c>
      <c r="N16" s="3">
        <v>82.993946012784122</v>
      </c>
      <c r="O16" s="129">
        <v>25.014248622633144</v>
      </c>
      <c r="P16" s="3">
        <v>14.784523435042466</v>
      </c>
      <c r="Q16" s="3">
        <v>0.46511627906976744</v>
      </c>
      <c r="R16" s="3">
        <v>1.5164279696714407</v>
      </c>
      <c r="S16" s="3">
        <v>18503</v>
      </c>
      <c r="T16" s="3">
        <v>48.80952380952381</v>
      </c>
      <c r="U16" s="3">
        <v>87</v>
      </c>
      <c r="V16" s="3">
        <v>0</v>
      </c>
      <c r="W16" s="3">
        <v>11.020356873586328</v>
      </c>
      <c r="X16" s="7">
        <v>65.300757692902422</v>
      </c>
      <c r="Y16" s="3">
        <v>101.19047619047619</v>
      </c>
      <c r="Z16" s="3">
        <v>52.380952380952387</v>
      </c>
      <c r="AA16" s="3">
        <v>3.9213787761425247</v>
      </c>
      <c r="AB16" s="3">
        <v>23.422930601486936</v>
      </c>
      <c r="AC16" s="3">
        <v>8.4541363105154534</v>
      </c>
      <c r="AD16" s="3">
        <v>4.5254494368053315</v>
      </c>
      <c r="AE16" s="3">
        <v>78.683693516699421</v>
      </c>
      <c r="AF16" s="3">
        <v>96.9</v>
      </c>
      <c r="AG16" s="7">
        <v>97.7</v>
      </c>
      <c r="AH16" s="3">
        <v>27</v>
      </c>
      <c r="AI16" s="3">
        <v>59.6</v>
      </c>
      <c r="AJ16" s="7">
        <v>0.12923351772946012</v>
      </c>
      <c r="AK16" s="7">
        <v>9.6925138297095106E-2</v>
      </c>
      <c r="AL16" s="3">
        <v>0.48074868595359177</v>
      </c>
      <c r="AM16" s="3">
        <v>107346.47462486858</v>
      </c>
      <c r="AN16" s="3">
        <v>205883.38617580765</v>
      </c>
      <c r="AO16" s="3">
        <v>263263.54032889585</v>
      </c>
      <c r="AP16" s="3">
        <v>12.273114545474154</v>
      </c>
      <c r="AQ16" s="3">
        <v>4.4217723757859435</v>
      </c>
      <c r="AR16" s="3">
        <v>8.8000000000000007</v>
      </c>
      <c r="AS16" s="3">
        <v>9.5134823298149662</v>
      </c>
      <c r="AT16" s="3">
        <v>984.73355839494036</v>
      </c>
      <c r="AU16" s="3">
        <v>2.1366608264604077</v>
      </c>
      <c r="AV16" s="3">
        <v>4.1397803512670395</v>
      </c>
      <c r="AW16" s="3">
        <v>15662.7</v>
      </c>
      <c r="AX16" s="3">
        <v>2145.5753424657532</v>
      </c>
      <c r="AY16" s="3">
        <v>1.2769190497168432</v>
      </c>
      <c r="AZ16" s="3">
        <v>522.79999999999995</v>
      </c>
      <c r="BA16" s="3">
        <v>2.3643353916499295</v>
      </c>
      <c r="BB16" s="3">
        <v>25.046475600309837</v>
      </c>
      <c r="BC16" s="3">
        <v>295.84018845348487</v>
      </c>
      <c r="BD16" s="3">
        <v>6.3271574932695183</v>
      </c>
      <c r="BE16" s="3">
        <v>0</v>
      </c>
      <c r="BF16" s="3">
        <v>4.4539116963594116</v>
      </c>
      <c r="BG16" s="3">
        <v>33.660451422963696</v>
      </c>
      <c r="BH16" s="3" t="s">
        <v>8</v>
      </c>
      <c r="BI16" s="3">
        <v>78.400000000000006</v>
      </c>
      <c r="BJ16" s="3">
        <v>2.4533856722276743</v>
      </c>
      <c r="BK16" s="3">
        <v>2.6583673734033586</v>
      </c>
      <c r="BL16" s="3">
        <v>117.9</v>
      </c>
      <c r="BM16" s="7">
        <v>109.3</v>
      </c>
      <c r="BN16" s="3">
        <v>2.1072424301368087</v>
      </c>
      <c r="BO16" s="3">
        <v>71.264367816091962</v>
      </c>
      <c r="BP16" s="3">
        <v>10</v>
      </c>
      <c r="BQ16" s="7">
        <v>3.2236870219221401</v>
      </c>
      <c r="BR16" s="3">
        <v>26.085957865048503</v>
      </c>
      <c r="BS16" s="3">
        <v>13.535746335626682</v>
      </c>
      <c r="BT16" s="3">
        <v>1868.7716336908679</v>
      </c>
      <c r="BU16" s="3">
        <v>25.027509508140678</v>
      </c>
      <c r="BV16" s="282">
        <v>650.1698645357036</v>
      </c>
      <c r="BW16" s="3">
        <v>254.79146190333745</v>
      </c>
      <c r="BX16" s="3">
        <v>3.2049912396906111</v>
      </c>
      <c r="BY16" s="3">
        <v>7.8997692406307427E-2</v>
      </c>
      <c r="BZ16" s="3">
        <v>2.6708260330755098</v>
      </c>
      <c r="CA16" s="3">
        <v>0.49657333019956412</v>
      </c>
      <c r="CB16" s="7">
        <v>0.80124780992265277</v>
      </c>
      <c r="CC16" s="7">
        <v>0.16246634759198325</v>
      </c>
      <c r="CD16" s="3">
        <v>1.6024956198453055</v>
      </c>
      <c r="CE16" s="3">
        <v>27.400004273321652</v>
      </c>
      <c r="CF16" s="11" t="s">
        <v>8</v>
      </c>
      <c r="CG16" s="7">
        <v>3.1746031746031744</v>
      </c>
      <c r="CH16" s="7">
        <v>33.084972578163409</v>
      </c>
      <c r="CI16" s="3">
        <v>1.0407632263660018</v>
      </c>
      <c r="CJ16" s="3">
        <v>334.79605572411435</v>
      </c>
      <c r="CK16" s="3">
        <v>296.14386137344559</v>
      </c>
      <c r="CL16" s="3">
        <v>13.4</v>
      </c>
      <c r="CM16" s="3">
        <v>937.44530294630886</v>
      </c>
      <c r="CN16" s="3">
        <v>88.9</v>
      </c>
      <c r="CO16" s="3">
        <v>97.9</v>
      </c>
      <c r="CP16" s="3">
        <v>88.6</v>
      </c>
      <c r="CQ16" s="3">
        <v>71.5</v>
      </c>
      <c r="CR16" s="3">
        <v>30.3</v>
      </c>
      <c r="CS16" s="3">
        <v>4.6090393099529452</v>
      </c>
      <c r="CT16" s="3">
        <v>1.4375</v>
      </c>
      <c r="CU16" s="3">
        <v>5.9376735811833212</v>
      </c>
      <c r="CV16" s="3">
        <v>65.72</v>
      </c>
      <c r="CW16" s="12">
        <v>45.363980171787532</v>
      </c>
      <c r="CX16" s="3">
        <v>1.32</v>
      </c>
      <c r="CY16" s="283">
        <v>38.5</v>
      </c>
      <c r="CZ16" s="3">
        <v>60.36</v>
      </c>
      <c r="DA16" s="14">
        <v>6.49</v>
      </c>
      <c r="DB16" s="3">
        <v>7.5461224947651813</v>
      </c>
      <c r="DC16" s="3">
        <v>1.0067091149950858</v>
      </c>
      <c r="DD16" s="3">
        <v>2.7349258578693214</v>
      </c>
      <c r="DE16" s="3">
        <v>6.4447032178112043</v>
      </c>
      <c r="DF16" s="3" t="s">
        <v>8</v>
      </c>
      <c r="DG16" s="228">
        <v>985.70990223463696</v>
      </c>
      <c r="DH16" s="228" t="s">
        <v>8</v>
      </c>
      <c r="DI16" s="228" t="s">
        <v>8</v>
      </c>
      <c r="DJ16" s="228">
        <v>47.349864848983422</v>
      </c>
      <c r="DK16" s="228">
        <v>55.368472425573444</v>
      </c>
      <c r="DL16" s="6">
        <v>305</v>
      </c>
      <c r="DM16" s="231">
        <v>126</v>
      </c>
      <c r="DN16" s="6">
        <v>1.4075840776035211</v>
      </c>
      <c r="DO16" s="3">
        <v>11.252190077347123</v>
      </c>
      <c r="DP16" s="7">
        <v>100</v>
      </c>
      <c r="DQ16" s="7">
        <v>91.31463571889104</v>
      </c>
      <c r="DR16" s="246">
        <v>4361.3586237318041</v>
      </c>
      <c r="DS16" s="248">
        <v>9.8691800352626196</v>
      </c>
      <c r="DT16" s="249">
        <v>21.3</v>
      </c>
      <c r="DU16" s="11">
        <v>100</v>
      </c>
      <c r="DV16" s="249">
        <v>1.2169168803815314E-2</v>
      </c>
      <c r="DW16" s="249">
        <v>56.643356643356647</v>
      </c>
      <c r="DX16" s="2">
        <v>17.560681167471476</v>
      </c>
      <c r="DY16" s="2">
        <v>629.94636981325584</v>
      </c>
      <c r="DZ16" s="2">
        <v>1240.1413591387325</v>
      </c>
      <c r="EA16" s="2">
        <v>31554</v>
      </c>
      <c r="EB16" s="2">
        <v>4.100624931977972</v>
      </c>
      <c r="EC16" s="2">
        <v>49.562208978272452</v>
      </c>
      <c r="ED16" s="2">
        <v>75.271777518195265</v>
      </c>
      <c r="EE16" s="2">
        <v>5.55298317830795</v>
      </c>
      <c r="EF16" s="2">
        <v>43.541581512340827</v>
      </c>
      <c r="EG16" s="2" t="s">
        <v>8</v>
      </c>
      <c r="EH16" s="2">
        <v>92.4</v>
      </c>
      <c r="EI16" s="125" t="s">
        <v>385</v>
      </c>
      <c r="EJ16" s="2">
        <v>75.2</v>
      </c>
      <c r="EK16" s="125" t="s">
        <v>385</v>
      </c>
      <c r="EL16" s="125" t="s">
        <v>385</v>
      </c>
      <c r="EM16" s="2" t="s">
        <v>8</v>
      </c>
      <c r="EN16" s="2">
        <v>1.3621212768685098</v>
      </c>
      <c r="EO16" s="2">
        <v>1.0293723168741349</v>
      </c>
      <c r="EP16" s="2">
        <v>0.82099999999999995</v>
      </c>
      <c r="EQ16" s="126">
        <v>89.3</v>
      </c>
      <c r="ER16" s="126">
        <v>7.7</v>
      </c>
      <c r="ES16" s="126">
        <v>5.7</v>
      </c>
      <c r="ET16" s="126">
        <v>353.94618285543351</v>
      </c>
      <c r="EU16" s="126">
        <v>61.8</v>
      </c>
      <c r="EV16" s="126">
        <v>40.5</v>
      </c>
      <c r="EW16" s="126" t="s">
        <v>8</v>
      </c>
      <c r="EX16" s="126" t="s">
        <v>8</v>
      </c>
      <c r="EY16" s="126">
        <v>36.6</v>
      </c>
      <c r="EZ16" s="126">
        <v>6.3405410025212596</v>
      </c>
      <c r="FA16" s="126">
        <v>27.2</v>
      </c>
      <c r="FB16" s="126">
        <v>14.115566037735849</v>
      </c>
      <c r="FC16" s="126">
        <v>70.918878317476214</v>
      </c>
      <c r="FD16" s="126">
        <v>76.377358490566039</v>
      </c>
      <c r="FE16" s="126">
        <v>68.371080139372822</v>
      </c>
      <c r="FF16" s="126">
        <v>68.939885978205965</v>
      </c>
      <c r="FG16" s="126">
        <v>73.068945490749186</v>
      </c>
      <c r="FH16" s="126">
        <v>76.241979835013751</v>
      </c>
      <c r="FI16" s="126">
        <v>72.59309280339572</v>
      </c>
      <c r="FJ16" s="126">
        <v>64.332550797377152</v>
      </c>
      <c r="FK16" s="126">
        <v>45.442743919103577</v>
      </c>
      <c r="FL16" s="126">
        <v>26.586522734707231</v>
      </c>
      <c r="FM16" s="126">
        <v>15.131709249356309</v>
      </c>
      <c r="FN16" s="126">
        <v>9.3264248704663206</v>
      </c>
      <c r="FO16" s="126">
        <v>5.8349018553374563</v>
      </c>
      <c r="FP16" s="126">
        <v>2.04029584289722</v>
      </c>
      <c r="FQ16" s="126">
        <v>1.46</v>
      </c>
      <c r="FR16" s="126">
        <v>10.624545959574377</v>
      </c>
      <c r="FS16" s="126">
        <v>0.58881256133464188</v>
      </c>
    </row>
    <row r="17" spans="1:175" ht="12.95" customHeight="1">
      <c r="A17" s="386">
        <v>112011</v>
      </c>
      <c r="B17" s="387" t="s">
        <v>597</v>
      </c>
      <c r="C17" s="129">
        <v>61.07999759121136</v>
      </c>
      <c r="D17" s="227">
        <v>1249.702485927226</v>
      </c>
      <c r="E17" s="227">
        <v>236.57745545891726</v>
      </c>
      <c r="F17" s="228">
        <v>308961</v>
      </c>
      <c r="G17" s="3">
        <v>288.05294322535701</v>
      </c>
      <c r="H17" s="228">
        <v>96.133751306165095</v>
      </c>
      <c r="I17" s="228">
        <v>170.32392894461859</v>
      </c>
      <c r="J17" s="228">
        <v>38.9</v>
      </c>
      <c r="K17" s="3">
        <v>1.6</v>
      </c>
      <c r="L17" s="3">
        <v>104.67975237691688</v>
      </c>
      <c r="M17" s="3">
        <v>32.454976041641899</v>
      </c>
      <c r="N17" s="3">
        <v>85.979110125626875</v>
      </c>
      <c r="O17" s="129">
        <v>24.109541554727446</v>
      </c>
      <c r="P17" s="3">
        <v>9.0733728656140613</v>
      </c>
      <c r="Q17" s="3">
        <v>0.32258064516129031</v>
      </c>
      <c r="R17" s="3">
        <v>1.0080645161290323</v>
      </c>
      <c r="S17" s="3">
        <v>14984</v>
      </c>
      <c r="T17" s="3">
        <v>61.904761904761905</v>
      </c>
      <c r="U17" s="3">
        <v>72</v>
      </c>
      <c r="V17" s="3">
        <v>119</v>
      </c>
      <c r="W17" s="3">
        <v>18.410286382232613</v>
      </c>
      <c r="X17" s="7">
        <v>54.158904109589045</v>
      </c>
      <c r="Y17" s="3">
        <v>97.61904761904762</v>
      </c>
      <c r="Z17" s="3">
        <v>100</v>
      </c>
      <c r="AA17" s="3">
        <v>1.7944260640385803</v>
      </c>
      <c r="AB17" s="3">
        <v>40.121430915654742</v>
      </c>
      <c r="AC17" s="3">
        <v>15.479706815446889</v>
      </c>
      <c r="AD17" s="3">
        <v>2.2973416475221531</v>
      </c>
      <c r="AE17" s="3">
        <v>78.874663072776286</v>
      </c>
      <c r="AF17" s="3">
        <v>92.9</v>
      </c>
      <c r="AG17" s="7">
        <v>91.1</v>
      </c>
      <c r="AH17" s="3">
        <v>252</v>
      </c>
      <c r="AI17" s="3">
        <v>36.1</v>
      </c>
      <c r="AJ17" s="7">
        <v>3.6452612551451033E-2</v>
      </c>
      <c r="AK17" s="7">
        <v>0.10935783765435311</v>
      </c>
      <c r="AL17" s="3">
        <v>0.59072673726711467</v>
      </c>
      <c r="AM17" s="3">
        <v>102373.79317577962</v>
      </c>
      <c r="AN17" s="3">
        <v>209079.05977011495</v>
      </c>
      <c r="AO17" s="3">
        <v>266857.41360089189</v>
      </c>
      <c r="AP17" s="3">
        <v>7.2804931320681456</v>
      </c>
      <c r="AQ17" s="3">
        <v>1.2134155220113576</v>
      </c>
      <c r="AR17" s="3">
        <v>12.8</v>
      </c>
      <c r="AS17" s="3">
        <v>11.172191108702323</v>
      </c>
      <c r="AT17" s="3">
        <v>528.49969746761758</v>
      </c>
      <c r="AU17" s="3">
        <v>2.0073238644999036</v>
      </c>
      <c r="AV17" s="3">
        <v>3.3837745144426949</v>
      </c>
      <c r="AW17" s="3">
        <v>18581.625</v>
      </c>
      <c r="AX17" s="3">
        <v>2252.318181818182</v>
      </c>
      <c r="AY17" s="3">
        <v>1.3454151614834546</v>
      </c>
      <c r="AZ17" s="3">
        <v>263.75</v>
      </c>
      <c r="BA17" s="3">
        <v>2.502754335102646</v>
      </c>
      <c r="BB17" s="3">
        <v>29.00706555262715</v>
      </c>
      <c r="BC17" s="3">
        <v>237.379524723061</v>
      </c>
      <c r="BD17" s="3">
        <v>5.2919537856694285</v>
      </c>
      <c r="BE17" s="3" t="s">
        <v>8</v>
      </c>
      <c r="BF17" s="3">
        <v>2.0748051365446085</v>
      </c>
      <c r="BG17" s="3">
        <v>20.383977245792842</v>
      </c>
      <c r="BH17" s="3">
        <v>100</v>
      </c>
      <c r="BI17" s="3">
        <v>100</v>
      </c>
      <c r="BJ17" s="3">
        <v>2.6072529035316427</v>
      </c>
      <c r="BK17" s="3">
        <v>1.4464618781165544</v>
      </c>
      <c r="BL17" s="3">
        <v>80.599999999999994</v>
      </c>
      <c r="BM17" s="7">
        <v>97</v>
      </c>
      <c r="BN17" s="3">
        <v>0.38064786266225115</v>
      </c>
      <c r="BO17" s="3">
        <v>24.137931034482758</v>
      </c>
      <c r="BP17" s="3">
        <v>6</v>
      </c>
      <c r="BQ17" s="7" t="s">
        <v>8</v>
      </c>
      <c r="BR17" s="3">
        <v>39.590161818979539</v>
      </c>
      <c r="BS17" s="3">
        <v>3.6160505616205412</v>
      </c>
      <c r="BT17" s="3">
        <v>1352.7412874975266</v>
      </c>
      <c r="BU17" s="3">
        <v>29.779509811512288</v>
      </c>
      <c r="BV17" s="282">
        <v>811.38611448054746</v>
      </c>
      <c r="BW17" s="3">
        <v>245.39247482959254</v>
      </c>
      <c r="BX17" s="3">
        <v>0.57352110414282964</v>
      </c>
      <c r="BY17" s="3">
        <v>3.167270297628777E-2</v>
      </c>
      <c r="BZ17" s="3">
        <v>0.28676055207141482</v>
      </c>
      <c r="CA17" s="3">
        <v>4.5881688331426376E-2</v>
      </c>
      <c r="CB17" s="7">
        <v>0.28676055207141482</v>
      </c>
      <c r="CC17" s="7">
        <v>0.14624788155642157</v>
      </c>
      <c r="CD17" s="3">
        <v>0.57352110414282964</v>
      </c>
      <c r="CE17" s="3">
        <v>4.5623603834562099</v>
      </c>
      <c r="CF17" s="11">
        <v>54.5</v>
      </c>
      <c r="CG17" s="7">
        <v>14.164305949008499</v>
      </c>
      <c r="CH17" s="7">
        <v>26.134689511816109</v>
      </c>
      <c r="CI17" s="3">
        <v>8.4812623274161734</v>
      </c>
      <c r="CJ17" s="3">
        <v>289.00301958861331</v>
      </c>
      <c r="CK17" s="3">
        <v>241.99149468202555</v>
      </c>
      <c r="CL17" s="3">
        <v>24.6</v>
      </c>
      <c r="CM17" s="3">
        <v>807.67484370273246</v>
      </c>
      <c r="CN17" s="3">
        <v>88.9</v>
      </c>
      <c r="CO17" s="3">
        <v>99.9</v>
      </c>
      <c r="CP17" s="3">
        <v>94.3</v>
      </c>
      <c r="CQ17" s="3">
        <v>85.2</v>
      </c>
      <c r="CR17" s="3">
        <v>34</v>
      </c>
      <c r="CS17" s="3">
        <v>2.0477218757778184</v>
      </c>
      <c r="CT17" s="3">
        <v>3.5555555555555554</v>
      </c>
      <c r="CU17" s="3">
        <v>0.33635379037086371</v>
      </c>
      <c r="CV17" s="3">
        <v>69.44</v>
      </c>
      <c r="CW17" s="12">
        <v>30.577277667374965</v>
      </c>
      <c r="CX17" s="3">
        <v>0.61</v>
      </c>
      <c r="CY17" s="6">
        <v>23.9</v>
      </c>
      <c r="CZ17" s="3">
        <v>63.49</v>
      </c>
      <c r="DA17" s="14">
        <v>5.77</v>
      </c>
      <c r="DB17" s="3">
        <v>0.93430889273148032</v>
      </c>
      <c r="DC17" s="3">
        <v>0.82741316173581902</v>
      </c>
      <c r="DD17" s="3">
        <v>1.3449069892149355</v>
      </c>
      <c r="DE17" s="3">
        <v>4.3214815197162215</v>
      </c>
      <c r="DF17" s="3">
        <v>1296.8553459119496</v>
      </c>
      <c r="DG17" s="228">
        <v>2108.9593660531696</v>
      </c>
      <c r="DH17" s="228" t="s">
        <v>8</v>
      </c>
      <c r="DI17" s="228" t="s">
        <v>8</v>
      </c>
      <c r="DJ17" s="228">
        <v>0</v>
      </c>
      <c r="DK17" s="228">
        <v>70.809160305343511</v>
      </c>
      <c r="DL17" s="6">
        <v>149</v>
      </c>
      <c r="DM17" s="13">
        <v>36</v>
      </c>
      <c r="DN17" s="6">
        <v>18.071649991540564</v>
      </c>
      <c r="DO17" s="3">
        <v>3.2432618439277019</v>
      </c>
      <c r="DP17" s="7" t="s">
        <v>8</v>
      </c>
      <c r="DQ17" s="7">
        <v>99.981398809523796</v>
      </c>
      <c r="DR17" s="248">
        <v>8157.0321811680569</v>
      </c>
      <c r="DS17" s="248">
        <v>30.743862220593627</v>
      </c>
      <c r="DT17" s="249">
        <v>4.5999999999999996</v>
      </c>
      <c r="DU17" s="11">
        <v>42.786885245901644</v>
      </c>
      <c r="DV17" s="249">
        <v>7.5977263266495731E-2</v>
      </c>
      <c r="DW17" s="249">
        <v>88.732394366197184</v>
      </c>
      <c r="DX17" s="2">
        <v>0</v>
      </c>
      <c r="DY17" s="2">
        <v>437.91203906825757</v>
      </c>
      <c r="DZ17" s="2">
        <v>6063.9250550904344</v>
      </c>
      <c r="EA17" s="2">
        <v>21831</v>
      </c>
      <c r="EB17" s="2">
        <v>7.3943138512275564</v>
      </c>
      <c r="EC17" s="2">
        <v>44.334643883260242</v>
      </c>
      <c r="ED17" s="2">
        <v>74.918090629568027</v>
      </c>
      <c r="EE17" s="2">
        <v>12.501071122536416</v>
      </c>
      <c r="EF17" s="2">
        <v>44.00595882990249</v>
      </c>
      <c r="EG17" s="2">
        <v>528.07545088225595</v>
      </c>
      <c r="EH17" s="2">
        <v>94.5</v>
      </c>
      <c r="EI17" s="125" t="s">
        <v>385</v>
      </c>
      <c r="EJ17" s="2">
        <v>78.7</v>
      </c>
      <c r="EK17" s="125" t="s">
        <v>385</v>
      </c>
      <c r="EL17" s="125" t="s">
        <v>385</v>
      </c>
      <c r="EM17" s="2">
        <v>78</v>
      </c>
      <c r="EN17" s="2">
        <v>4.7831660085512002</v>
      </c>
      <c r="EO17" s="2">
        <v>0.97141856596725717</v>
      </c>
      <c r="EP17" s="2">
        <v>0.95199999999999996</v>
      </c>
      <c r="EQ17" s="126">
        <v>93.2</v>
      </c>
      <c r="ER17" s="126">
        <v>7.5</v>
      </c>
      <c r="ES17" s="126">
        <v>7.9</v>
      </c>
      <c r="ET17" s="126">
        <v>261.19907491045899</v>
      </c>
      <c r="EU17" s="126">
        <v>62.6</v>
      </c>
      <c r="EV17" s="126">
        <v>50.4</v>
      </c>
      <c r="EW17" s="126" t="s">
        <v>8</v>
      </c>
      <c r="EX17" s="126" t="s">
        <v>8</v>
      </c>
      <c r="EY17" s="126">
        <v>64</v>
      </c>
      <c r="EZ17" s="126">
        <v>6.4865236878554038</v>
      </c>
      <c r="FA17" s="126">
        <v>32.5</v>
      </c>
      <c r="FB17" s="126">
        <v>15.925555833125157</v>
      </c>
      <c r="FC17" s="126">
        <v>67.174499003867339</v>
      </c>
      <c r="FD17" s="126">
        <v>77.519464853602372</v>
      </c>
      <c r="FE17" s="126">
        <v>66.109336840127753</v>
      </c>
      <c r="FF17" s="126">
        <v>65.336167532672022</v>
      </c>
      <c r="FG17" s="126">
        <v>69.374943951215144</v>
      </c>
      <c r="FH17" s="126">
        <v>73.54073457496618</v>
      </c>
      <c r="FI17" s="126">
        <v>70.9850473690218</v>
      </c>
      <c r="FJ17" s="126">
        <v>63.015355979525353</v>
      </c>
      <c r="FK17" s="126">
        <v>48.163956140996397</v>
      </c>
      <c r="FL17" s="126">
        <v>30.286283747055627</v>
      </c>
      <c r="FM17" s="126">
        <v>18.173736347472694</v>
      </c>
      <c r="FN17" s="126">
        <v>11.247739602169982</v>
      </c>
      <c r="FO17" s="126">
        <v>8.1591024987251402</v>
      </c>
      <c r="FP17" s="126">
        <v>3.3910709929251035</v>
      </c>
      <c r="FQ17" s="126">
        <v>1.39</v>
      </c>
      <c r="FR17" s="126">
        <v>14.389644502943597</v>
      </c>
      <c r="FS17" s="126">
        <v>0.71106897369044797</v>
      </c>
    </row>
    <row r="18" spans="1:175" ht="12.95" customHeight="1">
      <c r="A18" s="386">
        <v>112038</v>
      </c>
      <c r="B18" s="388" t="s">
        <v>760</v>
      </c>
      <c r="C18" s="44" t="s">
        <v>381</v>
      </c>
      <c r="D18" s="44" t="s">
        <v>381</v>
      </c>
      <c r="E18" s="44" t="s">
        <v>381</v>
      </c>
      <c r="F18" s="44" t="s">
        <v>381</v>
      </c>
      <c r="G18" s="44" t="s">
        <v>381</v>
      </c>
      <c r="H18" s="44" t="s">
        <v>381</v>
      </c>
      <c r="I18" s="44" t="s">
        <v>381</v>
      </c>
      <c r="J18" s="44" t="s">
        <v>381</v>
      </c>
      <c r="K18" s="44" t="s">
        <v>381</v>
      </c>
      <c r="L18" s="44" t="s">
        <v>381</v>
      </c>
      <c r="M18" s="44" t="s">
        <v>381</v>
      </c>
      <c r="N18" s="44" t="s">
        <v>381</v>
      </c>
      <c r="O18" s="44" t="s">
        <v>381</v>
      </c>
      <c r="P18" s="44" t="s">
        <v>381</v>
      </c>
      <c r="Q18" s="44" t="s">
        <v>381</v>
      </c>
      <c r="R18" s="44" t="s">
        <v>381</v>
      </c>
      <c r="S18" s="44" t="s">
        <v>381</v>
      </c>
      <c r="T18" s="44" t="s">
        <v>381</v>
      </c>
      <c r="U18" s="44" t="s">
        <v>381</v>
      </c>
      <c r="V18" s="44" t="s">
        <v>381</v>
      </c>
      <c r="W18" s="44" t="s">
        <v>381</v>
      </c>
      <c r="X18" s="44" t="s">
        <v>381</v>
      </c>
      <c r="Y18" s="44" t="s">
        <v>381</v>
      </c>
      <c r="Z18" s="44" t="s">
        <v>381</v>
      </c>
      <c r="AA18" s="44" t="s">
        <v>381</v>
      </c>
      <c r="AB18" s="44" t="s">
        <v>381</v>
      </c>
      <c r="AC18" s="44" t="s">
        <v>381</v>
      </c>
      <c r="AD18" s="44" t="s">
        <v>381</v>
      </c>
      <c r="AE18" s="44" t="s">
        <v>381</v>
      </c>
      <c r="AF18" s="44" t="s">
        <v>381</v>
      </c>
      <c r="AG18" s="44" t="s">
        <v>381</v>
      </c>
      <c r="AH18" s="44" t="s">
        <v>381</v>
      </c>
      <c r="AI18" s="44" t="s">
        <v>381</v>
      </c>
      <c r="AJ18" s="44" t="s">
        <v>381</v>
      </c>
      <c r="AK18" s="44" t="s">
        <v>381</v>
      </c>
      <c r="AL18" s="44" t="s">
        <v>381</v>
      </c>
      <c r="AM18" s="44" t="s">
        <v>381</v>
      </c>
      <c r="AN18" s="44" t="s">
        <v>381</v>
      </c>
      <c r="AO18" s="44" t="s">
        <v>381</v>
      </c>
      <c r="AP18" s="44" t="s">
        <v>381</v>
      </c>
      <c r="AQ18" s="44" t="s">
        <v>381</v>
      </c>
      <c r="AR18" s="44" t="s">
        <v>381</v>
      </c>
      <c r="AS18" s="44" t="s">
        <v>381</v>
      </c>
      <c r="AT18" s="44" t="s">
        <v>381</v>
      </c>
      <c r="AU18" s="44" t="s">
        <v>381</v>
      </c>
      <c r="AV18" s="44" t="s">
        <v>381</v>
      </c>
      <c r="AW18" s="44" t="s">
        <v>381</v>
      </c>
      <c r="AX18" s="44" t="s">
        <v>381</v>
      </c>
      <c r="AY18" s="44" t="s">
        <v>381</v>
      </c>
      <c r="AZ18" s="44" t="s">
        <v>381</v>
      </c>
      <c r="BA18" s="44" t="s">
        <v>381</v>
      </c>
      <c r="BB18" s="44" t="s">
        <v>381</v>
      </c>
      <c r="BC18" s="44" t="s">
        <v>381</v>
      </c>
      <c r="BD18" s="44" t="s">
        <v>381</v>
      </c>
      <c r="BE18" s="44" t="s">
        <v>381</v>
      </c>
      <c r="BF18" s="44" t="s">
        <v>381</v>
      </c>
      <c r="BG18" s="44" t="s">
        <v>381</v>
      </c>
      <c r="BH18" s="44" t="s">
        <v>381</v>
      </c>
      <c r="BI18" s="44" t="s">
        <v>381</v>
      </c>
      <c r="BJ18" s="44" t="s">
        <v>381</v>
      </c>
      <c r="BK18" s="44" t="s">
        <v>381</v>
      </c>
      <c r="BL18" s="44" t="s">
        <v>381</v>
      </c>
      <c r="BM18" s="44" t="s">
        <v>381</v>
      </c>
      <c r="BN18" s="44" t="s">
        <v>381</v>
      </c>
      <c r="BO18" s="44" t="s">
        <v>381</v>
      </c>
      <c r="BP18" s="44" t="s">
        <v>381</v>
      </c>
      <c r="BQ18" s="44" t="s">
        <v>381</v>
      </c>
      <c r="BR18" s="44" t="s">
        <v>381</v>
      </c>
      <c r="BS18" s="44" t="s">
        <v>381</v>
      </c>
      <c r="BT18" s="44" t="s">
        <v>381</v>
      </c>
      <c r="BU18" s="44" t="s">
        <v>381</v>
      </c>
      <c r="BV18" s="44" t="s">
        <v>381</v>
      </c>
      <c r="BW18" s="44" t="s">
        <v>381</v>
      </c>
      <c r="BX18" s="44" t="s">
        <v>381</v>
      </c>
      <c r="BY18" s="44" t="s">
        <v>381</v>
      </c>
      <c r="BZ18" s="44" t="s">
        <v>381</v>
      </c>
      <c r="CA18" s="44" t="s">
        <v>381</v>
      </c>
      <c r="CB18" s="44" t="s">
        <v>381</v>
      </c>
      <c r="CC18" s="44" t="s">
        <v>381</v>
      </c>
      <c r="CD18" s="44" t="s">
        <v>381</v>
      </c>
      <c r="CE18" s="44" t="s">
        <v>381</v>
      </c>
      <c r="CF18" s="44" t="s">
        <v>381</v>
      </c>
      <c r="CG18" s="44" t="s">
        <v>381</v>
      </c>
      <c r="CH18" s="44" t="s">
        <v>381</v>
      </c>
      <c r="CI18" s="44" t="s">
        <v>381</v>
      </c>
      <c r="CJ18" s="44" t="s">
        <v>381</v>
      </c>
      <c r="CK18" s="44" t="s">
        <v>381</v>
      </c>
      <c r="CL18" s="44" t="s">
        <v>381</v>
      </c>
      <c r="CM18" s="44" t="s">
        <v>381</v>
      </c>
      <c r="CN18" s="44" t="s">
        <v>381</v>
      </c>
      <c r="CO18" s="44" t="s">
        <v>381</v>
      </c>
      <c r="CP18" s="44" t="s">
        <v>381</v>
      </c>
      <c r="CQ18" s="44" t="s">
        <v>381</v>
      </c>
      <c r="CR18" s="44" t="s">
        <v>381</v>
      </c>
      <c r="CS18" s="44" t="s">
        <v>381</v>
      </c>
      <c r="CT18" s="44" t="s">
        <v>381</v>
      </c>
      <c r="CU18" s="44" t="s">
        <v>381</v>
      </c>
      <c r="CV18" s="44" t="s">
        <v>381</v>
      </c>
      <c r="CW18" s="44" t="s">
        <v>381</v>
      </c>
      <c r="CX18" s="44" t="s">
        <v>381</v>
      </c>
      <c r="CY18" s="44" t="s">
        <v>381</v>
      </c>
      <c r="CZ18" s="44" t="s">
        <v>381</v>
      </c>
      <c r="DA18" s="44" t="s">
        <v>381</v>
      </c>
      <c r="DB18" s="44" t="s">
        <v>381</v>
      </c>
      <c r="DC18" s="44" t="s">
        <v>381</v>
      </c>
      <c r="DD18" s="44" t="s">
        <v>381</v>
      </c>
      <c r="DE18" s="44" t="s">
        <v>381</v>
      </c>
      <c r="DF18" s="44" t="s">
        <v>381</v>
      </c>
      <c r="DG18" s="44" t="s">
        <v>381</v>
      </c>
      <c r="DH18" s="44" t="s">
        <v>381</v>
      </c>
      <c r="DI18" s="44" t="s">
        <v>381</v>
      </c>
      <c r="DJ18" s="44" t="s">
        <v>381</v>
      </c>
      <c r="DK18" s="44" t="s">
        <v>381</v>
      </c>
      <c r="DL18" s="44" t="s">
        <v>381</v>
      </c>
      <c r="DM18" s="44" t="s">
        <v>381</v>
      </c>
      <c r="DN18" s="44" t="s">
        <v>381</v>
      </c>
      <c r="DO18" s="44" t="s">
        <v>381</v>
      </c>
      <c r="DP18" s="44" t="s">
        <v>381</v>
      </c>
      <c r="DQ18" s="44" t="s">
        <v>381</v>
      </c>
      <c r="DR18" s="44" t="s">
        <v>381</v>
      </c>
      <c r="DS18" s="44" t="s">
        <v>381</v>
      </c>
      <c r="DT18" s="44" t="s">
        <v>381</v>
      </c>
      <c r="DU18" s="44" t="s">
        <v>381</v>
      </c>
      <c r="DV18" s="44" t="s">
        <v>381</v>
      </c>
      <c r="DW18" s="44" t="s">
        <v>381</v>
      </c>
      <c r="DX18" s="44" t="s">
        <v>381</v>
      </c>
      <c r="DY18" s="44" t="s">
        <v>381</v>
      </c>
      <c r="DZ18" s="44" t="s">
        <v>381</v>
      </c>
      <c r="EA18" s="44" t="s">
        <v>381</v>
      </c>
      <c r="EB18" s="44" t="s">
        <v>381</v>
      </c>
      <c r="EC18" s="44" t="s">
        <v>381</v>
      </c>
      <c r="ED18" s="44" t="s">
        <v>381</v>
      </c>
      <c r="EE18" s="44" t="s">
        <v>381</v>
      </c>
      <c r="EF18" s="44" t="s">
        <v>381</v>
      </c>
      <c r="EG18" s="44" t="s">
        <v>381</v>
      </c>
      <c r="EH18" s="44" t="s">
        <v>381</v>
      </c>
      <c r="EI18" s="44" t="s">
        <v>381</v>
      </c>
      <c r="EJ18" s="44" t="s">
        <v>381</v>
      </c>
      <c r="EK18" s="44" t="s">
        <v>381</v>
      </c>
      <c r="EL18" s="44" t="s">
        <v>381</v>
      </c>
      <c r="EM18" s="44" t="s">
        <v>381</v>
      </c>
      <c r="EN18" s="44" t="s">
        <v>381</v>
      </c>
      <c r="EO18" s="44" t="s">
        <v>381</v>
      </c>
      <c r="EP18" s="44" t="s">
        <v>381</v>
      </c>
      <c r="EQ18" s="44" t="s">
        <v>381</v>
      </c>
      <c r="ER18" s="44" t="s">
        <v>381</v>
      </c>
      <c r="ES18" s="44" t="s">
        <v>381</v>
      </c>
      <c r="ET18" s="44" t="s">
        <v>381</v>
      </c>
      <c r="EU18" s="44" t="s">
        <v>381</v>
      </c>
      <c r="EV18" s="44" t="s">
        <v>381</v>
      </c>
      <c r="EW18" s="44" t="s">
        <v>381</v>
      </c>
      <c r="EX18" s="44" t="s">
        <v>381</v>
      </c>
      <c r="EY18" s="44" t="s">
        <v>381</v>
      </c>
      <c r="EZ18" s="44" t="s">
        <v>381</v>
      </c>
      <c r="FA18" s="44" t="s">
        <v>381</v>
      </c>
      <c r="FB18" s="44" t="s">
        <v>381</v>
      </c>
      <c r="FC18" s="44" t="s">
        <v>381</v>
      </c>
      <c r="FD18" s="44" t="s">
        <v>381</v>
      </c>
      <c r="FE18" s="44" t="s">
        <v>381</v>
      </c>
      <c r="FF18" s="44" t="s">
        <v>381</v>
      </c>
      <c r="FG18" s="44" t="s">
        <v>381</v>
      </c>
      <c r="FH18" s="44" t="s">
        <v>381</v>
      </c>
      <c r="FI18" s="44" t="s">
        <v>381</v>
      </c>
      <c r="FJ18" s="44" t="s">
        <v>381</v>
      </c>
      <c r="FK18" s="44" t="s">
        <v>381</v>
      </c>
      <c r="FL18" s="44" t="s">
        <v>381</v>
      </c>
      <c r="FM18" s="44" t="s">
        <v>381</v>
      </c>
      <c r="FN18" s="44" t="s">
        <v>381</v>
      </c>
      <c r="FO18" s="44" t="s">
        <v>381</v>
      </c>
      <c r="FP18" s="44" t="s">
        <v>381</v>
      </c>
      <c r="FQ18" s="44" t="s">
        <v>381</v>
      </c>
      <c r="FR18" s="44" t="s">
        <v>381</v>
      </c>
      <c r="FS18" s="44" t="s">
        <v>381</v>
      </c>
    </row>
    <row r="19" spans="1:175" ht="12.95" customHeight="1">
      <c r="A19" s="386">
        <v>112224</v>
      </c>
      <c r="B19" s="387" t="s">
        <v>596</v>
      </c>
      <c r="C19" s="129" t="s">
        <v>545</v>
      </c>
      <c r="D19" s="129" t="s">
        <v>545</v>
      </c>
      <c r="E19" s="129" t="s">
        <v>545</v>
      </c>
      <c r="F19" s="129" t="s">
        <v>545</v>
      </c>
      <c r="G19" s="129" t="s">
        <v>545</v>
      </c>
      <c r="H19" s="129" t="s">
        <v>545</v>
      </c>
      <c r="I19" s="129" t="s">
        <v>545</v>
      </c>
      <c r="J19" s="129" t="s">
        <v>545</v>
      </c>
      <c r="K19" s="129" t="s">
        <v>545</v>
      </c>
      <c r="L19" s="129" t="s">
        <v>545</v>
      </c>
      <c r="M19" s="129" t="s">
        <v>545</v>
      </c>
      <c r="N19" s="129" t="s">
        <v>545</v>
      </c>
      <c r="O19" s="129" t="s">
        <v>545</v>
      </c>
      <c r="P19" s="129" t="s">
        <v>545</v>
      </c>
      <c r="Q19" s="129" t="s">
        <v>545</v>
      </c>
      <c r="R19" s="129" t="s">
        <v>545</v>
      </c>
      <c r="S19" s="129" t="s">
        <v>545</v>
      </c>
      <c r="T19" s="129" t="s">
        <v>545</v>
      </c>
      <c r="U19" s="129" t="s">
        <v>545</v>
      </c>
      <c r="V19" s="129" t="s">
        <v>545</v>
      </c>
      <c r="W19" s="129" t="s">
        <v>545</v>
      </c>
      <c r="X19" s="129" t="s">
        <v>545</v>
      </c>
      <c r="Y19" s="129" t="s">
        <v>545</v>
      </c>
      <c r="Z19" s="129" t="s">
        <v>545</v>
      </c>
      <c r="AA19" s="129" t="s">
        <v>545</v>
      </c>
      <c r="AB19" s="129" t="s">
        <v>545</v>
      </c>
      <c r="AC19" s="129" t="s">
        <v>545</v>
      </c>
      <c r="AD19" s="129" t="s">
        <v>545</v>
      </c>
      <c r="AE19" s="129" t="s">
        <v>545</v>
      </c>
      <c r="AF19" s="129" t="s">
        <v>545</v>
      </c>
      <c r="AG19" s="129" t="s">
        <v>545</v>
      </c>
      <c r="AH19" s="129" t="s">
        <v>545</v>
      </c>
      <c r="AI19" s="129" t="s">
        <v>545</v>
      </c>
      <c r="AJ19" s="129" t="s">
        <v>545</v>
      </c>
      <c r="AK19" s="129" t="s">
        <v>545</v>
      </c>
      <c r="AL19" s="129" t="s">
        <v>545</v>
      </c>
      <c r="AM19" s="129" t="s">
        <v>545</v>
      </c>
      <c r="AN19" s="129" t="s">
        <v>545</v>
      </c>
      <c r="AO19" s="129" t="s">
        <v>545</v>
      </c>
      <c r="AP19" s="129" t="s">
        <v>545</v>
      </c>
      <c r="AQ19" s="129" t="s">
        <v>545</v>
      </c>
      <c r="AR19" s="129" t="s">
        <v>545</v>
      </c>
      <c r="AS19" s="129" t="s">
        <v>545</v>
      </c>
      <c r="AT19" s="129" t="s">
        <v>545</v>
      </c>
      <c r="AU19" s="129" t="s">
        <v>545</v>
      </c>
      <c r="AV19" s="129" t="s">
        <v>545</v>
      </c>
      <c r="AW19" s="129" t="s">
        <v>545</v>
      </c>
      <c r="AX19" s="129" t="s">
        <v>545</v>
      </c>
      <c r="AY19" s="129" t="s">
        <v>545</v>
      </c>
      <c r="AZ19" s="129" t="s">
        <v>545</v>
      </c>
      <c r="BA19" s="129" t="s">
        <v>545</v>
      </c>
      <c r="BB19" s="129" t="s">
        <v>545</v>
      </c>
      <c r="BC19" s="129" t="s">
        <v>545</v>
      </c>
      <c r="BD19" s="129" t="s">
        <v>545</v>
      </c>
      <c r="BE19" s="129" t="s">
        <v>545</v>
      </c>
      <c r="BF19" s="129" t="s">
        <v>545</v>
      </c>
      <c r="BG19" s="129" t="s">
        <v>545</v>
      </c>
      <c r="BH19" s="129" t="s">
        <v>545</v>
      </c>
      <c r="BI19" s="129" t="s">
        <v>545</v>
      </c>
      <c r="BJ19" s="129" t="s">
        <v>545</v>
      </c>
      <c r="BK19" s="129" t="s">
        <v>545</v>
      </c>
      <c r="BL19" s="129" t="s">
        <v>545</v>
      </c>
      <c r="BM19" s="129" t="s">
        <v>545</v>
      </c>
      <c r="BN19" s="129" t="s">
        <v>545</v>
      </c>
      <c r="BO19" s="129" t="s">
        <v>545</v>
      </c>
      <c r="BP19" s="129" t="s">
        <v>545</v>
      </c>
      <c r="BQ19" s="129" t="s">
        <v>545</v>
      </c>
      <c r="BR19" s="129" t="s">
        <v>545</v>
      </c>
      <c r="BS19" s="129" t="s">
        <v>545</v>
      </c>
      <c r="BT19" s="129" t="s">
        <v>545</v>
      </c>
      <c r="BU19" s="129" t="s">
        <v>545</v>
      </c>
      <c r="BV19" s="129" t="s">
        <v>545</v>
      </c>
      <c r="BW19" s="129" t="s">
        <v>545</v>
      </c>
      <c r="BX19" s="129" t="s">
        <v>545</v>
      </c>
      <c r="BY19" s="129" t="s">
        <v>545</v>
      </c>
      <c r="BZ19" s="129" t="s">
        <v>545</v>
      </c>
      <c r="CA19" s="129" t="s">
        <v>545</v>
      </c>
      <c r="CB19" s="129" t="s">
        <v>545</v>
      </c>
      <c r="CC19" s="129" t="s">
        <v>545</v>
      </c>
      <c r="CD19" s="129" t="s">
        <v>545</v>
      </c>
      <c r="CE19" s="129" t="s">
        <v>545</v>
      </c>
      <c r="CF19" s="129" t="s">
        <v>545</v>
      </c>
      <c r="CG19" s="129" t="s">
        <v>545</v>
      </c>
      <c r="CH19" s="129" t="s">
        <v>545</v>
      </c>
      <c r="CI19" s="129" t="s">
        <v>545</v>
      </c>
      <c r="CJ19" s="129" t="s">
        <v>545</v>
      </c>
      <c r="CK19" s="129" t="s">
        <v>545</v>
      </c>
      <c r="CL19" s="129" t="s">
        <v>545</v>
      </c>
      <c r="CM19" s="129" t="s">
        <v>545</v>
      </c>
      <c r="CN19" s="129" t="s">
        <v>545</v>
      </c>
      <c r="CO19" s="129" t="s">
        <v>545</v>
      </c>
      <c r="CP19" s="129" t="s">
        <v>545</v>
      </c>
      <c r="CQ19" s="129" t="s">
        <v>545</v>
      </c>
      <c r="CR19" s="129" t="s">
        <v>545</v>
      </c>
      <c r="CS19" s="129" t="s">
        <v>545</v>
      </c>
      <c r="CT19" s="129" t="s">
        <v>545</v>
      </c>
      <c r="CU19" s="129" t="s">
        <v>545</v>
      </c>
      <c r="CV19" s="129" t="s">
        <v>545</v>
      </c>
      <c r="CW19" s="129" t="s">
        <v>545</v>
      </c>
      <c r="CX19" s="129" t="s">
        <v>545</v>
      </c>
      <c r="CY19" s="129" t="s">
        <v>545</v>
      </c>
      <c r="CZ19" s="129" t="s">
        <v>545</v>
      </c>
      <c r="DA19" s="129" t="s">
        <v>545</v>
      </c>
      <c r="DB19" s="129" t="s">
        <v>545</v>
      </c>
      <c r="DC19" s="129" t="s">
        <v>545</v>
      </c>
      <c r="DD19" s="129" t="s">
        <v>545</v>
      </c>
      <c r="DE19" s="129" t="s">
        <v>545</v>
      </c>
      <c r="DF19" s="129" t="s">
        <v>545</v>
      </c>
      <c r="DG19" s="129" t="s">
        <v>545</v>
      </c>
      <c r="DH19" s="129" t="s">
        <v>545</v>
      </c>
      <c r="DI19" s="129" t="s">
        <v>545</v>
      </c>
      <c r="DJ19" s="129" t="s">
        <v>545</v>
      </c>
      <c r="DK19" s="129" t="s">
        <v>545</v>
      </c>
      <c r="DL19" s="129" t="s">
        <v>545</v>
      </c>
      <c r="DM19" s="129" t="s">
        <v>545</v>
      </c>
      <c r="DN19" s="129" t="s">
        <v>545</v>
      </c>
      <c r="DO19" s="129" t="s">
        <v>545</v>
      </c>
      <c r="DP19" s="129" t="s">
        <v>545</v>
      </c>
      <c r="DQ19" s="129" t="s">
        <v>545</v>
      </c>
      <c r="DR19" s="129" t="s">
        <v>545</v>
      </c>
      <c r="DS19" s="129" t="s">
        <v>545</v>
      </c>
      <c r="DT19" s="129" t="s">
        <v>545</v>
      </c>
      <c r="DU19" s="129" t="s">
        <v>545</v>
      </c>
      <c r="DV19" s="129" t="s">
        <v>545</v>
      </c>
      <c r="DW19" s="129" t="s">
        <v>545</v>
      </c>
      <c r="DX19" s="129" t="s">
        <v>545</v>
      </c>
      <c r="DY19" s="129" t="s">
        <v>545</v>
      </c>
      <c r="DZ19" s="129" t="s">
        <v>545</v>
      </c>
      <c r="EA19" s="129" t="s">
        <v>545</v>
      </c>
      <c r="EB19" s="129" t="s">
        <v>545</v>
      </c>
      <c r="EC19" s="129" t="s">
        <v>545</v>
      </c>
      <c r="ED19" s="129" t="s">
        <v>545</v>
      </c>
      <c r="EE19" s="129" t="s">
        <v>545</v>
      </c>
      <c r="EF19" s="129" t="s">
        <v>545</v>
      </c>
      <c r="EG19" s="129" t="s">
        <v>545</v>
      </c>
      <c r="EH19" s="129" t="s">
        <v>545</v>
      </c>
      <c r="EI19" s="125" t="s">
        <v>385</v>
      </c>
      <c r="EJ19" s="129" t="s">
        <v>545</v>
      </c>
      <c r="EK19" s="125" t="s">
        <v>385</v>
      </c>
      <c r="EL19" s="125" t="s">
        <v>385</v>
      </c>
      <c r="EM19" s="129" t="s">
        <v>545</v>
      </c>
      <c r="EN19" s="129" t="s">
        <v>545</v>
      </c>
      <c r="EO19" s="129" t="s">
        <v>545</v>
      </c>
      <c r="EP19" s="129" t="s">
        <v>545</v>
      </c>
      <c r="EQ19" s="129" t="s">
        <v>545</v>
      </c>
      <c r="ER19" s="129" t="s">
        <v>545</v>
      </c>
      <c r="ES19" s="129" t="s">
        <v>545</v>
      </c>
      <c r="ET19" s="129" t="s">
        <v>545</v>
      </c>
      <c r="EU19" s="129" t="s">
        <v>545</v>
      </c>
      <c r="EV19" s="129" t="s">
        <v>545</v>
      </c>
      <c r="EW19" s="129" t="s">
        <v>545</v>
      </c>
      <c r="EX19" s="129" t="s">
        <v>545</v>
      </c>
      <c r="EY19" s="129" t="s">
        <v>545</v>
      </c>
      <c r="EZ19" s="129" t="s">
        <v>545</v>
      </c>
      <c r="FA19" s="129" t="s">
        <v>545</v>
      </c>
      <c r="FB19" s="129" t="s">
        <v>545</v>
      </c>
      <c r="FC19" s="129" t="s">
        <v>545</v>
      </c>
      <c r="FD19" s="129" t="s">
        <v>545</v>
      </c>
      <c r="FE19" s="129" t="s">
        <v>545</v>
      </c>
      <c r="FF19" s="129" t="s">
        <v>545</v>
      </c>
      <c r="FG19" s="129" t="s">
        <v>545</v>
      </c>
      <c r="FH19" s="129" t="s">
        <v>545</v>
      </c>
      <c r="FI19" s="129" t="s">
        <v>545</v>
      </c>
      <c r="FJ19" s="129" t="s">
        <v>545</v>
      </c>
      <c r="FK19" s="129" t="s">
        <v>545</v>
      </c>
      <c r="FL19" s="129" t="s">
        <v>545</v>
      </c>
      <c r="FM19" s="129" t="s">
        <v>545</v>
      </c>
      <c r="FN19" s="129" t="s">
        <v>545</v>
      </c>
      <c r="FO19" s="129" t="s">
        <v>545</v>
      </c>
      <c r="FP19" s="129" t="s">
        <v>545</v>
      </c>
      <c r="FQ19" s="129" t="s">
        <v>545</v>
      </c>
      <c r="FR19" s="129" t="s">
        <v>545</v>
      </c>
      <c r="FS19" s="129" t="s">
        <v>545</v>
      </c>
    </row>
    <row r="20" spans="1:175" ht="12.95" customHeight="1">
      <c r="A20" s="386">
        <v>122041</v>
      </c>
      <c r="B20" s="387" t="s">
        <v>595</v>
      </c>
      <c r="C20" s="129">
        <v>60.768324390019814</v>
      </c>
      <c r="D20" s="227">
        <v>696.65967642882129</v>
      </c>
      <c r="E20" s="227">
        <v>130.07967581630237</v>
      </c>
      <c r="F20" s="228">
        <v>300346</v>
      </c>
      <c r="G20" s="3">
        <v>312.46019953300788</v>
      </c>
      <c r="H20" s="228">
        <v>82.78497134366377</v>
      </c>
      <c r="I20" s="228">
        <v>196.77350880917001</v>
      </c>
      <c r="J20" s="228">
        <v>47.7</v>
      </c>
      <c r="K20" s="3">
        <v>1.97</v>
      </c>
      <c r="L20" s="3">
        <v>111.13221781729214</v>
      </c>
      <c r="M20" s="3">
        <v>11.408367283714341</v>
      </c>
      <c r="N20" s="3">
        <v>84.678194726123778</v>
      </c>
      <c r="O20" s="129">
        <v>22.174184560695583</v>
      </c>
      <c r="P20" s="3">
        <v>9.8114572500791244</v>
      </c>
      <c r="Q20" s="3">
        <v>1.0309278350515463</v>
      </c>
      <c r="R20" s="3">
        <v>5.7388809182209473</v>
      </c>
      <c r="S20" s="3">
        <v>13903</v>
      </c>
      <c r="T20" s="3">
        <v>38.15789473684211</v>
      </c>
      <c r="U20" s="3">
        <v>121</v>
      </c>
      <c r="V20" s="3">
        <v>323</v>
      </c>
      <c r="W20" s="3">
        <v>10.91163190711675</v>
      </c>
      <c r="X20" s="7">
        <v>57.0605355064028</v>
      </c>
      <c r="Y20" s="3">
        <v>97.368421052631575</v>
      </c>
      <c r="Z20" s="3">
        <v>98.68421052631578</v>
      </c>
      <c r="AA20" s="3">
        <v>2.4015807873537014</v>
      </c>
      <c r="AB20" s="3">
        <v>24.68280490124161</v>
      </c>
      <c r="AC20" s="3">
        <v>8.0011954247833295</v>
      </c>
      <c r="AD20" s="3">
        <v>1.3584372537832479</v>
      </c>
      <c r="AE20" s="3">
        <v>96.047083626141955</v>
      </c>
      <c r="AF20" s="3">
        <v>94.1</v>
      </c>
      <c r="AG20" s="7">
        <v>90.8</v>
      </c>
      <c r="AH20" s="3">
        <v>398</v>
      </c>
      <c r="AI20" s="3">
        <v>30.7</v>
      </c>
      <c r="AJ20" s="7">
        <v>3.6801184786175299E-2</v>
      </c>
      <c r="AK20" s="7">
        <v>6.6242132615115523E-2</v>
      </c>
      <c r="AL20" s="3">
        <v>0.32721405440779899</v>
      </c>
      <c r="AM20" s="3">
        <v>108749.1032583754</v>
      </c>
      <c r="AN20" s="3">
        <v>214758.42154131847</v>
      </c>
      <c r="AO20" s="3">
        <v>268407.26367408526</v>
      </c>
      <c r="AP20" s="3">
        <v>8.7626031164069662</v>
      </c>
      <c r="AQ20" s="3">
        <v>1.3565536205316224</v>
      </c>
      <c r="AR20" s="3">
        <v>14.3</v>
      </c>
      <c r="AS20" s="3">
        <v>10.329003254409733</v>
      </c>
      <c r="AT20" s="3">
        <v>302.390919245828</v>
      </c>
      <c r="AU20" s="3">
        <v>1.4507027042710299</v>
      </c>
      <c r="AV20" s="3">
        <v>2.5467891919424743</v>
      </c>
      <c r="AW20" s="3">
        <v>21593.692307692309</v>
      </c>
      <c r="AX20" s="3">
        <v>3341.8809523809523</v>
      </c>
      <c r="AY20" s="3">
        <v>1.0686881496733378</v>
      </c>
      <c r="AZ20" s="3">
        <v>350.83333333333331</v>
      </c>
      <c r="BA20" s="3">
        <v>3.5224222221864023</v>
      </c>
      <c r="BB20" s="3">
        <v>20.794710442316461</v>
      </c>
      <c r="BC20" s="3">
        <v>235.90682620098033</v>
      </c>
      <c r="BD20" s="3">
        <v>4.026700989218055</v>
      </c>
      <c r="BE20" s="228">
        <v>0.79039367685058515</v>
      </c>
      <c r="BF20" s="3">
        <v>3.8303693570451438</v>
      </c>
      <c r="BG20" s="3">
        <v>20.24482109227872</v>
      </c>
      <c r="BH20" s="3">
        <v>27.160493827160494</v>
      </c>
      <c r="BI20" s="3">
        <v>74.8</v>
      </c>
      <c r="BJ20" s="3">
        <v>1.7487220877051386</v>
      </c>
      <c r="BK20" s="3">
        <v>3.412683457906748</v>
      </c>
      <c r="BL20" s="3">
        <v>105.8</v>
      </c>
      <c r="BM20" s="7">
        <v>108.5</v>
      </c>
      <c r="BN20" s="3">
        <v>1.3190126248351233</v>
      </c>
      <c r="BO20" s="3">
        <v>77.777777777777786</v>
      </c>
      <c r="BP20" s="3">
        <v>18</v>
      </c>
      <c r="BQ20" s="7">
        <v>0.65120432502832892</v>
      </c>
      <c r="BR20" s="3">
        <v>15.533802178955463</v>
      </c>
      <c r="BS20" s="3">
        <v>5.0839070325231424</v>
      </c>
      <c r="BT20" s="3">
        <v>335.80382630897708</v>
      </c>
      <c r="BU20" s="3" t="s">
        <v>8</v>
      </c>
      <c r="BV20" s="230">
        <v>452.30653670519621</v>
      </c>
      <c r="BW20" s="3">
        <v>55.287891951662587</v>
      </c>
      <c r="BX20" s="3">
        <v>0.32237837872689556</v>
      </c>
      <c r="BY20" s="3">
        <v>4.2703851938058215E-2</v>
      </c>
      <c r="BZ20" s="3">
        <v>0.32237837872689556</v>
      </c>
      <c r="CA20" s="3">
        <v>4.4509170858928832E-2</v>
      </c>
      <c r="CB20" s="7">
        <v>0.16118918936344778</v>
      </c>
      <c r="CC20" s="7">
        <v>3.7992291932964641E-2</v>
      </c>
      <c r="CD20" s="3">
        <v>0.32237837872689556</v>
      </c>
      <c r="CE20" s="3">
        <v>3.8911070312336293</v>
      </c>
      <c r="CF20" s="11">
        <v>51.4</v>
      </c>
      <c r="CG20" s="7">
        <v>16.473988439306357</v>
      </c>
      <c r="CH20" s="7">
        <v>6.8502910394060947</v>
      </c>
      <c r="CI20" s="3">
        <v>1.527403414195867</v>
      </c>
      <c r="CJ20" s="3">
        <v>290.87878734149058</v>
      </c>
      <c r="CK20" s="3">
        <v>261.27961649868064</v>
      </c>
      <c r="CL20" s="3">
        <v>22</v>
      </c>
      <c r="CM20" s="3">
        <v>805.67214600242971</v>
      </c>
      <c r="CN20" s="3">
        <v>100</v>
      </c>
      <c r="CO20" s="3">
        <v>98.1</v>
      </c>
      <c r="CP20" s="3" t="s">
        <v>8</v>
      </c>
      <c r="CQ20" s="3">
        <v>79</v>
      </c>
      <c r="CR20" s="3">
        <v>21.1</v>
      </c>
      <c r="CS20" s="3">
        <v>5.4039997435148441</v>
      </c>
      <c r="CT20" s="3">
        <v>8.3717948717948723</v>
      </c>
      <c r="CU20" s="3">
        <v>0</v>
      </c>
      <c r="CV20" s="3">
        <v>61.03</v>
      </c>
      <c r="CW20" s="12">
        <v>25.092321108207916</v>
      </c>
      <c r="CX20" s="3">
        <v>0.71</v>
      </c>
      <c r="CY20" s="13">
        <v>20.8</v>
      </c>
      <c r="CZ20" s="3">
        <v>62.57</v>
      </c>
      <c r="DA20" s="14">
        <v>6.03</v>
      </c>
      <c r="DB20" s="3">
        <v>0.76003120622706077</v>
      </c>
      <c r="DC20" s="3">
        <v>0.72978566673490342</v>
      </c>
      <c r="DD20" s="3">
        <v>1.0525654065433139</v>
      </c>
      <c r="DE20" s="3">
        <v>3.5929070309112507</v>
      </c>
      <c r="DF20" s="3">
        <v>2068.6608996539794</v>
      </c>
      <c r="DG20" s="228">
        <v>1999.4735117056855</v>
      </c>
      <c r="DH20" s="228">
        <v>16.152183549353712</v>
      </c>
      <c r="DI20" s="228">
        <v>21.02056451677899</v>
      </c>
      <c r="DJ20" s="228">
        <v>56.674123788217756</v>
      </c>
      <c r="DK20" s="228">
        <v>79.381443298969074</v>
      </c>
      <c r="DL20" s="6">
        <v>254</v>
      </c>
      <c r="DM20" s="6">
        <v>250</v>
      </c>
      <c r="DN20" s="6">
        <v>2.4570084253589282</v>
      </c>
      <c r="DO20" s="3">
        <v>2.514551354069785</v>
      </c>
      <c r="DP20" s="7">
        <v>100</v>
      </c>
      <c r="DQ20" s="7">
        <v>97.28342245989306</v>
      </c>
      <c r="DR20" s="248">
        <v>9883.1835904390573</v>
      </c>
      <c r="DS20" s="248">
        <v>68.881363848668855</v>
      </c>
      <c r="DT20" s="249">
        <v>3</v>
      </c>
      <c r="DU20" s="11" t="s">
        <v>8</v>
      </c>
      <c r="DV20" s="249">
        <v>0.11443990830587357</v>
      </c>
      <c r="DW20" s="249">
        <v>48.987854251012145</v>
      </c>
      <c r="DX20" s="2">
        <v>0</v>
      </c>
      <c r="DY20" s="2">
        <v>319.61237223741881</v>
      </c>
      <c r="DZ20" s="2">
        <v>14866.412692858174</v>
      </c>
      <c r="EA20" s="2" t="s">
        <v>8</v>
      </c>
      <c r="EB20" s="2">
        <v>7.723576599719757</v>
      </c>
      <c r="EC20" s="2">
        <v>48.962179707338947</v>
      </c>
      <c r="ED20" s="2">
        <v>91.367780235502636</v>
      </c>
      <c r="EE20" s="2">
        <v>15.327424116509208</v>
      </c>
      <c r="EF20" s="2">
        <v>43.867998127633015</v>
      </c>
      <c r="EG20" s="2">
        <v>166.37693343497745</v>
      </c>
      <c r="EH20" s="2">
        <v>89.6</v>
      </c>
      <c r="EI20" s="125" t="s">
        <v>385</v>
      </c>
      <c r="EJ20" s="2">
        <v>78</v>
      </c>
      <c r="EK20" s="125" t="s">
        <v>385</v>
      </c>
      <c r="EL20" s="125" t="s">
        <v>385</v>
      </c>
      <c r="EM20" s="2">
        <v>74.900000000000006</v>
      </c>
      <c r="EN20" s="2">
        <v>5.1242043298640043</v>
      </c>
      <c r="EO20" s="2">
        <v>0.84204814133718642</v>
      </c>
      <c r="EP20" s="2">
        <v>0.93200000000000005</v>
      </c>
      <c r="EQ20" s="126">
        <v>92.4</v>
      </c>
      <c r="ER20" s="126">
        <v>0.3</v>
      </c>
      <c r="ES20" s="126">
        <v>3.7</v>
      </c>
      <c r="ET20" s="126">
        <v>202.80378439978787</v>
      </c>
      <c r="EU20" s="126">
        <v>61.9</v>
      </c>
      <c r="EV20" s="126">
        <v>51.6</v>
      </c>
      <c r="EW20" s="126" t="s">
        <v>8</v>
      </c>
      <c r="EX20" s="126" t="s">
        <v>8</v>
      </c>
      <c r="EY20" s="126" t="s">
        <v>8</v>
      </c>
      <c r="EZ20" s="126">
        <v>7.4469405485912867</v>
      </c>
      <c r="FA20" s="126">
        <v>26.7</v>
      </c>
      <c r="FB20" s="126">
        <v>15.793841812598556</v>
      </c>
      <c r="FC20" s="126">
        <v>69.678217821782169</v>
      </c>
      <c r="FD20" s="126">
        <v>78.723527705250945</v>
      </c>
      <c r="FE20" s="126">
        <v>64.973970657832467</v>
      </c>
      <c r="FF20" s="126">
        <v>60.609580262736308</v>
      </c>
      <c r="FG20" s="126">
        <v>67.108036286997162</v>
      </c>
      <c r="FH20" s="126">
        <v>72.158860649568695</v>
      </c>
      <c r="FI20" s="126">
        <v>70.023148148148152</v>
      </c>
      <c r="FJ20" s="126">
        <v>60.302657047334151</v>
      </c>
      <c r="FK20" s="126">
        <v>44.008497943316911</v>
      </c>
      <c r="FL20" s="126">
        <v>24.860713747929527</v>
      </c>
      <c r="FM20" s="126">
        <v>13.597423510466989</v>
      </c>
      <c r="FN20" s="126">
        <v>7.9538337657689899</v>
      </c>
      <c r="FO20" s="126">
        <v>5.408450704225352</v>
      </c>
      <c r="FP20" s="126">
        <v>2.6437445824906094</v>
      </c>
      <c r="FQ20" s="126">
        <v>1.39</v>
      </c>
      <c r="FR20" s="126">
        <v>18.375567587433046</v>
      </c>
      <c r="FS20" s="126">
        <v>2.0177562550443904</v>
      </c>
    </row>
    <row r="21" spans="1:175" ht="12.75" customHeight="1">
      <c r="A21" s="386">
        <v>122173</v>
      </c>
      <c r="B21" s="387" t="s">
        <v>594</v>
      </c>
      <c r="C21" s="129">
        <v>66.277410531678385</v>
      </c>
      <c r="D21" s="227">
        <v>1182.1120236620247</v>
      </c>
      <c r="E21" s="227">
        <v>229.00329161318723</v>
      </c>
      <c r="F21" s="228">
        <v>290769</v>
      </c>
      <c r="G21" s="3">
        <v>315.25766251263047</v>
      </c>
      <c r="H21" s="228">
        <v>82.856180532165709</v>
      </c>
      <c r="I21" s="228">
        <v>174.13270461434826</v>
      </c>
      <c r="J21" s="2">
        <v>40</v>
      </c>
      <c r="K21" s="3">
        <v>4.72</v>
      </c>
      <c r="L21" s="4">
        <v>70.055002626441649</v>
      </c>
      <c r="M21" s="5">
        <v>14.589842538665435</v>
      </c>
      <c r="N21" s="3">
        <v>85.977120254287883</v>
      </c>
      <c r="O21" s="129">
        <v>20.52368117058144</v>
      </c>
      <c r="P21" s="3">
        <v>10.350853609356097</v>
      </c>
      <c r="Q21" s="3">
        <v>8.5427135678391952</v>
      </c>
      <c r="R21" s="3">
        <v>3.9855072463768111</v>
      </c>
      <c r="S21" s="3">
        <v>9846</v>
      </c>
      <c r="T21" s="3">
        <v>100</v>
      </c>
      <c r="U21" s="3">
        <v>124</v>
      </c>
      <c r="V21" s="5">
        <v>39</v>
      </c>
      <c r="W21" s="5">
        <v>13.847080072245635</v>
      </c>
      <c r="X21" s="7">
        <v>62.502378686964796</v>
      </c>
      <c r="Y21" s="8">
        <v>78.431372549019613</v>
      </c>
      <c r="Z21" s="3">
        <v>86.274509803921575</v>
      </c>
      <c r="AA21" s="3">
        <v>1.8678496381041327</v>
      </c>
      <c r="AB21" s="3">
        <v>22.328511432571162</v>
      </c>
      <c r="AC21" s="3">
        <v>4.8063462435837616</v>
      </c>
      <c r="AD21" s="3">
        <v>1.1899206719552029</v>
      </c>
      <c r="AE21" s="3">
        <v>94.474265866750869</v>
      </c>
      <c r="AF21" s="3">
        <v>92.6</v>
      </c>
      <c r="AG21" s="7">
        <v>89.8</v>
      </c>
      <c r="AH21" s="3">
        <v>190</v>
      </c>
      <c r="AI21" s="3">
        <v>25.75</v>
      </c>
      <c r="AJ21" s="7">
        <v>4.3197165177395809E-2</v>
      </c>
      <c r="AK21" s="7">
        <v>7.5595039060442668E-2</v>
      </c>
      <c r="AL21" s="3">
        <v>0.28687237394308551</v>
      </c>
      <c r="AM21" s="3">
        <v>107252.93588953273</v>
      </c>
      <c r="AN21" s="3">
        <v>203198.60370994941</v>
      </c>
      <c r="AO21" s="3">
        <v>261817.46757493188</v>
      </c>
      <c r="AP21" s="4">
        <v>8.8291663974847658</v>
      </c>
      <c r="AQ21" s="3">
        <v>1.7550660034024592</v>
      </c>
      <c r="AR21" s="3">
        <v>10.1</v>
      </c>
      <c r="AS21" s="3">
        <v>12.852376960191512</v>
      </c>
      <c r="AT21" s="3">
        <v>343.75224119042144</v>
      </c>
      <c r="AU21" s="3">
        <v>1.2365188532029547</v>
      </c>
      <c r="AV21" s="3">
        <v>3.4869831660323327</v>
      </c>
      <c r="AW21" s="3">
        <v>15780.727272727272</v>
      </c>
      <c r="AX21" s="3">
        <v>1995.2643678160919</v>
      </c>
      <c r="AY21" s="3">
        <v>2.3043067493144687</v>
      </c>
      <c r="AZ21" s="3">
        <v>425.875</v>
      </c>
      <c r="BA21" s="3">
        <v>0.58941886086937167</v>
      </c>
      <c r="BB21" s="3">
        <v>35.90081718421667</v>
      </c>
      <c r="BC21" s="3">
        <v>224.3319706895571</v>
      </c>
      <c r="BD21" s="3">
        <v>5.3865234283227119</v>
      </c>
      <c r="BE21" s="3">
        <v>0.93392481905206637</v>
      </c>
      <c r="BF21" s="3">
        <v>1.8678496381041327</v>
      </c>
      <c r="BG21" s="3">
        <v>22.448368751870696</v>
      </c>
      <c r="BH21" s="3">
        <v>58.064516129032263</v>
      </c>
      <c r="BI21" s="3">
        <v>90.5</v>
      </c>
      <c r="BJ21" s="3">
        <v>1.6960989723635638</v>
      </c>
      <c r="BK21" s="3">
        <v>1.0814937336980723</v>
      </c>
      <c r="BL21" s="3">
        <v>115.1</v>
      </c>
      <c r="BM21" s="7">
        <v>101.4</v>
      </c>
      <c r="BN21" s="3">
        <v>1.3041542082829698</v>
      </c>
      <c r="BO21" s="3">
        <v>65.079365079365076</v>
      </c>
      <c r="BP21" s="4">
        <v>11</v>
      </c>
      <c r="BQ21" s="9">
        <v>0</v>
      </c>
      <c r="BR21" s="3">
        <v>10.460949498096998</v>
      </c>
      <c r="BS21" s="3">
        <v>6.1949594545468036</v>
      </c>
      <c r="BT21" s="3">
        <v>476.10180012414651</v>
      </c>
      <c r="BU21" s="3">
        <v>0</v>
      </c>
      <c r="BV21" s="10">
        <v>77.653383981145552</v>
      </c>
      <c r="BW21" s="4">
        <v>458.25388699701506</v>
      </c>
      <c r="BX21" s="3">
        <v>0.49460754128118195</v>
      </c>
      <c r="BY21" s="3">
        <v>3.0405998600260657E-2</v>
      </c>
      <c r="BZ21" s="3">
        <v>1.4838226238435457</v>
      </c>
      <c r="CA21" s="3">
        <v>0.24938854142709113</v>
      </c>
      <c r="CB21" s="7" t="s">
        <v>8</v>
      </c>
      <c r="CC21" s="7" t="s">
        <v>8</v>
      </c>
      <c r="CD21" s="3">
        <v>1.2365188532029547</v>
      </c>
      <c r="CE21" s="3">
        <v>12.090681346618492</v>
      </c>
      <c r="CF21" s="11">
        <v>40.1</v>
      </c>
      <c r="CG21" s="7">
        <v>9.0909090909090917</v>
      </c>
      <c r="CH21" s="7">
        <v>3.721455400142867</v>
      </c>
      <c r="CI21" s="3">
        <v>8.8174273858921168</v>
      </c>
      <c r="CJ21" s="3">
        <v>318.73746479012567</v>
      </c>
      <c r="CK21" s="3">
        <v>230.28679818281188</v>
      </c>
      <c r="CL21" s="3">
        <v>23</v>
      </c>
      <c r="CM21" s="3">
        <v>839.04410249447187</v>
      </c>
      <c r="CN21" s="3">
        <v>100</v>
      </c>
      <c r="CO21" s="3">
        <v>93.7</v>
      </c>
      <c r="CP21" s="3">
        <v>92.8</v>
      </c>
      <c r="CQ21" s="3">
        <v>88.3</v>
      </c>
      <c r="CR21" s="3">
        <v>39.9</v>
      </c>
      <c r="CS21" s="3">
        <v>3.5325022466990803</v>
      </c>
      <c r="CT21" s="3">
        <v>9.1666666666666661</v>
      </c>
      <c r="CU21" s="3">
        <v>0</v>
      </c>
      <c r="CV21" s="3">
        <v>66.28</v>
      </c>
      <c r="CW21" s="12">
        <v>28.657560941831679</v>
      </c>
      <c r="CX21" s="3">
        <v>0.61</v>
      </c>
      <c r="CY21" s="13">
        <v>26.5</v>
      </c>
      <c r="CZ21" s="3">
        <v>62.39</v>
      </c>
      <c r="DA21" s="14">
        <v>5.35</v>
      </c>
      <c r="DB21" s="3">
        <v>0.85732798167973667</v>
      </c>
      <c r="DC21" s="3">
        <v>0.97929078224655697</v>
      </c>
      <c r="DD21" s="3">
        <v>1.261249230267014</v>
      </c>
      <c r="DE21" s="3">
        <v>4.028578423735226</v>
      </c>
      <c r="DF21" s="5">
        <v>94.886861313868607</v>
      </c>
      <c r="DG21" s="15">
        <v>938.57700361010825</v>
      </c>
      <c r="DH21" s="15" t="s">
        <v>8</v>
      </c>
      <c r="DI21" s="15" t="s">
        <v>8</v>
      </c>
      <c r="DJ21" s="15">
        <v>57.233333333333334</v>
      </c>
      <c r="DK21" s="2">
        <v>66.944114149821644</v>
      </c>
      <c r="DL21" s="6">
        <v>96</v>
      </c>
      <c r="DM21" s="6" t="s">
        <v>8</v>
      </c>
      <c r="DN21" s="6">
        <v>9.3556846481238303</v>
      </c>
      <c r="DO21" s="3">
        <v>3.9271838777725847</v>
      </c>
      <c r="DP21" s="7">
        <v>80.582524271844662</v>
      </c>
      <c r="DQ21" s="7">
        <v>82.193970214311662</v>
      </c>
      <c r="DR21" s="248">
        <v>9078.6236450718425</v>
      </c>
      <c r="DS21" s="248">
        <v>34.525674499564843</v>
      </c>
      <c r="DT21" s="249">
        <v>5.6</v>
      </c>
      <c r="DU21" s="11">
        <v>46.491228070175438</v>
      </c>
      <c r="DV21" s="249">
        <v>0.123838603054852</v>
      </c>
      <c r="DW21" s="249">
        <v>81.347150259067362</v>
      </c>
      <c r="DX21" s="2" t="s">
        <v>8</v>
      </c>
      <c r="DY21" s="2">
        <v>389.13742917838266</v>
      </c>
      <c r="DZ21" s="2">
        <v>7369.3135928010624</v>
      </c>
      <c r="EA21" s="2">
        <v>1492</v>
      </c>
      <c r="EB21" s="2">
        <v>7.0062262837249767</v>
      </c>
      <c r="EC21" s="2">
        <v>80.640451300060462</v>
      </c>
      <c r="ED21" s="2">
        <v>85.035859226010515</v>
      </c>
      <c r="EE21" s="2">
        <v>10.974783710870273</v>
      </c>
      <c r="EF21" s="2">
        <v>37.534620505992009</v>
      </c>
      <c r="EG21" s="2" t="s">
        <v>8</v>
      </c>
      <c r="EH21" s="2">
        <v>92.5</v>
      </c>
      <c r="EI21" s="125" t="s">
        <v>385</v>
      </c>
      <c r="EJ21" s="2">
        <v>77.900000000000006</v>
      </c>
      <c r="EK21" s="125" t="s">
        <v>385</v>
      </c>
      <c r="EL21" s="125" t="s">
        <v>385</v>
      </c>
      <c r="EM21" s="2">
        <v>72.3</v>
      </c>
      <c r="EN21" s="2">
        <v>3.5859046742885692</v>
      </c>
      <c r="EO21" s="2">
        <v>0.8983421284516302</v>
      </c>
      <c r="EP21" s="2">
        <v>0.92300000000000004</v>
      </c>
      <c r="EQ21" s="126">
        <v>91.4</v>
      </c>
      <c r="ER21" s="126">
        <v>7.8</v>
      </c>
      <c r="ES21" s="126">
        <v>6.5</v>
      </c>
      <c r="ET21" s="126">
        <v>252.86896857016379</v>
      </c>
      <c r="EU21" s="126">
        <v>64.5</v>
      </c>
      <c r="EV21" s="126">
        <v>53.5</v>
      </c>
      <c r="EW21" s="126" t="s">
        <v>8</v>
      </c>
      <c r="EX21" s="126" t="s">
        <v>8</v>
      </c>
      <c r="EY21" s="126">
        <v>34.6</v>
      </c>
      <c r="EZ21" s="126">
        <v>6.4323710743617708</v>
      </c>
      <c r="FA21" s="126">
        <v>35.6</v>
      </c>
      <c r="FB21" s="126">
        <v>16.116081670107825</v>
      </c>
      <c r="FC21" s="126">
        <v>68.773311230832988</v>
      </c>
      <c r="FD21" s="126">
        <v>77.58291370029518</v>
      </c>
      <c r="FE21" s="126">
        <v>63.749159129979816</v>
      </c>
      <c r="FF21" s="126">
        <v>60.391479562464021</v>
      </c>
      <c r="FG21" s="126">
        <v>67.12854883650877</v>
      </c>
      <c r="FH21" s="126">
        <v>71.708169506334642</v>
      </c>
      <c r="FI21" s="126">
        <v>69.057717130739434</v>
      </c>
      <c r="FJ21" s="126">
        <v>57.542579075425792</v>
      </c>
      <c r="FK21" s="126">
        <v>43.449617266909272</v>
      </c>
      <c r="FL21" s="126">
        <v>25.879537295572398</v>
      </c>
      <c r="FM21" s="126">
        <v>15.374535924874428</v>
      </c>
      <c r="FN21" s="126">
        <v>8.4295612009237875</v>
      </c>
      <c r="FO21" s="126">
        <v>5.8630586305863055</v>
      </c>
      <c r="FP21" s="126">
        <v>2.3370964547435138</v>
      </c>
      <c r="FQ21" s="126">
        <v>1.31</v>
      </c>
      <c r="FR21" s="126">
        <v>15.47132389127537</v>
      </c>
      <c r="FS21" s="126" t="s">
        <v>8</v>
      </c>
    </row>
    <row r="22" spans="1:175" ht="12.75" customHeight="1">
      <c r="A22" s="386">
        <v>132012</v>
      </c>
      <c r="B22" s="387" t="s">
        <v>593</v>
      </c>
      <c r="C22" s="129" t="s">
        <v>545</v>
      </c>
      <c r="D22" s="129" t="s">
        <v>545</v>
      </c>
      <c r="E22" s="129" t="s">
        <v>545</v>
      </c>
      <c r="F22" s="129" t="s">
        <v>545</v>
      </c>
      <c r="G22" s="129" t="s">
        <v>545</v>
      </c>
      <c r="H22" s="129" t="s">
        <v>545</v>
      </c>
      <c r="I22" s="129" t="s">
        <v>545</v>
      </c>
      <c r="J22" s="129" t="s">
        <v>545</v>
      </c>
      <c r="K22" s="129" t="s">
        <v>545</v>
      </c>
      <c r="L22" s="129" t="s">
        <v>545</v>
      </c>
      <c r="M22" s="129" t="s">
        <v>545</v>
      </c>
      <c r="N22" s="129" t="s">
        <v>545</v>
      </c>
      <c r="O22" s="129" t="s">
        <v>545</v>
      </c>
      <c r="P22" s="129" t="s">
        <v>545</v>
      </c>
      <c r="Q22" s="129" t="s">
        <v>545</v>
      </c>
      <c r="R22" s="129" t="s">
        <v>545</v>
      </c>
      <c r="S22" s="129" t="s">
        <v>545</v>
      </c>
      <c r="T22" s="129" t="s">
        <v>545</v>
      </c>
      <c r="U22" s="129" t="s">
        <v>545</v>
      </c>
      <c r="V22" s="129" t="s">
        <v>545</v>
      </c>
      <c r="W22" s="129" t="s">
        <v>545</v>
      </c>
      <c r="X22" s="129" t="s">
        <v>545</v>
      </c>
      <c r="Y22" s="129" t="s">
        <v>545</v>
      </c>
      <c r="Z22" s="129" t="s">
        <v>545</v>
      </c>
      <c r="AA22" s="129" t="s">
        <v>545</v>
      </c>
      <c r="AB22" s="129" t="s">
        <v>545</v>
      </c>
      <c r="AC22" s="129" t="s">
        <v>545</v>
      </c>
      <c r="AD22" s="129" t="s">
        <v>545</v>
      </c>
      <c r="AE22" s="129" t="s">
        <v>545</v>
      </c>
      <c r="AF22" s="129" t="s">
        <v>545</v>
      </c>
      <c r="AG22" s="129" t="s">
        <v>545</v>
      </c>
      <c r="AH22" s="129" t="s">
        <v>545</v>
      </c>
      <c r="AI22" s="129" t="s">
        <v>545</v>
      </c>
      <c r="AJ22" s="129" t="s">
        <v>545</v>
      </c>
      <c r="AK22" s="129" t="s">
        <v>545</v>
      </c>
      <c r="AL22" s="129" t="s">
        <v>545</v>
      </c>
      <c r="AM22" s="129" t="s">
        <v>545</v>
      </c>
      <c r="AN22" s="129" t="s">
        <v>545</v>
      </c>
      <c r="AO22" s="129" t="s">
        <v>545</v>
      </c>
      <c r="AP22" s="129" t="s">
        <v>545</v>
      </c>
      <c r="AQ22" s="129" t="s">
        <v>545</v>
      </c>
      <c r="AR22" s="129" t="s">
        <v>545</v>
      </c>
      <c r="AS22" s="129" t="s">
        <v>545</v>
      </c>
      <c r="AT22" s="129" t="s">
        <v>545</v>
      </c>
      <c r="AU22" s="129" t="s">
        <v>545</v>
      </c>
      <c r="AV22" s="129" t="s">
        <v>545</v>
      </c>
      <c r="AW22" s="129" t="s">
        <v>545</v>
      </c>
      <c r="AX22" s="129" t="s">
        <v>545</v>
      </c>
      <c r="AY22" s="129" t="s">
        <v>545</v>
      </c>
      <c r="AZ22" s="129" t="s">
        <v>545</v>
      </c>
      <c r="BA22" s="129" t="s">
        <v>545</v>
      </c>
      <c r="BB22" s="129" t="s">
        <v>545</v>
      </c>
      <c r="BC22" s="129" t="s">
        <v>545</v>
      </c>
      <c r="BD22" s="129" t="s">
        <v>545</v>
      </c>
      <c r="BE22" s="129" t="s">
        <v>545</v>
      </c>
      <c r="BF22" s="129" t="s">
        <v>545</v>
      </c>
      <c r="BG22" s="129" t="s">
        <v>545</v>
      </c>
      <c r="BH22" s="129" t="s">
        <v>545</v>
      </c>
      <c r="BI22" s="129" t="s">
        <v>545</v>
      </c>
      <c r="BJ22" s="129" t="s">
        <v>545</v>
      </c>
      <c r="BK22" s="129" t="s">
        <v>545</v>
      </c>
      <c r="BL22" s="129" t="s">
        <v>545</v>
      </c>
      <c r="BM22" s="129" t="s">
        <v>545</v>
      </c>
      <c r="BN22" s="129" t="s">
        <v>545</v>
      </c>
      <c r="BO22" s="129" t="s">
        <v>545</v>
      </c>
      <c r="BP22" s="129" t="s">
        <v>545</v>
      </c>
      <c r="BQ22" s="129" t="s">
        <v>545</v>
      </c>
      <c r="BR22" s="129" t="s">
        <v>545</v>
      </c>
      <c r="BS22" s="129" t="s">
        <v>545</v>
      </c>
      <c r="BT22" s="129" t="s">
        <v>545</v>
      </c>
      <c r="BU22" s="129" t="s">
        <v>545</v>
      </c>
      <c r="BV22" s="129" t="s">
        <v>545</v>
      </c>
      <c r="BW22" s="129" t="s">
        <v>545</v>
      </c>
      <c r="BX22" s="129" t="s">
        <v>545</v>
      </c>
      <c r="BY22" s="129" t="s">
        <v>545</v>
      </c>
      <c r="BZ22" s="129" t="s">
        <v>545</v>
      </c>
      <c r="CA22" s="129" t="s">
        <v>545</v>
      </c>
      <c r="CB22" s="129" t="s">
        <v>545</v>
      </c>
      <c r="CC22" s="129" t="s">
        <v>545</v>
      </c>
      <c r="CD22" s="129" t="s">
        <v>545</v>
      </c>
      <c r="CE22" s="129" t="s">
        <v>545</v>
      </c>
      <c r="CF22" s="129" t="s">
        <v>545</v>
      </c>
      <c r="CG22" s="129" t="s">
        <v>545</v>
      </c>
      <c r="CH22" s="129" t="s">
        <v>545</v>
      </c>
      <c r="CI22" s="129" t="s">
        <v>545</v>
      </c>
      <c r="CJ22" s="129" t="s">
        <v>545</v>
      </c>
      <c r="CK22" s="129" t="s">
        <v>545</v>
      </c>
      <c r="CL22" s="129" t="s">
        <v>545</v>
      </c>
      <c r="CM22" s="129" t="s">
        <v>545</v>
      </c>
      <c r="CN22" s="129" t="s">
        <v>545</v>
      </c>
      <c r="CO22" s="129" t="s">
        <v>545</v>
      </c>
      <c r="CP22" s="129" t="s">
        <v>545</v>
      </c>
      <c r="CQ22" s="129" t="s">
        <v>545</v>
      </c>
      <c r="CR22" s="129" t="s">
        <v>545</v>
      </c>
      <c r="CS22" s="129" t="s">
        <v>545</v>
      </c>
      <c r="CT22" s="129" t="s">
        <v>545</v>
      </c>
      <c r="CU22" s="129" t="s">
        <v>545</v>
      </c>
      <c r="CV22" s="129" t="s">
        <v>545</v>
      </c>
      <c r="CW22" s="129" t="s">
        <v>545</v>
      </c>
      <c r="CX22" s="129" t="s">
        <v>545</v>
      </c>
      <c r="CY22" s="129" t="s">
        <v>545</v>
      </c>
      <c r="CZ22" s="129" t="s">
        <v>545</v>
      </c>
      <c r="DA22" s="129" t="s">
        <v>545</v>
      </c>
      <c r="DB22" s="129" t="s">
        <v>545</v>
      </c>
      <c r="DC22" s="129" t="s">
        <v>545</v>
      </c>
      <c r="DD22" s="129" t="s">
        <v>545</v>
      </c>
      <c r="DE22" s="129" t="s">
        <v>545</v>
      </c>
      <c r="DF22" s="129" t="s">
        <v>545</v>
      </c>
      <c r="DG22" s="129" t="s">
        <v>545</v>
      </c>
      <c r="DH22" s="129" t="s">
        <v>545</v>
      </c>
      <c r="DI22" s="129" t="s">
        <v>545</v>
      </c>
      <c r="DJ22" s="129" t="s">
        <v>545</v>
      </c>
      <c r="DK22" s="129" t="s">
        <v>545</v>
      </c>
      <c r="DL22" s="129" t="s">
        <v>545</v>
      </c>
      <c r="DM22" s="129" t="s">
        <v>545</v>
      </c>
      <c r="DN22" s="129" t="s">
        <v>545</v>
      </c>
      <c r="DO22" s="129" t="s">
        <v>545</v>
      </c>
      <c r="DP22" s="129" t="s">
        <v>545</v>
      </c>
      <c r="DQ22" s="129" t="s">
        <v>545</v>
      </c>
      <c r="DR22" s="129" t="s">
        <v>545</v>
      </c>
      <c r="DS22" s="129" t="s">
        <v>545</v>
      </c>
      <c r="DT22" s="129" t="s">
        <v>545</v>
      </c>
      <c r="DU22" s="129" t="s">
        <v>545</v>
      </c>
      <c r="DV22" s="129" t="s">
        <v>545</v>
      </c>
      <c r="DW22" s="129" t="s">
        <v>545</v>
      </c>
      <c r="DX22" s="129" t="s">
        <v>545</v>
      </c>
      <c r="DY22" s="129" t="s">
        <v>545</v>
      </c>
      <c r="DZ22" s="129" t="s">
        <v>545</v>
      </c>
      <c r="EA22" s="129" t="s">
        <v>545</v>
      </c>
      <c r="EB22" s="129" t="s">
        <v>545</v>
      </c>
      <c r="EC22" s="129" t="s">
        <v>545</v>
      </c>
      <c r="ED22" s="129" t="s">
        <v>545</v>
      </c>
      <c r="EE22" s="129" t="s">
        <v>545</v>
      </c>
      <c r="EF22" s="129" t="s">
        <v>545</v>
      </c>
      <c r="EG22" s="129" t="s">
        <v>545</v>
      </c>
      <c r="EH22" s="129" t="s">
        <v>545</v>
      </c>
      <c r="EI22" s="125" t="s">
        <v>385</v>
      </c>
      <c r="EJ22" s="129" t="s">
        <v>545</v>
      </c>
      <c r="EK22" s="125" t="s">
        <v>385</v>
      </c>
      <c r="EL22" s="125" t="s">
        <v>385</v>
      </c>
      <c r="EM22" s="129" t="s">
        <v>545</v>
      </c>
      <c r="EN22" s="129" t="s">
        <v>545</v>
      </c>
      <c r="EO22" s="129" t="s">
        <v>545</v>
      </c>
      <c r="EP22" s="129" t="s">
        <v>545</v>
      </c>
      <c r="EQ22" s="129" t="s">
        <v>545</v>
      </c>
      <c r="ER22" s="129" t="s">
        <v>545</v>
      </c>
      <c r="ES22" s="129" t="s">
        <v>545</v>
      </c>
      <c r="ET22" s="129" t="s">
        <v>545</v>
      </c>
      <c r="EU22" s="129" t="s">
        <v>545</v>
      </c>
      <c r="EV22" s="129" t="s">
        <v>545</v>
      </c>
      <c r="EW22" s="129" t="s">
        <v>545</v>
      </c>
      <c r="EX22" s="129" t="s">
        <v>545</v>
      </c>
      <c r="EY22" s="129" t="s">
        <v>545</v>
      </c>
      <c r="EZ22" s="129" t="s">
        <v>545</v>
      </c>
      <c r="FA22" s="129" t="s">
        <v>545</v>
      </c>
      <c r="FB22" s="129" t="s">
        <v>545</v>
      </c>
      <c r="FC22" s="129" t="s">
        <v>545</v>
      </c>
      <c r="FD22" s="129" t="s">
        <v>545</v>
      </c>
      <c r="FE22" s="129" t="s">
        <v>545</v>
      </c>
      <c r="FF22" s="129" t="s">
        <v>545</v>
      </c>
      <c r="FG22" s="129" t="s">
        <v>545</v>
      </c>
      <c r="FH22" s="129" t="s">
        <v>545</v>
      </c>
      <c r="FI22" s="129" t="s">
        <v>545</v>
      </c>
      <c r="FJ22" s="129" t="s">
        <v>545</v>
      </c>
      <c r="FK22" s="129" t="s">
        <v>545</v>
      </c>
      <c r="FL22" s="129" t="s">
        <v>545</v>
      </c>
      <c r="FM22" s="129" t="s">
        <v>545</v>
      </c>
      <c r="FN22" s="129" t="s">
        <v>545</v>
      </c>
      <c r="FO22" s="129" t="s">
        <v>545</v>
      </c>
      <c r="FP22" s="129" t="s">
        <v>545</v>
      </c>
      <c r="FQ22" s="129" t="s">
        <v>545</v>
      </c>
      <c r="FR22" s="129" t="s">
        <v>545</v>
      </c>
      <c r="FS22" s="129" t="s">
        <v>545</v>
      </c>
    </row>
    <row r="23" spans="1:175" ht="12.95" customHeight="1">
      <c r="A23" s="386">
        <v>142018</v>
      </c>
      <c r="B23" s="387" t="s">
        <v>592</v>
      </c>
      <c r="C23" s="129">
        <v>83.60784576024615</v>
      </c>
      <c r="D23" s="227">
        <v>816.01257462000228</v>
      </c>
      <c r="E23" s="227">
        <v>196.59787731623595</v>
      </c>
      <c r="F23" s="228">
        <v>336900</v>
      </c>
      <c r="G23" s="3">
        <v>295.50930996714129</v>
      </c>
      <c r="H23" s="228">
        <v>81.489594742606798</v>
      </c>
      <c r="I23" s="228">
        <v>152.026286966046</v>
      </c>
      <c r="J23" s="228">
        <v>24.5</v>
      </c>
      <c r="K23" s="3">
        <v>2.56</v>
      </c>
      <c r="L23" s="3">
        <v>144.41975643157616</v>
      </c>
      <c r="M23" s="3">
        <v>11.039648205485562</v>
      </c>
      <c r="N23" s="3">
        <v>83.495981875184071</v>
      </c>
      <c r="O23" s="129">
        <v>22.212457999483071</v>
      </c>
      <c r="P23" s="3">
        <v>12.435441006869578</v>
      </c>
      <c r="Q23" s="3">
        <v>0</v>
      </c>
      <c r="R23" s="3">
        <v>0.64056939501779364</v>
      </c>
      <c r="S23" s="3" t="s">
        <v>8</v>
      </c>
      <c r="T23" s="3">
        <v>29.268292682926827</v>
      </c>
      <c r="U23" s="3">
        <v>18</v>
      </c>
      <c r="V23" s="3">
        <v>24</v>
      </c>
      <c r="W23" s="3">
        <v>14.106254907092383</v>
      </c>
      <c r="X23" s="7">
        <v>56.429283420090812</v>
      </c>
      <c r="Y23" s="3">
        <v>100</v>
      </c>
      <c r="Z23" s="3">
        <v>100</v>
      </c>
      <c r="AA23" s="3">
        <v>2.6496025596160577</v>
      </c>
      <c r="AB23" s="3">
        <v>51.133436373003605</v>
      </c>
      <c r="AC23" s="3">
        <v>15.018031942297783</v>
      </c>
      <c r="AD23" s="3">
        <v>4.4307058217413706</v>
      </c>
      <c r="AE23" s="3">
        <v>114.75349521707136</v>
      </c>
      <c r="AF23" s="3">
        <v>97.8</v>
      </c>
      <c r="AG23" s="7">
        <v>94.5</v>
      </c>
      <c r="AH23" s="3">
        <v>487</v>
      </c>
      <c r="AI23" s="3">
        <v>28.63</v>
      </c>
      <c r="AJ23" s="7">
        <v>5.1188476996069064E-2</v>
      </c>
      <c r="AK23" s="7">
        <v>0.11090836682481631</v>
      </c>
      <c r="AL23" s="3">
        <v>0.29143306236428657</v>
      </c>
      <c r="AM23" s="3">
        <v>101554.85998513993</v>
      </c>
      <c r="AN23" s="3">
        <v>214301.05876068375</v>
      </c>
      <c r="AO23" s="3">
        <v>267688.02628245723</v>
      </c>
      <c r="AP23" s="3">
        <v>8.4514721919302076</v>
      </c>
      <c r="AQ23" s="3">
        <v>0.63045256270447114</v>
      </c>
      <c r="AR23" s="3">
        <v>13.3</v>
      </c>
      <c r="AS23" s="3">
        <v>7.5342613007947525</v>
      </c>
      <c r="AT23" s="3">
        <v>406.81188951342625</v>
      </c>
      <c r="AU23" s="3">
        <v>1.4332773558899339</v>
      </c>
      <c r="AV23" s="3">
        <v>3.3443138304098454</v>
      </c>
      <c r="AW23" s="3">
        <v>13064</v>
      </c>
      <c r="AX23" s="3">
        <v>1775.6893203883494</v>
      </c>
      <c r="AY23" s="3">
        <v>2.1870352550083108</v>
      </c>
      <c r="AZ23" s="3">
        <v>320.33333333333331</v>
      </c>
      <c r="BA23" s="3">
        <v>0.33065947479940089</v>
      </c>
      <c r="BB23" s="3">
        <v>21.877368394740788</v>
      </c>
      <c r="BC23" s="3">
        <v>197.2029592399808</v>
      </c>
      <c r="BD23" s="3">
        <v>3.7849176223839702</v>
      </c>
      <c r="BE23" s="228">
        <v>0.29995500674898767</v>
      </c>
      <c r="BF23" s="3">
        <v>6.6490026496025596</v>
      </c>
      <c r="BG23" s="3">
        <v>46.171277499763946</v>
      </c>
      <c r="BH23" s="3">
        <v>100</v>
      </c>
      <c r="BI23" s="3">
        <v>100</v>
      </c>
      <c r="BJ23" s="3">
        <v>1.7939760173732413</v>
      </c>
      <c r="BK23" s="3">
        <v>2.6802641040726938</v>
      </c>
      <c r="BL23" s="3">
        <v>126.2</v>
      </c>
      <c r="BM23" s="7">
        <v>113.9</v>
      </c>
      <c r="BN23" s="3">
        <v>0.4249199189383539</v>
      </c>
      <c r="BO23" s="3">
        <v>66.666666666666657</v>
      </c>
      <c r="BP23" s="3">
        <v>10</v>
      </c>
      <c r="BQ23" s="7">
        <v>1.2947272114872403</v>
      </c>
      <c r="BR23" s="3">
        <v>3.6954667826028795</v>
      </c>
      <c r="BS23" s="3">
        <v>8.9388731095668863</v>
      </c>
      <c r="BT23" s="3">
        <v>1327.9744685527005</v>
      </c>
      <c r="BU23" s="3">
        <v>24.327733200197795</v>
      </c>
      <c r="BV23" s="282">
        <v>528.64046476407066</v>
      </c>
      <c r="BW23" s="3">
        <v>506.18578618846163</v>
      </c>
      <c r="BX23" s="3">
        <v>0.95551823725995588</v>
      </c>
      <c r="BY23" s="3">
        <v>7.7009992331966148E-2</v>
      </c>
      <c r="BZ23" s="3">
        <v>1.194397796574945</v>
      </c>
      <c r="CA23" s="3">
        <v>0.19473700554917217</v>
      </c>
      <c r="CB23" s="7">
        <v>0.23887955931498897</v>
      </c>
      <c r="CC23" s="7">
        <v>5.7371703760680903E-2</v>
      </c>
      <c r="CD23" s="3">
        <v>3.5831933897248347</v>
      </c>
      <c r="CE23" s="3">
        <v>19.829392218737233</v>
      </c>
      <c r="CF23" s="11">
        <v>50.7</v>
      </c>
      <c r="CG23" s="7">
        <v>9.4637223974763405</v>
      </c>
      <c r="CH23" s="7">
        <v>12.794156241798619</v>
      </c>
      <c r="CI23" s="3">
        <v>7.0781893004115224</v>
      </c>
      <c r="CJ23" s="3">
        <v>262.8630670702139</v>
      </c>
      <c r="CK23" s="3">
        <v>210.85898700734077</v>
      </c>
      <c r="CL23" s="3">
        <v>33.700000000000003</v>
      </c>
      <c r="CM23" s="3">
        <v>731.46884455887835</v>
      </c>
      <c r="CN23" s="284">
        <v>100</v>
      </c>
      <c r="CO23" s="3">
        <v>100</v>
      </c>
      <c r="CP23" s="3">
        <v>90.2</v>
      </c>
      <c r="CQ23" s="3">
        <v>97.6</v>
      </c>
      <c r="CR23" s="3">
        <v>62.5</v>
      </c>
      <c r="CS23" s="3">
        <v>5.5988102528212753</v>
      </c>
      <c r="CT23" s="3">
        <v>13.253846153846155</v>
      </c>
      <c r="CU23" s="3">
        <v>8.9668445455340748</v>
      </c>
      <c r="CV23" s="3">
        <v>72.22</v>
      </c>
      <c r="CW23" s="12">
        <v>32.033748904140019</v>
      </c>
      <c r="CX23" s="3">
        <v>0.41</v>
      </c>
      <c r="CY23" s="13">
        <v>28.9</v>
      </c>
      <c r="CZ23" s="3">
        <v>56.48</v>
      </c>
      <c r="DA23" s="14">
        <v>6.88</v>
      </c>
      <c r="DB23" s="3">
        <v>0.32107801567527666</v>
      </c>
      <c r="DC23" s="3">
        <v>0.72516667821251202</v>
      </c>
      <c r="DD23" s="3">
        <v>0.78352495455316384</v>
      </c>
      <c r="DE23" s="3">
        <v>5.0188595412079184</v>
      </c>
      <c r="DF23" s="3">
        <v>1110.7692307692307</v>
      </c>
      <c r="DG23" s="228">
        <v>2374.1026754385966</v>
      </c>
      <c r="DH23" s="228" t="s">
        <v>8</v>
      </c>
      <c r="DI23" s="228" t="s">
        <v>8</v>
      </c>
      <c r="DJ23" s="228">
        <v>27.243947858473</v>
      </c>
      <c r="DK23" s="228">
        <v>55.732946298984032</v>
      </c>
      <c r="DL23" s="6">
        <v>144</v>
      </c>
      <c r="DM23" s="6">
        <v>15</v>
      </c>
      <c r="DN23" s="6">
        <v>18.224131135322882</v>
      </c>
      <c r="DO23" s="3">
        <v>4.268777724958853</v>
      </c>
      <c r="DP23" s="7">
        <v>70</v>
      </c>
      <c r="DQ23" s="7">
        <v>94.35545385202137</v>
      </c>
      <c r="DR23" s="248">
        <v>6806.1848624636941</v>
      </c>
      <c r="DS23" s="248">
        <v>58.117366696455178</v>
      </c>
      <c r="DT23" s="249">
        <v>13.1</v>
      </c>
      <c r="DU23" s="11">
        <v>97.721962616822438</v>
      </c>
      <c r="DV23" s="249">
        <v>0.27386486478615224</v>
      </c>
      <c r="DW23" s="249">
        <v>46.853146853146853</v>
      </c>
      <c r="DX23" s="2" t="s">
        <v>8</v>
      </c>
      <c r="DY23" s="2">
        <v>353.76629457193974</v>
      </c>
      <c r="DZ23" s="2">
        <v>4448.3955196273428</v>
      </c>
      <c r="EA23" s="2" t="s">
        <v>8</v>
      </c>
      <c r="EB23" s="2">
        <v>6.5749607784728425</v>
      </c>
      <c r="EC23" s="2">
        <v>55.649812443387582</v>
      </c>
      <c r="ED23" s="2">
        <v>129.11861185930951</v>
      </c>
      <c r="EE23" s="2">
        <v>24.804383314881878</v>
      </c>
      <c r="EF23" s="2">
        <v>61.530832010881888</v>
      </c>
      <c r="EG23" s="2">
        <v>409.42940250196835</v>
      </c>
      <c r="EH23" s="2">
        <v>95.6</v>
      </c>
      <c r="EI23" s="125" t="s">
        <v>385</v>
      </c>
      <c r="EJ23" s="2">
        <v>69.900000000000006</v>
      </c>
      <c r="EK23" s="125" t="s">
        <v>385</v>
      </c>
      <c r="EL23" s="125" t="s">
        <v>385</v>
      </c>
      <c r="EM23" s="2">
        <v>85.5</v>
      </c>
      <c r="EN23" s="2">
        <v>-3.7910186063288749</v>
      </c>
      <c r="EO23" s="2">
        <v>0.9125129982668978</v>
      </c>
      <c r="EP23" s="2">
        <v>0.8</v>
      </c>
      <c r="EQ23" s="126">
        <v>96</v>
      </c>
      <c r="ER23" s="126">
        <v>6.5</v>
      </c>
      <c r="ES23" s="126">
        <v>4.8</v>
      </c>
      <c r="ET23" s="126">
        <v>408.88182867080246</v>
      </c>
      <c r="EU23" s="126">
        <v>55.1</v>
      </c>
      <c r="EV23" s="126">
        <v>54.2</v>
      </c>
      <c r="EW23" s="126" t="s">
        <v>8</v>
      </c>
      <c r="EX23" s="126" t="s">
        <v>8</v>
      </c>
      <c r="EY23" s="126">
        <v>61.9</v>
      </c>
      <c r="EZ23" s="126">
        <v>7.6107027597755481</v>
      </c>
      <c r="FA23" s="126">
        <v>24</v>
      </c>
      <c r="FB23" s="126">
        <v>19.668136458575074</v>
      </c>
      <c r="FC23" s="126">
        <v>69.403927874124278</v>
      </c>
      <c r="FD23" s="126">
        <v>75.299570427311778</v>
      </c>
      <c r="FE23" s="126">
        <v>62.330444611906557</v>
      </c>
      <c r="FF23" s="126">
        <v>61.305685814771394</v>
      </c>
      <c r="FG23" s="126">
        <v>67.926539312945806</v>
      </c>
      <c r="FH23" s="126">
        <v>71.731543624161077</v>
      </c>
      <c r="FI23" s="126">
        <v>68.34905660377359</v>
      </c>
      <c r="FJ23" s="126">
        <v>56.502723854830052</v>
      </c>
      <c r="FK23" s="126">
        <v>39.452991452991455</v>
      </c>
      <c r="FL23" s="126">
        <v>21.577279224411161</v>
      </c>
      <c r="FM23" s="126">
        <v>11.542319265488773</v>
      </c>
      <c r="FN23" s="126">
        <v>5.8876083266327175</v>
      </c>
      <c r="FO23" s="126">
        <v>4.283950617283951</v>
      </c>
      <c r="FP23" s="126">
        <v>1.5048996733551097</v>
      </c>
      <c r="FQ23" s="126">
        <v>1.24</v>
      </c>
      <c r="FR23" s="126">
        <v>10.916795860694997</v>
      </c>
      <c r="FS23" s="126">
        <v>9.4419790388065333E-2</v>
      </c>
    </row>
    <row r="24" spans="1:175" ht="12.95" customHeight="1">
      <c r="A24" s="386">
        <v>162019</v>
      </c>
      <c r="B24" s="387" t="s">
        <v>591</v>
      </c>
      <c r="C24" s="129">
        <v>91.99083904701304</v>
      </c>
      <c r="D24" s="227">
        <v>1847.4429644881996</v>
      </c>
      <c r="E24" s="227">
        <v>336.98198552455034</v>
      </c>
      <c r="F24" s="228">
        <v>345901</v>
      </c>
      <c r="G24" s="3">
        <v>288.73082907312738</v>
      </c>
      <c r="H24" s="228">
        <v>98.021782618359623</v>
      </c>
      <c r="I24" s="228">
        <v>132.02933985330074</v>
      </c>
      <c r="J24" s="228">
        <v>30.4</v>
      </c>
      <c r="K24" s="3">
        <v>1.66</v>
      </c>
      <c r="L24" s="3">
        <v>459.75856086233358</v>
      </c>
      <c r="M24" s="3">
        <v>19.189953470676489</v>
      </c>
      <c r="N24" s="3">
        <v>81.260005586606283</v>
      </c>
      <c r="O24" s="129">
        <v>24.413969820632058</v>
      </c>
      <c r="P24" s="3">
        <v>10.110221235429387</v>
      </c>
      <c r="Q24" s="3">
        <v>2.6200873362445414</v>
      </c>
      <c r="R24" s="3">
        <v>2.3201856148491879</v>
      </c>
      <c r="S24" s="3">
        <v>14073</v>
      </c>
      <c r="T24" s="3">
        <v>87.640449438202253</v>
      </c>
      <c r="U24" s="3">
        <v>294</v>
      </c>
      <c r="V24" s="3">
        <v>0</v>
      </c>
      <c r="W24" s="3">
        <v>14.533949377259944</v>
      </c>
      <c r="X24" s="7">
        <v>67.437748637100341</v>
      </c>
      <c r="Y24" s="3">
        <v>94.382022471910105</v>
      </c>
      <c r="Z24" s="3">
        <v>77.528089887640448</v>
      </c>
      <c r="AA24" s="3">
        <v>1.1104427890621384</v>
      </c>
      <c r="AB24" s="3">
        <v>46.002910388208228</v>
      </c>
      <c r="AC24" s="3">
        <v>11.618081960287284</v>
      </c>
      <c r="AD24" s="3">
        <v>5.6799511805848946</v>
      </c>
      <c r="AE24" s="3">
        <v>77.249318388367158</v>
      </c>
      <c r="AF24" s="3">
        <v>97.1</v>
      </c>
      <c r="AG24" s="7">
        <v>95.1</v>
      </c>
      <c r="AH24" s="3">
        <v>133</v>
      </c>
      <c r="AI24" s="3">
        <v>23.5</v>
      </c>
      <c r="AJ24" s="7">
        <v>5.3354828926811371E-2</v>
      </c>
      <c r="AK24" s="7">
        <v>0.28455908760966064</v>
      </c>
      <c r="AL24" s="3">
        <v>0.76976790187008315</v>
      </c>
      <c r="AM24" s="3">
        <v>100948.45324745867</v>
      </c>
      <c r="AN24" s="3">
        <v>195993.3853267571</v>
      </c>
      <c r="AO24" s="3">
        <v>277581.46794234595</v>
      </c>
      <c r="AP24" s="3">
        <v>15.845226880898636</v>
      </c>
      <c r="AQ24" s="3">
        <v>5.7764427776691605</v>
      </c>
      <c r="AR24" s="3">
        <v>4.2</v>
      </c>
      <c r="AS24" s="3">
        <v>7.8216045013548392</v>
      </c>
      <c r="AT24" s="3">
        <v>503.32811416396771</v>
      </c>
      <c r="AU24" s="3">
        <v>2.3831823587309078</v>
      </c>
      <c r="AV24" s="3">
        <v>1.8350504162227992</v>
      </c>
      <c r="AW24" s="3">
        <v>9972.5882352941171</v>
      </c>
      <c r="AX24" s="3">
        <v>1541.2181818181818</v>
      </c>
      <c r="AY24" s="3">
        <v>1.1797043660858588</v>
      </c>
      <c r="AZ24" s="3">
        <v>310.33333333333331</v>
      </c>
      <c r="BA24" s="3">
        <v>1.6512570095351127</v>
      </c>
      <c r="BB24" s="3">
        <v>35.996807476981445</v>
      </c>
      <c r="BC24" s="3">
        <v>237.48364541106321</v>
      </c>
      <c r="BD24" s="3">
        <v>4.484643964471517</v>
      </c>
      <c r="BE24" s="228">
        <v>1.850737981770231</v>
      </c>
      <c r="BF24" s="3">
        <v>3.8402813121732291</v>
      </c>
      <c r="BG24" s="3">
        <v>20.509633312616533</v>
      </c>
      <c r="BH24" s="3">
        <v>0</v>
      </c>
      <c r="BI24" s="3">
        <v>81.3</v>
      </c>
      <c r="BJ24" s="3">
        <v>1.5981532451389506</v>
      </c>
      <c r="BK24" s="3">
        <v>1.9162915196495924</v>
      </c>
      <c r="BL24" s="3">
        <v>106.4</v>
      </c>
      <c r="BM24" s="7">
        <v>99.7</v>
      </c>
      <c r="BN24" s="3">
        <v>0.79085046842681594</v>
      </c>
      <c r="BO24" s="3">
        <v>58.947368421052623</v>
      </c>
      <c r="BP24" s="3">
        <v>4</v>
      </c>
      <c r="BQ24" s="7">
        <v>1.5752835391211299</v>
      </c>
      <c r="BR24" s="3">
        <v>21.319949381206701</v>
      </c>
      <c r="BS24" s="3">
        <v>14.723300612239548</v>
      </c>
      <c r="BT24" s="3">
        <v>49.37715529054568</v>
      </c>
      <c r="BU24" s="3">
        <v>4.9157902513542435</v>
      </c>
      <c r="BV24" s="282">
        <v>1125.8153462644807</v>
      </c>
      <c r="BW24" s="3">
        <v>1190.6379064219616</v>
      </c>
      <c r="BX24" s="3">
        <v>2.3831823587309078</v>
      </c>
      <c r="BY24" s="3">
        <v>0.13152545119600006</v>
      </c>
      <c r="BZ24" s="3">
        <v>0.47663647174618157</v>
      </c>
      <c r="CA24" s="3">
        <v>0.27767649252753174</v>
      </c>
      <c r="CB24" s="7">
        <v>0.23831823587309078</v>
      </c>
      <c r="CC24" s="7">
        <v>4.6712757413484525E-2</v>
      </c>
      <c r="CD24" s="3">
        <v>1.4299094152385445</v>
      </c>
      <c r="CE24" s="3">
        <v>8.677166968139236</v>
      </c>
      <c r="CF24" s="11">
        <v>28.5</v>
      </c>
      <c r="CG24" s="7">
        <v>1.5490533562822719</v>
      </c>
      <c r="CH24" s="7">
        <v>17.05852513360152</v>
      </c>
      <c r="CI24" s="3">
        <v>2.4143302180685358</v>
      </c>
      <c r="CJ24" s="3">
        <v>358.72852454796987</v>
      </c>
      <c r="CK24" s="3">
        <v>290.80067777706279</v>
      </c>
      <c r="CL24" s="3">
        <v>26.2</v>
      </c>
      <c r="CM24" s="3">
        <v>947.52065949772771</v>
      </c>
      <c r="CN24" s="3">
        <v>100</v>
      </c>
      <c r="CO24" s="3">
        <v>98.8</v>
      </c>
      <c r="CP24" s="3">
        <v>91.5</v>
      </c>
      <c r="CQ24" s="3">
        <v>90.4</v>
      </c>
      <c r="CR24" s="3">
        <v>50.6</v>
      </c>
      <c r="CS24" s="3">
        <v>4.2758384748781957</v>
      </c>
      <c r="CT24" s="3">
        <v>0.85762711864406782</v>
      </c>
      <c r="CU24" s="3">
        <v>8.1399601259924257</v>
      </c>
      <c r="CV24" s="3">
        <v>70.78</v>
      </c>
      <c r="CW24" s="12">
        <v>49.510613502634612</v>
      </c>
      <c r="CX24" s="3">
        <v>1.07</v>
      </c>
      <c r="CY24" s="13">
        <v>35.5</v>
      </c>
      <c r="CZ24" s="3">
        <v>61.87</v>
      </c>
      <c r="DA24" s="14">
        <v>4.87</v>
      </c>
      <c r="DB24" s="3">
        <v>2.7328524071333415</v>
      </c>
      <c r="DC24" s="3">
        <v>0.98658268332034504</v>
      </c>
      <c r="DD24" s="3">
        <v>3.2363616431565729</v>
      </c>
      <c r="DE24" s="3">
        <v>7.34973439432612</v>
      </c>
      <c r="DF24" s="3">
        <v>759.84025157232702</v>
      </c>
      <c r="DG24" s="228">
        <v>1318.6045299145301</v>
      </c>
      <c r="DH24" s="228" t="s">
        <v>8</v>
      </c>
      <c r="DI24" s="228" t="s">
        <v>8</v>
      </c>
      <c r="DJ24" s="228">
        <v>51.914464023494865</v>
      </c>
      <c r="DK24" s="228">
        <v>76.325709977381251</v>
      </c>
      <c r="DL24" s="6">
        <v>323</v>
      </c>
      <c r="DM24" s="231">
        <v>523</v>
      </c>
      <c r="DN24" s="6">
        <v>15.767730280953367</v>
      </c>
      <c r="DO24" s="3">
        <v>18.157466391170786</v>
      </c>
      <c r="DP24" s="7">
        <v>78.903345724907069</v>
      </c>
      <c r="DQ24" s="7">
        <v>99.255710099083601</v>
      </c>
      <c r="DR24" s="248">
        <v>4018.1785457163423</v>
      </c>
      <c r="DS24" s="248">
        <v>4.4739702862664581</v>
      </c>
      <c r="DT24" s="249">
        <v>14.1</v>
      </c>
      <c r="DU24" s="11">
        <v>87.014409221902028</v>
      </c>
      <c r="DV24" s="249">
        <v>3.3293031434403833E-2</v>
      </c>
      <c r="DW24" s="249">
        <v>41.525423728813557</v>
      </c>
      <c r="DX24" s="2">
        <v>122.84590104550209</v>
      </c>
      <c r="DY24" s="2">
        <v>637.20576634803513</v>
      </c>
      <c r="DZ24" s="2">
        <v>861.53674584806367</v>
      </c>
      <c r="EA24" s="2">
        <v>14820</v>
      </c>
      <c r="EB24" s="2">
        <v>1.7337526271288803</v>
      </c>
      <c r="EC24" s="2">
        <v>75.81887704025408</v>
      </c>
      <c r="ED24" s="2">
        <v>89.117451243075706</v>
      </c>
      <c r="EE24" s="2">
        <v>9.5622335481497522</v>
      </c>
      <c r="EF24" s="2">
        <v>82.875521770531137</v>
      </c>
      <c r="EG24" s="2">
        <v>410.80845140207862</v>
      </c>
      <c r="EH24" s="2">
        <v>92.4</v>
      </c>
      <c r="EI24" s="125" t="s">
        <v>385</v>
      </c>
      <c r="EJ24" s="2">
        <v>82</v>
      </c>
      <c r="EK24" s="125" t="s">
        <v>385</v>
      </c>
      <c r="EL24" s="125" t="s">
        <v>385</v>
      </c>
      <c r="EM24" s="2" t="s">
        <v>8</v>
      </c>
      <c r="EN24" s="2">
        <v>-0.78883336073993049</v>
      </c>
      <c r="EO24" s="2">
        <v>1.0633151085547443</v>
      </c>
      <c r="EP24" s="2">
        <v>0.78200000000000003</v>
      </c>
      <c r="EQ24" s="126">
        <v>89.5</v>
      </c>
      <c r="ER24" s="126">
        <v>13.8</v>
      </c>
      <c r="ES24" s="126">
        <v>1.44</v>
      </c>
      <c r="ET24" s="126">
        <v>586.22442904908644</v>
      </c>
      <c r="EU24" s="126">
        <v>50.7</v>
      </c>
      <c r="EV24" s="126">
        <v>47.4</v>
      </c>
      <c r="EW24" s="126" t="s">
        <v>8</v>
      </c>
      <c r="EX24" s="126" t="s">
        <v>8</v>
      </c>
      <c r="EY24" s="126">
        <v>141.69999999999999</v>
      </c>
      <c r="EZ24" s="126">
        <v>9.4254862287807395</v>
      </c>
      <c r="FA24" s="126">
        <v>27.2</v>
      </c>
      <c r="FB24" s="126">
        <v>13.987404706662247</v>
      </c>
      <c r="FC24" s="126">
        <v>76.446791774356669</v>
      </c>
      <c r="FD24" s="126">
        <v>81.942144735560532</v>
      </c>
      <c r="FE24" s="126">
        <v>75.385716557976778</v>
      </c>
      <c r="FF24" s="126">
        <v>76.397049631203913</v>
      </c>
      <c r="FG24" s="126">
        <v>79.612304468228416</v>
      </c>
      <c r="FH24" s="126">
        <v>81.684006774739899</v>
      </c>
      <c r="FI24" s="126">
        <v>78.506542211850984</v>
      </c>
      <c r="FJ24" s="126">
        <v>68.598315998018819</v>
      </c>
      <c r="FK24" s="126">
        <v>50.872385639190242</v>
      </c>
      <c r="FL24" s="126">
        <v>30.839788014675907</v>
      </c>
      <c r="FM24" s="126">
        <v>17.403582378570277</v>
      </c>
      <c r="FN24" s="126">
        <v>8.811510301379192</v>
      </c>
      <c r="FO24" s="126">
        <v>4.7643979057591626</v>
      </c>
      <c r="FP24" s="126">
        <v>2.1333588443509037</v>
      </c>
      <c r="FQ24" s="126">
        <v>1.43</v>
      </c>
      <c r="FR24" s="126">
        <v>11.877780875914844</v>
      </c>
      <c r="FS24" s="126">
        <v>0.62150403977625845</v>
      </c>
    </row>
    <row r="25" spans="1:175" s="130" customFormat="1" ht="12.95" customHeight="1">
      <c r="A25" s="386">
        <v>172014</v>
      </c>
      <c r="B25" s="387" t="s">
        <v>590</v>
      </c>
      <c r="C25" s="129">
        <v>100.84488062625779</v>
      </c>
      <c r="D25" s="227">
        <v>2186.2283571371577</v>
      </c>
      <c r="E25" s="227">
        <v>398.28186919864891</v>
      </c>
      <c r="F25" s="228">
        <v>371367</v>
      </c>
      <c r="G25" s="3">
        <v>286.18190320317984</v>
      </c>
      <c r="H25" s="228">
        <v>100.77156885667523</v>
      </c>
      <c r="I25" s="228">
        <v>164.60135609071779</v>
      </c>
      <c r="J25" s="228">
        <v>35.700000000000003</v>
      </c>
      <c r="K25" s="282">
        <v>2.19</v>
      </c>
      <c r="L25" s="11">
        <v>222.3418877093344</v>
      </c>
      <c r="M25" s="11">
        <v>19.42802196993058</v>
      </c>
      <c r="N25" s="282">
        <v>80.038750696765831</v>
      </c>
      <c r="O25" s="129">
        <v>20.236933797909408</v>
      </c>
      <c r="P25" s="3">
        <v>13.743001249363749</v>
      </c>
      <c r="Q25" s="11">
        <v>1.1185682326621924</v>
      </c>
      <c r="R25" s="3">
        <v>2.5520833333333335</v>
      </c>
      <c r="S25" s="3">
        <v>12060</v>
      </c>
      <c r="T25" s="11">
        <v>66.071428571428569</v>
      </c>
      <c r="U25" s="3">
        <v>155</v>
      </c>
      <c r="V25" s="11">
        <v>0</v>
      </c>
      <c r="W25" s="11">
        <v>15.699128784611405</v>
      </c>
      <c r="X25" s="7">
        <v>68.996193313472361</v>
      </c>
      <c r="Y25" s="11">
        <v>100</v>
      </c>
      <c r="Z25" s="11">
        <v>100</v>
      </c>
      <c r="AA25" s="11">
        <v>3.4970927782927448</v>
      </c>
      <c r="AB25" s="11">
        <v>112.22646467134705</v>
      </c>
      <c r="AC25" s="3">
        <v>6.8358172188693187</v>
      </c>
      <c r="AD25" s="3">
        <v>5.4399146036047137</v>
      </c>
      <c r="AE25" s="3">
        <v>95.009285051067778</v>
      </c>
      <c r="AF25" s="3">
        <v>96.9</v>
      </c>
      <c r="AG25" s="285">
        <v>96.5</v>
      </c>
      <c r="AH25" s="11">
        <v>339</v>
      </c>
      <c r="AI25" s="11">
        <v>23</v>
      </c>
      <c r="AJ25" s="286">
        <v>0.10200870724068563</v>
      </c>
      <c r="AK25" s="7">
        <v>0.17619685796118426</v>
      </c>
      <c r="AL25" s="3">
        <v>0.67377678484356851</v>
      </c>
      <c r="AM25" s="3">
        <v>102547.60984735109</v>
      </c>
      <c r="AN25" s="3">
        <v>218477.22115384616</v>
      </c>
      <c r="AO25" s="3">
        <v>260247.55907310706</v>
      </c>
      <c r="AP25" s="11">
        <v>12.693555864626797</v>
      </c>
      <c r="AQ25" s="3">
        <v>4.9513212795549375</v>
      </c>
      <c r="AR25" s="3">
        <v>9.1</v>
      </c>
      <c r="AS25" s="3">
        <v>8.3313385994308362</v>
      </c>
      <c r="AT25" s="3">
        <v>522.62028245432055</v>
      </c>
      <c r="AU25" s="287">
        <v>2.8812823036073656</v>
      </c>
      <c r="AV25" s="287">
        <v>2.0390613225529046</v>
      </c>
      <c r="AW25" s="287">
        <v>16445.166666666668</v>
      </c>
      <c r="AX25" s="3">
        <v>2990.030303030303</v>
      </c>
      <c r="AY25" s="3">
        <v>3.0404070091516253</v>
      </c>
      <c r="AZ25" s="3">
        <v>520.25</v>
      </c>
      <c r="BA25" s="3">
        <v>2.9072470899048732</v>
      </c>
      <c r="BB25" s="3" t="s">
        <v>8</v>
      </c>
      <c r="BC25" s="3">
        <v>312.2780304440721</v>
      </c>
      <c r="BD25" s="228">
        <v>6.1074718299245552</v>
      </c>
      <c r="BE25" s="3">
        <v>0.25280188758742733</v>
      </c>
      <c r="BF25" s="3">
        <v>5.98297800623578</v>
      </c>
      <c r="BG25" s="3">
        <v>30.40994623655914</v>
      </c>
      <c r="BH25" s="3">
        <v>8.4337349397590362</v>
      </c>
      <c r="BI25" s="3">
        <v>85.3</v>
      </c>
      <c r="BJ25" s="3">
        <v>1.0080645161290323</v>
      </c>
      <c r="BK25" s="3">
        <v>0.89791795274706765</v>
      </c>
      <c r="BL25" s="282">
        <v>109.2</v>
      </c>
      <c r="BM25" s="288">
        <v>103.1</v>
      </c>
      <c r="BN25" s="228">
        <v>2.8059936023345864E-2</v>
      </c>
      <c r="BO25" s="11">
        <v>3.5294117647058822</v>
      </c>
      <c r="BP25" s="11">
        <v>21</v>
      </c>
      <c r="BQ25" s="286">
        <v>1.7265530111616443</v>
      </c>
      <c r="BR25" s="11">
        <v>33.832903357358795</v>
      </c>
      <c r="BS25" s="11">
        <v>12.469303261611568</v>
      </c>
      <c r="BT25" s="11">
        <v>1288.6335629493692</v>
      </c>
      <c r="BU25" s="3">
        <v>336.6290770144596</v>
      </c>
      <c r="BV25" s="3">
        <v>1819.4189561779126</v>
      </c>
      <c r="BW25" s="11" t="s">
        <v>8</v>
      </c>
      <c r="BX25" s="3">
        <v>2.4380081030523861</v>
      </c>
      <c r="BY25" s="3">
        <v>7.7300371463780063E-2</v>
      </c>
      <c r="BZ25" s="3">
        <v>0.44327420055497929</v>
      </c>
      <c r="CA25" s="3">
        <v>6.8596682535883052E-2</v>
      </c>
      <c r="CB25" s="7">
        <v>0.22163710027748965</v>
      </c>
      <c r="CC25" s="7">
        <v>7.9616479161679826E-2</v>
      </c>
      <c r="CD25" s="11">
        <v>0.66491130083246885</v>
      </c>
      <c r="CE25" s="11">
        <v>6.8906974476271534</v>
      </c>
      <c r="CF25" s="228">
        <v>52.6</v>
      </c>
      <c r="CG25" s="7">
        <v>3.9106145251396649</v>
      </c>
      <c r="CH25" s="7">
        <v>7.9354622938857409</v>
      </c>
      <c r="CI25" s="11">
        <v>6.1152882205513786</v>
      </c>
      <c r="CJ25" s="3">
        <v>354.98949440144685</v>
      </c>
      <c r="CK25" s="11">
        <v>302.84936656116741</v>
      </c>
      <c r="CL25" s="11">
        <v>11.6</v>
      </c>
      <c r="CM25" s="11">
        <v>971.71777010974131</v>
      </c>
      <c r="CN25" s="11">
        <v>91.7</v>
      </c>
      <c r="CO25" s="3">
        <v>99.4</v>
      </c>
      <c r="CP25" s="3">
        <v>93.2</v>
      </c>
      <c r="CQ25" s="3">
        <v>97.5</v>
      </c>
      <c r="CR25" s="3">
        <v>51.6</v>
      </c>
      <c r="CS25" s="3">
        <v>3.5962947573248472</v>
      </c>
      <c r="CT25" s="3">
        <v>2.6556291390728477</v>
      </c>
      <c r="CU25" s="3">
        <v>2.2296318067111915</v>
      </c>
      <c r="CV25" s="3">
        <v>58.64</v>
      </c>
      <c r="CW25" s="12">
        <v>58.669556814454289</v>
      </c>
      <c r="CX25" s="11">
        <v>1.27</v>
      </c>
      <c r="CY25" s="13">
        <v>34.6</v>
      </c>
      <c r="CZ25" s="3">
        <v>64.34</v>
      </c>
      <c r="DA25" s="289">
        <v>4.91</v>
      </c>
      <c r="DB25" s="3">
        <v>3.8153519153878208</v>
      </c>
      <c r="DC25" s="11">
        <v>1.0328000744700656</v>
      </c>
      <c r="DD25" s="11">
        <v>4.1867248242417796</v>
      </c>
      <c r="DE25" s="11">
        <v>7.1522292259545912</v>
      </c>
      <c r="DF25" s="11">
        <v>350.85025380710658</v>
      </c>
      <c r="DG25" s="228">
        <v>504.96821383647796</v>
      </c>
      <c r="DH25" s="250">
        <v>53.139826413823066</v>
      </c>
      <c r="DI25" s="228">
        <v>105.40139587045755</v>
      </c>
      <c r="DJ25" s="228">
        <v>339.0263157894737</v>
      </c>
      <c r="DK25" s="228">
        <v>67.154420921544215</v>
      </c>
      <c r="DL25" s="6">
        <v>209</v>
      </c>
      <c r="DM25" s="13">
        <v>105</v>
      </c>
      <c r="DN25" s="13">
        <v>18.260680691862373</v>
      </c>
      <c r="DO25" s="282">
        <v>20.102484995168311</v>
      </c>
      <c r="DP25" s="7">
        <v>100</v>
      </c>
      <c r="DQ25" s="286">
        <v>97.091094667006899</v>
      </c>
      <c r="DR25" s="248">
        <v>6186.1825930175382</v>
      </c>
      <c r="DS25" s="248">
        <v>13.030199478877449</v>
      </c>
      <c r="DT25" s="249">
        <v>12.6</v>
      </c>
      <c r="DU25" s="11">
        <v>56.626424308193165</v>
      </c>
      <c r="DV25" s="249">
        <v>0.12981951089003266</v>
      </c>
      <c r="DW25" s="249">
        <v>37.162162162162161</v>
      </c>
      <c r="DX25" s="2">
        <v>84.372811333634758</v>
      </c>
      <c r="DY25" s="2">
        <v>591.52947330159486</v>
      </c>
      <c r="DZ25" s="2">
        <v>720.16876966877464</v>
      </c>
      <c r="EA25" s="2">
        <v>15500</v>
      </c>
      <c r="EB25" s="2">
        <v>3.2707996241083253</v>
      </c>
      <c r="EC25" s="2">
        <v>84.280461933773495</v>
      </c>
      <c r="ED25" s="2">
        <v>99.835385236980585</v>
      </c>
      <c r="EE25" s="2">
        <v>26.869704040279995</v>
      </c>
      <c r="EF25" s="2">
        <v>81.035012234304261</v>
      </c>
      <c r="EG25" s="2" t="s">
        <v>8</v>
      </c>
      <c r="EH25" s="2">
        <v>95.4</v>
      </c>
      <c r="EI25" s="125" t="s">
        <v>385</v>
      </c>
      <c r="EJ25" s="2">
        <v>85.1</v>
      </c>
      <c r="EK25" s="125" t="s">
        <v>385</v>
      </c>
      <c r="EL25" s="125" t="s">
        <v>385</v>
      </c>
      <c r="EM25" s="2">
        <v>70.099999999999994</v>
      </c>
      <c r="EN25" s="2">
        <v>1.0062324352598029</v>
      </c>
      <c r="EO25" s="2">
        <v>1.0795287664833322</v>
      </c>
      <c r="EP25" s="2">
        <v>0.78300000000000003</v>
      </c>
      <c r="EQ25" s="130">
        <v>88.6</v>
      </c>
      <c r="ER25" s="130">
        <v>8.1</v>
      </c>
      <c r="ES25" s="130">
        <v>2.1</v>
      </c>
      <c r="ET25" s="130">
        <v>527.20005186308151</v>
      </c>
      <c r="EU25" s="130">
        <v>53.7</v>
      </c>
      <c r="EV25" s="130">
        <v>52.3</v>
      </c>
      <c r="EW25" s="130" t="s">
        <v>8</v>
      </c>
      <c r="EX25" s="130" t="s">
        <v>8</v>
      </c>
      <c r="EY25" s="130">
        <v>88.6</v>
      </c>
      <c r="EZ25" s="130">
        <v>7.243100437068362</v>
      </c>
      <c r="FA25" s="130">
        <v>32.4</v>
      </c>
      <c r="FB25" s="130">
        <v>15.748627673670262</v>
      </c>
      <c r="FC25" s="130">
        <v>70.388958594730227</v>
      </c>
      <c r="FD25" s="130">
        <v>82.575468093236523</v>
      </c>
      <c r="FE25" s="130">
        <v>75.605880015891941</v>
      </c>
      <c r="FF25" s="130">
        <v>75.220453663135714</v>
      </c>
      <c r="FG25" s="130">
        <v>77.414650314882337</v>
      </c>
      <c r="FH25" s="130">
        <v>80.212473802124734</v>
      </c>
      <c r="FI25" s="130">
        <v>76.749981122102241</v>
      </c>
      <c r="FJ25" s="130">
        <v>68.185339060629531</v>
      </c>
      <c r="FK25" s="130">
        <v>53.039924899221383</v>
      </c>
      <c r="FL25" s="130">
        <v>33.691916928133871</v>
      </c>
      <c r="FM25" s="130">
        <v>19.099289418091033</v>
      </c>
      <c r="FN25" s="130">
        <v>10.608330836080311</v>
      </c>
      <c r="FO25" s="130">
        <v>6.1568294752151251</v>
      </c>
      <c r="FP25" s="130">
        <v>2.2677624050764589</v>
      </c>
      <c r="FQ25" s="130">
        <v>1.43</v>
      </c>
      <c r="FR25" s="130">
        <v>9.7786288642428438</v>
      </c>
      <c r="FS25" s="130">
        <v>0.16801075268817206</v>
      </c>
    </row>
    <row r="26" spans="1:175" ht="12.95" customHeight="1">
      <c r="A26" s="386">
        <v>202011</v>
      </c>
      <c r="B26" s="391" t="s">
        <v>589</v>
      </c>
      <c r="C26" s="129">
        <v>83.549799324313767</v>
      </c>
      <c r="D26" s="227">
        <v>1378.1812692281665</v>
      </c>
      <c r="E26" s="227">
        <v>233.47093456046559</v>
      </c>
      <c r="F26" s="250">
        <v>323735</v>
      </c>
      <c r="G26" s="12">
        <v>277.73527161438409</v>
      </c>
      <c r="H26" s="228">
        <v>125.22315735781689</v>
      </c>
      <c r="I26" s="228">
        <v>153.27722519765365</v>
      </c>
      <c r="J26" s="3">
        <v>46.4</v>
      </c>
      <c r="K26" s="12">
        <v>3</v>
      </c>
      <c r="L26" s="12">
        <v>191.83689790835879</v>
      </c>
      <c r="M26" s="3">
        <v>21.192815491273539</v>
      </c>
      <c r="N26" s="3">
        <v>80.64084071567612</v>
      </c>
      <c r="O26" s="253">
        <v>23.389898786444434</v>
      </c>
      <c r="P26" s="3">
        <v>18.097837497375604</v>
      </c>
      <c r="Q26" s="12">
        <v>2.5</v>
      </c>
      <c r="R26" s="3">
        <v>2.95159386068477</v>
      </c>
      <c r="S26" s="3">
        <v>15295</v>
      </c>
      <c r="T26" s="12">
        <v>58.139534883720934</v>
      </c>
      <c r="U26" s="3">
        <v>131</v>
      </c>
      <c r="V26" s="12">
        <v>0</v>
      </c>
      <c r="W26" s="12">
        <v>12.929243553708908</v>
      </c>
      <c r="X26" s="7">
        <v>64.404900200654765</v>
      </c>
      <c r="Y26" s="3">
        <v>96.511627906976756</v>
      </c>
      <c r="Z26" s="251">
        <v>61.627906976744185</v>
      </c>
      <c r="AA26" s="3">
        <v>2.1444585242226339</v>
      </c>
      <c r="AB26" s="251">
        <v>37.029598574046645</v>
      </c>
      <c r="AC26" s="3">
        <v>8.3850074059197137</v>
      </c>
      <c r="AD26" s="3">
        <v>3.0376823237014534</v>
      </c>
      <c r="AE26" s="3">
        <v>95.649329407916255</v>
      </c>
      <c r="AF26" s="3">
        <v>95</v>
      </c>
      <c r="AG26" s="252">
        <v>95.3</v>
      </c>
      <c r="AH26" s="3">
        <v>115</v>
      </c>
      <c r="AI26" s="3">
        <v>29.7</v>
      </c>
      <c r="AJ26" s="252">
        <v>0.126727967519115</v>
      </c>
      <c r="AK26" s="7">
        <v>0.15597288310044924</v>
      </c>
      <c r="AL26" s="3">
        <v>3.3029500106714695</v>
      </c>
      <c r="AM26" s="3">
        <v>96865.478947790514</v>
      </c>
      <c r="AN26" s="3">
        <v>216952.69979296066</v>
      </c>
      <c r="AO26" s="3">
        <v>266967.33999298984</v>
      </c>
      <c r="AP26" s="6">
        <v>12.133359405553382</v>
      </c>
      <c r="AQ26" s="3">
        <v>1.7109894407508801</v>
      </c>
      <c r="AR26" s="3">
        <v>7.9</v>
      </c>
      <c r="AS26" s="3">
        <v>8.3549799324313767</v>
      </c>
      <c r="AT26" s="3">
        <v>511.9702656415115</v>
      </c>
      <c r="AU26" s="3">
        <v>4.42475572745587</v>
      </c>
      <c r="AV26" s="3">
        <v>5.2055949734774929</v>
      </c>
      <c r="AW26" s="3">
        <v>8673.8888888888887</v>
      </c>
      <c r="AX26" s="3">
        <v>1345.9482758620691</v>
      </c>
      <c r="AY26" s="3">
        <v>1.2809837955549861</v>
      </c>
      <c r="AZ26" s="3">
        <v>917</v>
      </c>
      <c r="BA26" s="3">
        <v>3.1646139270487921</v>
      </c>
      <c r="BB26" s="3">
        <v>25.415488839068136</v>
      </c>
      <c r="BC26" s="3">
        <v>251.76001166053274</v>
      </c>
      <c r="BD26" s="3">
        <v>4.1429170071993378</v>
      </c>
      <c r="BE26" s="259">
        <v>2.3394092991519644</v>
      </c>
      <c r="BF26" s="290">
        <v>4.4838678233745979</v>
      </c>
      <c r="BG26" s="290">
        <v>38.033303773770818</v>
      </c>
      <c r="BH26" s="290" t="s">
        <v>8</v>
      </c>
      <c r="BI26" s="290">
        <v>94.5</v>
      </c>
      <c r="BJ26" s="3">
        <v>1.0838506256774068</v>
      </c>
      <c r="BK26" s="3">
        <v>2.9999673916587861</v>
      </c>
      <c r="BL26" s="3">
        <v>117.8</v>
      </c>
      <c r="BM26" s="254">
        <v>106.5</v>
      </c>
      <c r="BN26" s="3">
        <v>0.19565004728209476</v>
      </c>
      <c r="BO26" s="253">
        <v>11.39240506329114</v>
      </c>
      <c r="BP26" s="253">
        <v>9</v>
      </c>
      <c r="BQ26" s="252">
        <v>2.8943108052534865</v>
      </c>
      <c r="BR26" s="253">
        <v>9.3466457748788407</v>
      </c>
      <c r="BS26" s="253">
        <v>12.771927267427031</v>
      </c>
      <c r="BT26" s="253">
        <v>744.94927147698343</v>
      </c>
      <c r="BU26" s="3">
        <v>2.4075876752333407</v>
      </c>
      <c r="BV26" s="261">
        <v>1848.3688268150609</v>
      </c>
      <c r="BW26" s="3">
        <v>262.60404682953236</v>
      </c>
      <c r="BX26" s="3">
        <v>1.3013987433693734</v>
      </c>
      <c r="BY26" s="3">
        <v>9.390893332153398E-2</v>
      </c>
      <c r="BZ26" s="3">
        <v>0.26027974867387471</v>
      </c>
      <c r="CA26" s="3">
        <v>9.8646024747398503E-2</v>
      </c>
      <c r="CB26" s="7">
        <v>0.26027974867387471</v>
      </c>
      <c r="CC26" s="7">
        <v>0.11177453527050875</v>
      </c>
      <c r="CD26" s="3">
        <v>2.8630772354126215</v>
      </c>
      <c r="CE26" s="3">
        <v>27.170602964065779</v>
      </c>
      <c r="CF26" s="256">
        <v>56.1</v>
      </c>
      <c r="CG26" s="7">
        <v>1.059001512859304</v>
      </c>
      <c r="CH26" s="7">
        <v>45.462114904246462</v>
      </c>
      <c r="CI26" s="3">
        <v>4.9259110933119743</v>
      </c>
      <c r="CJ26" s="3">
        <v>298.92088016199813</v>
      </c>
      <c r="CK26" s="3">
        <v>234.02272762765421</v>
      </c>
      <c r="CL26" s="3">
        <v>28.4</v>
      </c>
      <c r="CM26" s="3">
        <v>813.25655389755389</v>
      </c>
      <c r="CN26" s="3">
        <v>100</v>
      </c>
      <c r="CO26" s="3">
        <v>99.9</v>
      </c>
      <c r="CP26" s="3">
        <v>90.8</v>
      </c>
      <c r="CQ26" s="3">
        <v>91.9</v>
      </c>
      <c r="CR26" s="3">
        <v>31.7</v>
      </c>
      <c r="CS26" s="3">
        <v>5.4198424389931468</v>
      </c>
      <c r="CT26" s="3">
        <v>6</v>
      </c>
      <c r="CU26" s="3">
        <v>3.7148530071094603</v>
      </c>
      <c r="CV26" s="3">
        <v>64.36</v>
      </c>
      <c r="CW26" s="12">
        <v>50.710303434131006</v>
      </c>
      <c r="CX26" s="290">
        <v>1.04</v>
      </c>
      <c r="CY26" s="256">
        <v>38.299999999999997</v>
      </c>
      <c r="CZ26" s="3">
        <v>65.239999999999995</v>
      </c>
      <c r="DA26" s="14">
        <v>4.3600000000000003</v>
      </c>
      <c r="DB26" s="3">
        <v>1.8725748434417311</v>
      </c>
      <c r="DC26" s="3">
        <v>0.96811833358493704</v>
      </c>
      <c r="DD26" s="3">
        <v>2.9047219952004415</v>
      </c>
      <c r="DE26" s="291">
        <v>6.6579559710777136</v>
      </c>
      <c r="DF26" s="3">
        <v>423.24903474903476</v>
      </c>
      <c r="DG26" s="228">
        <v>797.3024621212121</v>
      </c>
      <c r="DH26" s="228" t="s">
        <v>8</v>
      </c>
      <c r="DI26" s="228" t="s">
        <v>8</v>
      </c>
      <c r="DJ26" s="228" t="s">
        <v>8</v>
      </c>
      <c r="DK26" s="250">
        <v>46.510077059869595</v>
      </c>
      <c r="DL26" s="6">
        <v>245</v>
      </c>
      <c r="DM26" s="262">
        <v>879</v>
      </c>
      <c r="DN26" s="6">
        <v>26.801266000697549</v>
      </c>
      <c r="DO26" s="3">
        <v>15.76254157968985</v>
      </c>
      <c r="DP26" s="7">
        <v>89.743589743589752</v>
      </c>
      <c r="DQ26" s="7">
        <v>99.07306434023991</v>
      </c>
      <c r="DR26" s="248">
        <v>5231.2822630600867</v>
      </c>
      <c r="DS26" s="248">
        <v>5.8010421033718629</v>
      </c>
      <c r="DT26" s="249">
        <v>7.5</v>
      </c>
      <c r="DU26" s="11">
        <v>287.12265953381734</v>
      </c>
      <c r="DV26" s="249">
        <v>5.7359787834210786E-2</v>
      </c>
      <c r="DW26" s="249">
        <v>24.022346368715084</v>
      </c>
      <c r="DX26" s="2">
        <v>192.31550070015251</v>
      </c>
      <c r="DY26" s="2">
        <v>594.7808704795915</v>
      </c>
      <c r="DZ26" s="2">
        <v>2792.338191389475</v>
      </c>
      <c r="EA26" s="2">
        <v>6020</v>
      </c>
      <c r="EB26" s="2">
        <v>2.4231776965922021</v>
      </c>
      <c r="EC26" s="2">
        <v>45.561100328900672</v>
      </c>
      <c r="ED26" s="2">
        <v>81.458488082731662</v>
      </c>
      <c r="EE26" s="2">
        <v>7.1352944031932024</v>
      </c>
      <c r="EF26" s="2">
        <v>57.060893512851898</v>
      </c>
      <c r="EG26" s="2">
        <v>297.90559149426758</v>
      </c>
      <c r="EH26" s="2">
        <v>95</v>
      </c>
      <c r="EI26" s="125" t="s">
        <v>385</v>
      </c>
      <c r="EJ26" s="2">
        <v>81.7</v>
      </c>
      <c r="EK26" s="125" t="s">
        <v>385</v>
      </c>
      <c r="EL26" s="125" t="s">
        <v>385</v>
      </c>
      <c r="EM26" s="2">
        <v>96.4</v>
      </c>
      <c r="EN26" s="2">
        <v>-7.2878329628684901E-2</v>
      </c>
      <c r="EO26" s="2">
        <v>1.0424784606472683</v>
      </c>
      <c r="EP26" s="2">
        <v>0.69</v>
      </c>
      <c r="EQ26" s="126">
        <v>84.9</v>
      </c>
      <c r="ER26" s="126">
        <v>8.1</v>
      </c>
      <c r="ES26" s="126">
        <v>2.1</v>
      </c>
      <c r="ET26" s="126">
        <v>347.03349019526189</v>
      </c>
      <c r="EU26" s="126">
        <v>48.6</v>
      </c>
      <c r="EV26" s="126">
        <v>44.2</v>
      </c>
      <c r="EW26" s="126" t="s">
        <v>8</v>
      </c>
      <c r="EX26" s="126" t="s">
        <v>8</v>
      </c>
      <c r="EY26" s="126">
        <v>20.100000000000001</v>
      </c>
      <c r="EZ26" s="126">
        <v>7.3997532547982576</v>
      </c>
      <c r="FA26" s="126">
        <v>32</v>
      </c>
      <c r="FB26" s="126">
        <v>12.169765166340509</v>
      </c>
      <c r="FC26" s="126">
        <v>77.263554419480698</v>
      </c>
      <c r="FD26" s="126">
        <v>78.997638978321532</v>
      </c>
      <c r="FE26" s="126">
        <v>69.706950426484255</v>
      </c>
      <c r="FF26" s="126">
        <v>71.697847798565192</v>
      </c>
      <c r="FG26" s="126">
        <v>77.361272797826928</v>
      </c>
      <c r="FH26" s="126">
        <v>81.193832962321707</v>
      </c>
      <c r="FI26" s="126">
        <v>78.657219389959394</v>
      </c>
      <c r="FJ26" s="126">
        <v>71.111288011463145</v>
      </c>
      <c r="FK26" s="126">
        <v>55.583631641749143</v>
      </c>
      <c r="FL26" s="126">
        <v>38.320054246482457</v>
      </c>
      <c r="FM26" s="126">
        <v>27.246036406341752</v>
      </c>
      <c r="FN26" s="126">
        <v>20.031830238726791</v>
      </c>
      <c r="FO26" s="126">
        <v>14.325613871756079</v>
      </c>
      <c r="FP26" s="126">
        <v>5.9779077322936969</v>
      </c>
      <c r="FQ26" s="126">
        <v>1.5</v>
      </c>
      <c r="FR26" s="126">
        <v>8.8234834800443522</v>
      </c>
      <c r="FS26" s="126">
        <v>0.19706375012316485</v>
      </c>
    </row>
    <row r="27" spans="1:175" ht="12" customHeight="1">
      <c r="A27" s="386">
        <v>210005</v>
      </c>
      <c r="B27" s="387" t="s">
        <v>587</v>
      </c>
      <c r="C27" s="129">
        <v>105.75433677095151</v>
      </c>
      <c r="D27" s="227">
        <v>1614.0183516295565</v>
      </c>
      <c r="E27" s="227">
        <v>378.6920669793526</v>
      </c>
      <c r="F27" s="228">
        <v>332467</v>
      </c>
      <c r="G27" s="3">
        <v>298.35589941972921</v>
      </c>
      <c r="H27" s="228">
        <v>90.183752417794977</v>
      </c>
      <c r="I27" s="228">
        <v>172.14700193423599</v>
      </c>
      <c r="J27" s="228">
        <v>34.4</v>
      </c>
      <c r="K27" s="3">
        <v>3.3</v>
      </c>
      <c r="L27" s="3">
        <v>263.26473847992082</v>
      </c>
      <c r="M27" s="3">
        <v>15.065406657575535</v>
      </c>
      <c r="N27" s="3">
        <v>81.653744328004109</v>
      </c>
      <c r="O27" s="129">
        <v>18.827331952931669</v>
      </c>
      <c r="P27" s="3">
        <v>7.6042378673957618</v>
      </c>
      <c r="Q27" s="3">
        <v>5.5944055944055942</v>
      </c>
      <c r="R27" s="3">
        <v>1.8674698795180724</v>
      </c>
      <c r="S27" s="3">
        <v>11431</v>
      </c>
      <c r="T27" s="3">
        <v>100</v>
      </c>
      <c r="U27" s="3">
        <v>168</v>
      </c>
      <c r="V27" s="3">
        <v>0</v>
      </c>
      <c r="W27" s="3">
        <v>11.789017909860263</v>
      </c>
      <c r="X27" s="7">
        <v>59.702946189432673</v>
      </c>
      <c r="Y27" s="3">
        <v>65.217391304347828</v>
      </c>
      <c r="Z27" s="3">
        <v>63.04347826086957</v>
      </c>
      <c r="AA27" s="3">
        <v>3.5354011501838407</v>
      </c>
      <c r="AB27" s="3">
        <v>38.080089820359277</v>
      </c>
      <c r="AC27" s="3">
        <v>23.156811377245507</v>
      </c>
      <c r="AD27" s="3">
        <v>1.590568862275449</v>
      </c>
      <c r="AE27" s="3">
        <v>92.310030395136778</v>
      </c>
      <c r="AF27" s="3">
        <v>86.6</v>
      </c>
      <c r="AG27" s="7">
        <v>92.7</v>
      </c>
      <c r="AH27" s="3">
        <v>88</v>
      </c>
      <c r="AI27" s="3">
        <v>20.78</v>
      </c>
      <c r="AJ27" s="7">
        <v>8.3387859728277877E-2</v>
      </c>
      <c r="AK27" s="7">
        <v>0.16677571945655575</v>
      </c>
      <c r="AL27" s="3">
        <v>0.55888396653441352</v>
      </c>
      <c r="AM27" s="3">
        <v>96710.004431552661</v>
      </c>
      <c r="AN27" s="3">
        <v>207988.06759581881</v>
      </c>
      <c r="AO27" s="3">
        <v>258111.50309653915</v>
      </c>
      <c r="AP27" s="3">
        <v>12.33142434878995</v>
      </c>
      <c r="AQ27" s="3">
        <v>3.694808793644929</v>
      </c>
      <c r="AR27" s="3">
        <v>15.9</v>
      </c>
      <c r="AS27" s="3">
        <v>12.919373760879568</v>
      </c>
      <c r="AT27" s="3">
        <v>566.59271090040545</v>
      </c>
      <c r="AU27" s="3">
        <v>4.8179652287449448</v>
      </c>
      <c r="AV27" s="3">
        <v>3.5412044431275338</v>
      </c>
      <c r="AW27" s="3">
        <v>11533.733333333334</v>
      </c>
      <c r="AX27" s="3">
        <v>2084.4096385542171</v>
      </c>
      <c r="AY27" s="3">
        <v>2.3120585413222665</v>
      </c>
      <c r="AZ27" s="3">
        <v>661.2</v>
      </c>
      <c r="BA27" s="3">
        <v>2.8832872013162683</v>
      </c>
      <c r="BB27" s="3">
        <v>20.321957198076742</v>
      </c>
      <c r="BC27" s="3">
        <v>129.35586213874296</v>
      </c>
      <c r="BD27" s="3">
        <v>3.175438976856904</v>
      </c>
      <c r="BE27" s="228">
        <v>2.5926275101348164</v>
      </c>
      <c r="BF27" s="3">
        <v>5.0909776562647311</v>
      </c>
      <c r="BG27" s="3">
        <v>29.705644072373751</v>
      </c>
      <c r="BH27" s="3">
        <v>30.434782608695656</v>
      </c>
      <c r="BI27" s="3">
        <v>89.1</v>
      </c>
      <c r="BJ27" s="3">
        <v>3.5106670267350797</v>
      </c>
      <c r="BK27" s="3">
        <v>2.6606441233796372</v>
      </c>
      <c r="BL27" s="3">
        <v>126.2</v>
      </c>
      <c r="BM27" s="292">
        <v>113.1</v>
      </c>
      <c r="BN27" s="3">
        <v>0.64969216966246945</v>
      </c>
      <c r="BO27" s="3">
        <v>101.40845070422534</v>
      </c>
      <c r="BP27" s="3">
        <v>28</v>
      </c>
      <c r="BQ27" s="7">
        <v>4.868553863646766</v>
      </c>
      <c r="BR27" s="3">
        <v>24.400584900978771</v>
      </c>
      <c r="BS27" s="3">
        <v>16.231724855641716</v>
      </c>
      <c r="BT27" s="3">
        <v>603.89098871873432</v>
      </c>
      <c r="BU27" s="3">
        <v>3.2615215615988902</v>
      </c>
      <c r="BV27" s="282">
        <v>643.60306711666453</v>
      </c>
      <c r="BW27" s="3">
        <v>281.12586211465316</v>
      </c>
      <c r="BX27" s="3">
        <v>2.4089826143724724</v>
      </c>
      <c r="BY27" s="3">
        <v>5.9937896428201479E-2</v>
      </c>
      <c r="BZ27" s="3">
        <v>0.72269478431174161</v>
      </c>
      <c r="CA27" s="3">
        <v>8.3832594980162031E-2</v>
      </c>
      <c r="CB27" s="7" t="s">
        <v>8</v>
      </c>
      <c r="CC27" s="7" t="s">
        <v>8</v>
      </c>
      <c r="CD27" s="3">
        <v>0.72269478431174161</v>
      </c>
      <c r="CE27" s="3">
        <v>4.8372370896599239</v>
      </c>
      <c r="CF27" s="11">
        <v>52.3</v>
      </c>
      <c r="CG27" s="7">
        <v>4.4657097288676235</v>
      </c>
      <c r="CH27" s="7">
        <v>26.710056298625481</v>
      </c>
      <c r="CI27" s="3">
        <v>12.027789839339992</v>
      </c>
      <c r="CJ27" s="3">
        <v>321.57508919258134</v>
      </c>
      <c r="CK27" s="3">
        <v>286.90742038914709</v>
      </c>
      <c r="CL27" s="3">
        <v>15.9</v>
      </c>
      <c r="CM27" s="3">
        <v>900.36550206217169</v>
      </c>
      <c r="CN27" s="3">
        <v>100</v>
      </c>
      <c r="CO27" s="3">
        <v>85.6</v>
      </c>
      <c r="CP27" s="3">
        <v>77</v>
      </c>
      <c r="CQ27" s="3">
        <v>91.6</v>
      </c>
      <c r="CR27" s="3">
        <v>24.8</v>
      </c>
      <c r="CS27" s="3">
        <v>3.1698322601528273</v>
      </c>
      <c r="CT27" s="3">
        <v>0.75176056338028174</v>
      </c>
      <c r="CU27" s="3">
        <v>2.0808526871900397</v>
      </c>
      <c r="CV27" s="3">
        <v>62.47</v>
      </c>
      <c r="CW27" s="12">
        <v>53.330057116977791</v>
      </c>
      <c r="CX27" s="3">
        <v>1.32</v>
      </c>
      <c r="CY27" s="13">
        <v>32.200000000000003</v>
      </c>
      <c r="CZ27" s="3">
        <v>61.4</v>
      </c>
      <c r="DA27" s="14">
        <v>5.88</v>
      </c>
      <c r="DB27" s="3">
        <v>2.3116043101516937</v>
      </c>
      <c r="DC27" s="3">
        <v>0.90016694249517604</v>
      </c>
      <c r="DD27" s="3">
        <v>4.0061380877014212</v>
      </c>
      <c r="DE27" s="3">
        <v>7.272718512790493</v>
      </c>
      <c r="DF27" s="3">
        <v>388.91547049441789</v>
      </c>
      <c r="DG27" s="228">
        <v>388.29751592356689</v>
      </c>
      <c r="DH27" s="228">
        <v>110.68284780288741</v>
      </c>
      <c r="DI27" s="228">
        <v>30.714410293100915</v>
      </c>
      <c r="DJ27" s="228">
        <v>160.52726815782862</v>
      </c>
      <c r="DK27" s="228">
        <v>56.806399051992294</v>
      </c>
      <c r="DL27" s="6">
        <v>138</v>
      </c>
      <c r="DM27" s="293">
        <v>3</v>
      </c>
      <c r="DN27" s="6">
        <v>18.48227831939737</v>
      </c>
      <c r="DO27" s="3">
        <v>9.1276351258572976</v>
      </c>
      <c r="DP27" s="7">
        <v>100</v>
      </c>
      <c r="DQ27" s="7">
        <v>99.841395717684378</v>
      </c>
      <c r="DR27" s="248">
        <v>5294.5646246137067</v>
      </c>
      <c r="DS27" s="248">
        <v>27.11321405687811</v>
      </c>
      <c r="DT27" s="249">
        <v>9</v>
      </c>
      <c r="DU27" s="11">
        <v>86.762415642844786</v>
      </c>
      <c r="DV27" s="249">
        <v>0.11230618208628389</v>
      </c>
      <c r="DW27" s="249">
        <v>31.464174454828658</v>
      </c>
      <c r="DX27" s="2">
        <v>552.89041778985484</v>
      </c>
      <c r="DY27" s="2">
        <v>579.74334699226472</v>
      </c>
      <c r="DZ27" s="2" t="s">
        <v>8</v>
      </c>
      <c r="EA27" s="2">
        <v>0</v>
      </c>
      <c r="EB27" s="2">
        <v>7.1313130267632712</v>
      </c>
      <c r="EC27" s="2">
        <v>51.220390817380256</v>
      </c>
      <c r="ED27" s="2">
        <v>96.379736277702762</v>
      </c>
      <c r="EE27" s="2">
        <v>12.463698466915561</v>
      </c>
      <c r="EF27" s="2">
        <v>59.895635673624291</v>
      </c>
      <c r="EG27" s="2">
        <v>135.26120481370589</v>
      </c>
      <c r="EH27" s="2">
        <v>91.4</v>
      </c>
      <c r="EI27" s="125" t="s">
        <v>385</v>
      </c>
      <c r="EJ27" s="2">
        <v>78.5</v>
      </c>
      <c r="EK27" s="125" t="s">
        <v>385</v>
      </c>
      <c r="EL27" s="125" t="s">
        <v>385</v>
      </c>
      <c r="EM27" s="2">
        <v>64.7</v>
      </c>
      <c r="EN27" s="2">
        <v>-2.3969377013006095</v>
      </c>
      <c r="EO27" s="2">
        <v>1.0382198598040355</v>
      </c>
      <c r="EP27" s="2">
        <v>0.81699999999999995</v>
      </c>
      <c r="EQ27" s="126">
        <v>88.3</v>
      </c>
      <c r="ER27" s="126">
        <v>4</v>
      </c>
      <c r="ES27" s="126">
        <v>10.7</v>
      </c>
      <c r="ET27" s="126">
        <v>322.68817647243037</v>
      </c>
      <c r="EU27" s="126">
        <v>60.8</v>
      </c>
      <c r="EV27" s="126">
        <v>48.7</v>
      </c>
      <c r="EW27" s="126" t="s">
        <v>8</v>
      </c>
      <c r="EX27" s="126" t="s">
        <v>8</v>
      </c>
      <c r="EY27" s="126">
        <v>1</v>
      </c>
      <c r="EZ27" s="126">
        <v>9.2191764652034518</v>
      </c>
      <c r="FA27" s="126">
        <v>25.2</v>
      </c>
      <c r="FB27" s="126">
        <v>16.595658348549403</v>
      </c>
      <c r="FC27" s="126">
        <v>70.214128843338202</v>
      </c>
      <c r="FD27" s="126">
        <v>77.247994097574463</v>
      </c>
      <c r="FE27" s="126">
        <v>66.814124338415354</v>
      </c>
      <c r="FF27" s="126">
        <v>67.321060762100927</v>
      </c>
      <c r="FG27" s="126">
        <v>73.721303468006411</v>
      </c>
      <c r="FH27" s="126">
        <v>77.000453789139314</v>
      </c>
      <c r="FI27" s="126">
        <v>74.664011946241914</v>
      </c>
      <c r="FJ27" s="126">
        <v>65.998061292968458</v>
      </c>
      <c r="FK27" s="126">
        <v>52.235308256219206</v>
      </c>
      <c r="FL27" s="126">
        <v>32.831925269592695</v>
      </c>
      <c r="FM27" s="126">
        <v>18.926049507255374</v>
      </c>
      <c r="FN27" s="126">
        <v>10.391459074733095</v>
      </c>
      <c r="FO27" s="126">
        <v>6.6130800146145416</v>
      </c>
      <c r="FP27" s="126">
        <v>3.0155155155155153</v>
      </c>
      <c r="FQ27" s="126">
        <v>1.34</v>
      </c>
      <c r="FR27" s="126">
        <v>19.927104186089089</v>
      </c>
      <c r="FS27" s="126">
        <v>0.27005130974885228</v>
      </c>
    </row>
    <row r="28" spans="1:175" ht="12.95" customHeight="1">
      <c r="A28" s="392">
        <v>232017</v>
      </c>
      <c r="B28" s="387" t="s">
        <v>586</v>
      </c>
      <c r="C28" s="129">
        <v>72.649459752199292</v>
      </c>
      <c r="D28" s="227">
        <v>1382.1889942672972</v>
      </c>
      <c r="E28" s="227">
        <v>199.71996935513698</v>
      </c>
      <c r="F28" s="228">
        <v>286242</v>
      </c>
      <c r="G28" s="3">
        <v>268.30006049606777</v>
      </c>
      <c r="H28" s="228">
        <v>78.94736842105263</v>
      </c>
      <c r="I28" s="228">
        <v>119.17725347852389</v>
      </c>
      <c r="J28" s="228">
        <v>29.8</v>
      </c>
      <c r="K28" s="3">
        <v>2.5299999999999998</v>
      </c>
      <c r="L28" s="3">
        <v>205.2149103109397</v>
      </c>
      <c r="M28" s="3">
        <v>17.083630535668682</v>
      </c>
      <c r="N28" s="3">
        <v>85.301032943227753</v>
      </c>
      <c r="O28" s="129">
        <v>23.436376707404744</v>
      </c>
      <c r="P28" s="3">
        <v>11.982898777623893</v>
      </c>
      <c r="Q28" s="3">
        <v>1.9762845849802373</v>
      </c>
      <c r="R28" s="3">
        <v>3.4664657121326297</v>
      </c>
      <c r="S28" s="3">
        <v>15651</v>
      </c>
      <c r="T28" s="3">
        <v>73.68421052631578</v>
      </c>
      <c r="U28" s="3">
        <v>196</v>
      </c>
      <c r="V28" s="3">
        <v>0</v>
      </c>
      <c r="W28" s="3">
        <v>13.224763224763226</v>
      </c>
      <c r="X28" s="7">
        <v>61.591332155983004</v>
      </c>
      <c r="Y28" s="3">
        <v>98.245614035087712</v>
      </c>
      <c r="Z28" s="3">
        <v>50.877192982456144</v>
      </c>
      <c r="AA28" s="3">
        <v>3.0484945127098775</v>
      </c>
      <c r="AB28" s="3">
        <v>25.868128778293269</v>
      </c>
      <c r="AC28" s="3">
        <v>7.4277145133323961</v>
      </c>
      <c r="AD28" s="3">
        <v>4.8737054219972817</v>
      </c>
      <c r="AE28" s="3">
        <v>68.532704773129055</v>
      </c>
      <c r="AF28" s="3">
        <v>96.6</v>
      </c>
      <c r="AG28" s="7">
        <v>95.2</v>
      </c>
      <c r="AH28" s="3">
        <v>136</v>
      </c>
      <c r="AI28" s="3">
        <v>40</v>
      </c>
      <c r="AJ28" s="7">
        <v>5.8706634143191348E-2</v>
      </c>
      <c r="AK28" s="7">
        <v>0.21134388291548886</v>
      </c>
      <c r="AL28" s="3">
        <v>0.43589675851319581</v>
      </c>
      <c r="AM28" s="3">
        <v>101552.90750736016</v>
      </c>
      <c r="AN28" s="3">
        <v>231179.15811373093</v>
      </c>
      <c r="AO28" s="3">
        <v>250321.4591679507</v>
      </c>
      <c r="AP28" s="3">
        <v>8.6163499923904521</v>
      </c>
      <c r="AQ28" s="3">
        <v>0.29267493180674092</v>
      </c>
      <c r="AR28" s="3">
        <v>6.5</v>
      </c>
      <c r="AS28" s="3">
        <v>10.567194145774444</v>
      </c>
      <c r="AT28" s="3">
        <v>892.92790531794049</v>
      </c>
      <c r="AU28" s="3">
        <v>3.6985179510210551</v>
      </c>
      <c r="AV28" s="3">
        <v>4.3589675851319578</v>
      </c>
      <c r="AW28" s="3">
        <v>18825.625</v>
      </c>
      <c r="AX28" s="3">
        <v>2510.0833333333335</v>
      </c>
      <c r="AY28" s="3">
        <v>1.3279771587928688</v>
      </c>
      <c r="AZ28" s="3">
        <v>465.66666666666669</v>
      </c>
      <c r="BA28" s="3">
        <v>2.3469130584101658</v>
      </c>
      <c r="BB28" s="3">
        <v>24.293781071194072</v>
      </c>
      <c r="BC28" s="3">
        <v>243.69164927482632</v>
      </c>
      <c r="BD28" s="3">
        <v>4.6974480226137958</v>
      </c>
      <c r="BE28" s="3">
        <v>0.2813994934809117</v>
      </c>
      <c r="BF28" s="3">
        <v>5.1120907982365633</v>
      </c>
      <c r="BG28" s="3">
        <v>33.583076245041873</v>
      </c>
      <c r="BH28" s="3">
        <v>100</v>
      </c>
      <c r="BI28" s="3">
        <v>100</v>
      </c>
      <c r="BJ28" s="3">
        <v>2.0273248126928163</v>
      </c>
      <c r="BK28" s="3">
        <v>30.887439924082408</v>
      </c>
      <c r="BL28" s="3">
        <v>94.1</v>
      </c>
      <c r="BM28" s="7">
        <v>109.9</v>
      </c>
      <c r="BN28" s="3">
        <v>0</v>
      </c>
      <c r="BO28" s="3">
        <v>5.1282051282051277</v>
      </c>
      <c r="BP28" s="3">
        <v>7</v>
      </c>
      <c r="BQ28" s="7">
        <v>1.5718701291839485</v>
      </c>
      <c r="BR28" s="3">
        <v>15.235252159670305</v>
      </c>
      <c r="BS28" s="3">
        <v>14.31854806752437</v>
      </c>
      <c r="BT28" s="3">
        <v>1986.3339761709774</v>
      </c>
      <c r="BU28" s="3">
        <v>54.565292050828205</v>
      </c>
      <c r="BV28" s="282">
        <v>184.28658230523342</v>
      </c>
      <c r="BW28" s="3">
        <v>44.878873537104056</v>
      </c>
      <c r="BX28" s="3">
        <v>3.1701582437323328</v>
      </c>
      <c r="BY28" s="3">
        <v>7.2189786806858114E-2</v>
      </c>
      <c r="BZ28" s="3">
        <v>0.7925395609330832</v>
      </c>
      <c r="CA28" s="3">
        <v>0.17827649063482418</v>
      </c>
      <c r="CB28" s="7">
        <v>0.26417985364436108</v>
      </c>
      <c r="CC28" s="7">
        <v>7.2485668242939796E-2</v>
      </c>
      <c r="CD28" s="3">
        <v>0.52835970728872217</v>
      </c>
      <c r="CE28" s="3">
        <v>6.5516603703801541</v>
      </c>
      <c r="CF28" s="11">
        <v>34.200000000000003</v>
      </c>
      <c r="CG28" s="7">
        <v>6.7209775967413439</v>
      </c>
      <c r="CH28" s="7">
        <v>41.273530095282361</v>
      </c>
      <c r="CI28" s="3">
        <v>5.3702985653354007</v>
      </c>
      <c r="CJ28" s="3">
        <v>306.25049533722557</v>
      </c>
      <c r="CK28" s="3">
        <v>266.08459038913691</v>
      </c>
      <c r="CL28" s="3">
        <v>19.399999999999999</v>
      </c>
      <c r="CM28" s="3">
        <v>932.34498704252098</v>
      </c>
      <c r="CN28" s="3">
        <v>100</v>
      </c>
      <c r="CO28" s="3">
        <v>99.6</v>
      </c>
      <c r="CP28" s="3">
        <v>93</v>
      </c>
      <c r="CQ28" s="3">
        <v>79.900000000000006</v>
      </c>
      <c r="CR28" s="3">
        <v>67.3</v>
      </c>
      <c r="CS28" s="3">
        <v>4.7986454632980315</v>
      </c>
      <c r="CT28" s="3">
        <v>3.9039548022598871</v>
      </c>
      <c r="CU28" s="3">
        <v>5.0463132034129012</v>
      </c>
      <c r="CV28" s="3">
        <v>61.94</v>
      </c>
      <c r="CW28" s="12">
        <v>42.155179246030698</v>
      </c>
      <c r="CX28" s="3">
        <v>1.37</v>
      </c>
      <c r="CY28" s="13">
        <v>34.799999999999997</v>
      </c>
      <c r="CZ28" s="3">
        <v>66.53</v>
      </c>
      <c r="DA28" s="14">
        <v>4.8499999999999996</v>
      </c>
      <c r="DB28" s="3">
        <v>1.7420098803265263</v>
      </c>
      <c r="DC28" s="3">
        <v>0.83598657966343481</v>
      </c>
      <c r="DD28" s="3">
        <v>2.4991414154756559</v>
      </c>
      <c r="DE28" s="3">
        <v>5.9942408791905537</v>
      </c>
      <c r="DF28" s="3">
        <v>737.79100529100526</v>
      </c>
      <c r="DG28" s="228">
        <v>1455.6824418604651</v>
      </c>
      <c r="DH28" s="228" t="s">
        <v>8</v>
      </c>
      <c r="DI28" s="228" t="s">
        <v>8</v>
      </c>
      <c r="DJ28" s="228">
        <v>77.94798324884286</v>
      </c>
      <c r="DK28" s="228">
        <v>70.928545520493287</v>
      </c>
      <c r="DL28" s="6">
        <v>657</v>
      </c>
      <c r="DM28" s="6">
        <v>927</v>
      </c>
      <c r="DN28" s="6">
        <v>5.1181068871687847</v>
      </c>
      <c r="DO28" s="3">
        <v>7.2358861913190502</v>
      </c>
      <c r="DP28" s="7" t="s">
        <v>8</v>
      </c>
      <c r="DQ28" s="7">
        <v>97.826728687718031</v>
      </c>
      <c r="DR28" s="248">
        <v>6015.1071025930096</v>
      </c>
      <c r="DS28" s="248">
        <v>16.969581021618517</v>
      </c>
      <c r="DT28" s="249">
        <v>9.9</v>
      </c>
      <c r="DU28" s="11">
        <v>91.799142064092848</v>
      </c>
      <c r="DV28" s="249">
        <v>3.7680008714316267E-2</v>
      </c>
      <c r="DW28" s="249">
        <v>39.215686274509807</v>
      </c>
      <c r="DX28" s="2">
        <v>157.77085039494887</v>
      </c>
      <c r="DY28" s="2">
        <v>590.56613742635989</v>
      </c>
      <c r="DZ28" s="2">
        <v>2703.1751161396155</v>
      </c>
      <c r="EA28" s="2">
        <v>5009</v>
      </c>
      <c r="EB28" s="2">
        <v>6.9393093552707095</v>
      </c>
      <c r="EC28" s="2">
        <v>58.742158775779664</v>
      </c>
      <c r="ED28" s="2">
        <v>79.425217178636032</v>
      </c>
      <c r="EE28" s="2">
        <v>10.078559625407346</v>
      </c>
      <c r="EF28" s="2">
        <v>67.161644247388594</v>
      </c>
      <c r="EG28" s="2">
        <v>244.22827927359651</v>
      </c>
      <c r="EH28" s="2">
        <v>94.5</v>
      </c>
      <c r="EI28" s="125" t="s">
        <v>385</v>
      </c>
      <c r="EJ28" s="2">
        <v>81</v>
      </c>
      <c r="EK28" s="125" t="s">
        <v>385</v>
      </c>
      <c r="EL28" s="125" t="s">
        <v>385</v>
      </c>
      <c r="EM28" s="2">
        <v>71.3</v>
      </c>
      <c r="EN28" s="2">
        <v>0.10831373999418804</v>
      </c>
      <c r="EO28" s="2">
        <v>0.97874238381585754</v>
      </c>
      <c r="EP28" s="2">
        <v>0.93799999999999994</v>
      </c>
      <c r="EQ28" s="126">
        <v>86.9</v>
      </c>
      <c r="ER28" s="126">
        <v>7.4</v>
      </c>
      <c r="ES28" s="126">
        <v>6.3</v>
      </c>
      <c r="ET28" s="126">
        <v>278.30772990251762</v>
      </c>
      <c r="EU28" s="126">
        <v>60.5</v>
      </c>
      <c r="EV28" s="126">
        <v>51.4</v>
      </c>
      <c r="EW28" s="126" t="s">
        <v>8</v>
      </c>
      <c r="EX28" s="126" t="s">
        <v>8</v>
      </c>
      <c r="EY28" s="126">
        <v>49.3</v>
      </c>
      <c r="EZ28" s="126">
        <v>9.2093096980424267</v>
      </c>
      <c r="FA28" s="126">
        <v>25.1</v>
      </c>
      <c r="FB28" s="126">
        <v>17.242157526517715</v>
      </c>
      <c r="FC28" s="126">
        <v>75.501547632695178</v>
      </c>
      <c r="FD28" s="126">
        <v>76.222397476340703</v>
      </c>
      <c r="FE28" s="126">
        <v>66.988384010932705</v>
      </c>
      <c r="FF28" s="126">
        <v>70.257442830432907</v>
      </c>
      <c r="FG28" s="126">
        <v>74.857614527445321</v>
      </c>
      <c r="FH28" s="126">
        <v>77.613111324208873</v>
      </c>
      <c r="FI28" s="126">
        <v>75.440231063076496</v>
      </c>
      <c r="FJ28" s="126">
        <v>68.333477023881372</v>
      </c>
      <c r="FK28" s="126">
        <v>55.438088341781324</v>
      </c>
      <c r="FL28" s="126">
        <v>38.555657773689049</v>
      </c>
      <c r="FM28" s="126">
        <v>26.120092378752886</v>
      </c>
      <c r="FN28" s="126">
        <v>16.742749731471537</v>
      </c>
      <c r="FO28" s="126">
        <v>11.611130195809</v>
      </c>
      <c r="FP28" s="126">
        <v>4.8848684210526319</v>
      </c>
      <c r="FQ28" s="126">
        <v>1.6</v>
      </c>
      <c r="FR28" s="126">
        <v>36.337938868781869</v>
      </c>
      <c r="FS28" s="126">
        <v>1.1458792419568091</v>
      </c>
    </row>
    <row r="29" spans="1:175" ht="12.95" customHeight="1">
      <c r="A29" s="386">
        <v>232025</v>
      </c>
      <c r="B29" s="387" t="s">
        <v>585</v>
      </c>
      <c r="C29" s="129">
        <v>64.335133310833612</v>
      </c>
      <c r="D29" s="227">
        <v>672.35487681403981</v>
      </c>
      <c r="E29" s="227">
        <v>145.28138710766115</v>
      </c>
      <c r="F29" s="228">
        <v>289164</v>
      </c>
      <c r="G29" s="3">
        <v>294.90909090909088</v>
      </c>
      <c r="H29" s="228">
        <v>106.18181818181819</v>
      </c>
      <c r="I29" s="228">
        <v>137.81818181818181</v>
      </c>
      <c r="J29" s="228">
        <v>43.7</v>
      </c>
      <c r="K29" s="3">
        <v>1.65</v>
      </c>
      <c r="L29" s="3">
        <v>278.69638929390226</v>
      </c>
      <c r="M29" s="3">
        <v>15.404479549916955</v>
      </c>
      <c r="N29" s="3">
        <v>83.665536693106617</v>
      </c>
      <c r="O29" s="129">
        <v>19.902989821882951</v>
      </c>
      <c r="P29" s="3">
        <v>4.5835115810059275</v>
      </c>
      <c r="Q29" s="3">
        <v>0</v>
      </c>
      <c r="R29" s="3">
        <v>3.069838833461243</v>
      </c>
      <c r="S29" s="3">
        <v>11179</v>
      </c>
      <c r="T29" s="3">
        <v>100</v>
      </c>
      <c r="U29" s="3">
        <v>161</v>
      </c>
      <c r="V29" s="3">
        <v>0</v>
      </c>
      <c r="W29" s="3">
        <v>9.7178683385579934</v>
      </c>
      <c r="X29" s="7">
        <v>55.620558155659559</v>
      </c>
      <c r="Y29" s="3">
        <v>100</v>
      </c>
      <c r="Z29" s="3">
        <v>73.584905660377359</v>
      </c>
      <c r="AA29" s="3">
        <v>1.565017261219793</v>
      </c>
      <c r="AB29" s="3">
        <v>22.332397332397331</v>
      </c>
      <c r="AC29" s="3">
        <v>3.3345033345033346</v>
      </c>
      <c r="AD29" s="3">
        <v>2.1937521937521938</v>
      </c>
      <c r="AE29" s="3">
        <v>83.540619211431604</v>
      </c>
      <c r="AF29" s="3">
        <v>98</v>
      </c>
      <c r="AG29" s="7">
        <v>96</v>
      </c>
      <c r="AH29" s="3">
        <v>98</v>
      </c>
      <c r="AI29" s="3">
        <v>38</v>
      </c>
      <c r="AJ29" s="7">
        <v>9.092019970440024E-2</v>
      </c>
      <c r="AK29" s="7">
        <v>0.18184039940880048</v>
      </c>
      <c r="AL29" s="3">
        <v>0.2188449206884914</v>
      </c>
      <c r="AM29" s="3">
        <v>100128.37687833252</v>
      </c>
      <c r="AN29" s="3">
        <v>214133.26895565094</v>
      </c>
      <c r="AO29" s="3">
        <v>264632.6375957572</v>
      </c>
      <c r="AP29" s="3">
        <v>10.426503499217365</v>
      </c>
      <c r="AQ29" s="3">
        <v>0.87965538206796623</v>
      </c>
      <c r="AR29" s="3">
        <v>5.5</v>
      </c>
      <c r="AS29" s="3">
        <v>8.6298725953425581</v>
      </c>
      <c r="AT29" s="3">
        <v>564.25075936550797</v>
      </c>
      <c r="AU29" s="3">
        <v>2.1093486331420856</v>
      </c>
      <c r="AV29" s="3">
        <v>3.1112892338845763</v>
      </c>
      <c r="AW29" s="3">
        <v>15096.8</v>
      </c>
      <c r="AX29" s="3">
        <v>1755.4418604651162</v>
      </c>
      <c r="AY29" s="3">
        <v>3.311960150495469</v>
      </c>
      <c r="AZ29" s="3">
        <v>434.75</v>
      </c>
      <c r="BA29" s="3">
        <v>1.4078346481606481</v>
      </c>
      <c r="BB29" s="3">
        <v>17.683037974683543</v>
      </c>
      <c r="BC29" s="3">
        <v>195.69297375970299</v>
      </c>
      <c r="BD29" s="3">
        <v>1.4460534087073911</v>
      </c>
      <c r="BE29" s="228">
        <v>0.96662830840046032</v>
      </c>
      <c r="BF29" s="3">
        <v>3.5903337169159957</v>
      </c>
      <c r="BG29" s="3">
        <v>31.848852901484481</v>
      </c>
      <c r="BH29" s="3">
        <v>0</v>
      </c>
      <c r="BI29" s="3">
        <v>100</v>
      </c>
      <c r="BJ29" s="3">
        <v>1.7993702204228521</v>
      </c>
      <c r="BK29" s="3">
        <v>7.9171741778319111</v>
      </c>
      <c r="BL29" s="3">
        <v>133.69999999999999</v>
      </c>
      <c r="BM29" s="7">
        <v>132.1</v>
      </c>
      <c r="BN29" s="3">
        <v>0.15225334957369061</v>
      </c>
      <c r="BO29" s="3">
        <v>12.676056338028168</v>
      </c>
      <c r="BP29" s="3">
        <v>15</v>
      </c>
      <c r="BQ29" s="7">
        <v>1.9722409719878502</v>
      </c>
      <c r="BR29" s="3">
        <v>5.7637951400607488</v>
      </c>
      <c r="BS29" s="3">
        <v>6.7604623692203845</v>
      </c>
      <c r="BT29" s="3">
        <v>475.75303746203173</v>
      </c>
      <c r="BU29" s="3">
        <v>56.685844161322983</v>
      </c>
      <c r="BV29" s="230">
        <v>677.3645798177522</v>
      </c>
      <c r="BW29" s="3">
        <v>442.85774552818094</v>
      </c>
      <c r="BX29" s="3">
        <v>1.5820114748565643</v>
      </c>
      <c r="BY29" s="3">
        <v>0.10651419591630104</v>
      </c>
      <c r="BZ29" s="3">
        <v>0.26366857914276071</v>
      </c>
      <c r="CA29" s="3">
        <v>8.0954163854201816E-2</v>
      </c>
      <c r="CB29" s="7" t="s">
        <v>8</v>
      </c>
      <c r="CC29" s="7" t="s">
        <v>8</v>
      </c>
      <c r="CD29" s="3">
        <v>0.52733715828552141</v>
      </c>
      <c r="CE29" s="3">
        <v>2.9188111711103608</v>
      </c>
      <c r="CF29" s="11">
        <v>50.1</v>
      </c>
      <c r="CG29" s="7">
        <v>3.0864197530864197</v>
      </c>
      <c r="CH29" s="7">
        <v>31.947167611679298</v>
      </c>
      <c r="CI29" s="3">
        <v>15.03957783641161</v>
      </c>
      <c r="CJ29" s="3">
        <v>295.30880863989199</v>
      </c>
      <c r="CK29" s="3">
        <v>255.2048177522781</v>
      </c>
      <c r="CL29" s="3">
        <v>23.2</v>
      </c>
      <c r="CM29" s="3">
        <v>915.11056454260074</v>
      </c>
      <c r="CN29" s="3">
        <v>100</v>
      </c>
      <c r="CO29" s="3">
        <v>98.8</v>
      </c>
      <c r="CP29" s="3">
        <v>97.4</v>
      </c>
      <c r="CQ29" s="3">
        <v>86.1</v>
      </c>
      <c r="CR29" s="3">
        <v>79.5</v>
      </c>
      <c r="CS29" s="3">
        <v>3.2046526416194161</v>
      </c>
      <c r="CT29" s="3">
        <v>2.5172413793103448</v>
      </c>
      <c r="CU29" s="3">
        <v>0.79487043611891262</v>
      </c>
      <c r="CV29" s="3">
        <v>65.56</v>
      </c>
      <c r="CW29" s="12">
        <v>38.189757003037464</v>
      </c>
      <c r="CX29" s="3">
        <v>1.78</v>
      </c>
      <c r="CY29" s="13">
        <v>36.6</v>
      </c>
      <c r="CZ29" s="3">
        <v>64.569999999999993</v>
      </c>
      <c r="DA29" s="14">
        <v>5.14</v>
      </c>
      <c r="DB29" s="3">
        <v>1.3873555096186299</v>
      </c>
      <c r="DC29" s="3">
        <v>0.9036528644954438</v>
      </c>
      <c r="DD29" s="3">
        <v>2.4811213297333783</v>
      </c>
      <c r="DE29" s="3">
        <v>7.3141663854201822</v>
      </c>
      <c r="DF29" s="3">
        <v>454.27097661623111</v>
      </c>
      <c r="DG29" s="228">
        <v>2155.9212916111851</v>
      </c>
      <c r="DH29" s="228" t="s">
        <v>8</v>
      </c>
      <c r="DI29" s="228" t="s">
        <v>8</v>
      </c>
      <c r="DJ29" s="228">
        <v>54.517857142857139</v>
      </c>
      <c r="DK29" s="228">
        <v>47.671683913452497</v>
      </c>
      <c r="DL29" s="6">
        <v>135</v>
      </c>
      <c r="DM29" s="6">
        <v>111</v>
      </c>
      <c r="DN29" s="6">
        <v>16.346674084542695</v>
      </c>
      <c r="DO29" s="3">
        <v>4.9385124873439086</v>
      </c>
      <c r="DP29" s="7">
        <v>100</v>
      </c>
      <c r="DQ29" s="7">
        <v>90.068749999999994</v>
      </c>
      <c r="DR29" s="248">
        <v>5645.1234318089837</v>
      </c>
      <c r="DS29" s="248">
        <v>12.762111352133044</v>
      </c>
      <c r="DT29" s="249">
        <v>10.7</v>
      </c>
      <c r="DU29" s="11">
        <v>797.43589743589746</v>
      </c>
      <c r="DV29" s="249">
        <v>4.7113197472017899E-2</v>
      </c>
      <c r="DW29" s="249">
        <v>35.897435897435898</v>
      </c>
      <c r="DX29" s="2">
        <v>561.65889723253463</v>
      </c>
      <c r="DY29" s="2">
        <v>589.2676341545731</v>
      </c>
      <c r="DZ29" s="2">
        <v>1722.5865584214446</v>
      </c>
      <c r="EA29" s="2">
        <v>800</v>
      </c>
      <c r="EB29" s="2">
        <v>3.1548992872637118</v>
      </c>
      <c r="EC29" s="2">
        <v>66.973236260391886</v>
      </c>
      <c r="ED29" s="2">
        <v>89.694868605605109</v>
      </c>
      <c r="EE29" s="2" t="s">
        <v>8</v>
      </c>
      <c r="EF29" s="2">
        <v>78.582120582120581</v>
      </c>
      <c r="EG29" s="2">
        <v>424.80525674315089</v>
      </c>
      <c r="EH29" s="2">
        <v>88.6</v>
      </c>
      <c r="EI29" s="125" t="s">
        <v>385</v>
      </c>
      <c r="EJ29" s="2">
        <v>88.6</v>
      </c>
      <c r="EK29" s="125" t="s">
        <v>385</v>
      </c>
      <c r="EL29" s="125" t="s">
        <v>385</v>
      </c>
      <c r="EM29" s="2">
        <v>91</v>
      </c>
      <c r="EN29" s="2">
        <v>-0.59852767465406687</v>
      </c>
      <c r="EO29" s="2">
        <v>0.93907459776504809</v>
      </c>
      <c r="EP29" s="2">
        <v>0.98</v>
      </c>
      <c r="EQ29" s="126">
        <v>87.3</v>
      </c>
      <c r="ER29" s="126">
        <v>-1.3</v>
      </c>
      <c r="ES29" s="126">
        <v>7.3</v>
      </c>
      <c r="ET29" s="126">
        <v>174.25016611120486</v>
      </c>
      <c r="EU29" s="126">
        <v>72.5</v>
      </c>
      <c r="EV29" s="126">
        <v>47</v>
      </c>
      <c r="EW29" s="126" t="s">
        <v>8</v>
      </c>
      <c r="EX29" s="126" t="s">
        <v>8</v>
      </c>
      <c r="EY29" s="126" t="s">
        <v>8</v>
      </c>
      <c r="EZ29" s="126">
        <v>9.2125801552480588</v>
      </c>
      <c r="FA29" s="126">
        <v>24</v>
      </c>
      <c r="FB29" s="126">
        <v>17.116238760697648</v>
      </c>
      <c r="FC29" s="126">
        <v>74.787713596813091</v>
      </c>
      <c r="FD29" s="126">
        <v>73.947986274155681</v>
      </c>
      <c r="FE29" s="126">
        <v>62.750556792873049</v>
      </c>
      <c r="FF29" s="126">
        <v>64.621691099840191</v>
      </c>
      <c r="FG29" s="126">
        <v>71.197695815665256</v>
      </c>
      <c r="FH29" s="126">
        <v>75.050266631698577</v>
      </c>
      <c r="FI29" s="126">
        <v>71.702503956064419</v>
      </c>
      <c r="FJ29" s="126">
        <v>62.642504679258124</v>
      </c>
      <c r="FK29" s="126">
        <v>45.995508982035929</v>
      </c>
      <c r="FL29" s="126">
        <v>30.15514532600157</v>
      </c>
      <c r="FM29" s="126">
        <v>18.55695885957234</v>
      </c>
      <c r="FN29" s="126">
        <v>10.590827709681863</v>
      </c>
      <c r="FO29" s="126">
        <v>6.5056766985042351</v>
      </c>
      <c r="FP29" s="126">
        <v>2.5049918315483755</v>
      </c>
      <c r="FQ29" s="126">
        <v>1.67</v>
      </c>
      <c r="FR29" s="126">
        <v>22.28263162335471</v>
      </c>
      <c r="FS29" s="126">
        <v>5.1282051282051286</v>
      </c>
    </row>
    <row r="30" spans="1:175" ht="12.95" customHeight="1">
      <c r="A30" s="386">
        <v>232114</v>
      </c>
      <c r="B30" s="387" t="s">
        <v>584</v>
      </c>
      <c r="C30" s="129">
        <v>55.261329165411631</v>
      </c>
      <c r="D30" s="227">
        <v>691.5967203705593</v>
      </c>
      <c r="E30" s="227">
        <v>153.68816008234649</v>
      </c>
      <c r="F30" s="228">
        <v>299475</v>
      </c>
      <c r="G30" s="3">
        <v>293.25410695560993</v>
      </c>
      <c r="H30" s="228">
        <v>83.88675288360713</v>
      </c>
      <c r="I30" s="228">
        <v>102.76127228241873</v>
      </c>
      <c r="J30" s="228">
        <v>35.299999999999997</v>
      </c>
      <c r="K30" s="3">
        <v>2.93</v>
      </c>
      <c r="L30" s="3">
        <v>344.66331755680545</v>
      </c>
      <c r="M30" s="3">
        <v>29.150508443434479</v>
      </c>
      <c r="N30" s="3">
        <v>85.510660518817588</v>
      </c>
      <c r="O30" s="129">
        <v>21.989310172039421</v>
      </c>
      <c r="P30" s="3">
        <v>6.6239667159358406</v>
      </c>
      <c r="Q30" s="3">
        <v>0</v>
      </c>
      <c r="R30" s="3">
        <v>2.459016393442623</v>
      </c>
      <c r="S30" s="3">
        <v>17705</v>
      </c>
      <c r="T30" s="3">
        <v>98.360655737704917</v>
      </c>
      <c r="U30" s="3">
        <v>123</v>
      </c>
      <c r="V30" s="3">
        <v>0</v>
      </c>
      <c r="W30" s="3">
        <v>9.3065456902138681</v>
      </c>
      <c r="X30" s="7">
        <v>51.300948735697702</v>
      </c>
      <c r="Y30" s="3">
        <v>80.327868852459019</v>
      </c>
      <c r="Z30" s="3">
        <v>50.819672131147541</v>
      </c>
      <c r="AA30" s="3">
        <v>2.217741935483871</v>
      </c>
      <c r="AB30" s="3">
        <v>20.735610895254968</v>
      </c>
      <c r="AC30" s="3">
        <v>4.3484387896845371</v>
      </c>
      <c r="AD30" s="3">
        <v>2.0332977673987882</v>
      </c>
      <c r="AE30" s="3">
        <v>97.982062780269061</v>
      </c>
      <c r="AF30" s="3">
        <v>95.9</v>
      </c>
      <c r="AG30" s="7">
        <v>94.6</v>
      </c>
      <c r="AH30" s="3">
        <v>154</v>
      </c>
      <c r="AI30" s="3">
        <v>50</v>
      </c>
      <c r="AJ30" s="7">
        <v>3.6302003042882287E-2</v>
      </c>
      <c r="AK30" s="7">
        <v>0.31461735970497989</v>
      </c>
      <c r="AL30" s="3">
        <v>0.93683369185998244</v>
      </c>
      <c r="AM30" s="3">
        <v>103287.82775533757</v>
      </c>
      <c r="AN30" s="3">
        <v>206797.35388739945</v>
      </c>
      <c r="AO30" s="3">
        <v>260562.25414364639</v>
      </c>
      <c r="AP30" s="3">
        <v>8.1147136372939723</v>
      </c>
      <c r="AQ30" s="3">
        <v>0.48158537906789145</v>
      </c>
      <c r="AR30" s="3">
        <v>5.7</v>
      </c>
      <c r="AS30" s="3">
        <v>9.6007665434157197</v>
      </c>
      <c r="AT30" s="3">
        <v>522.25513657612191</v>
      </c>
      <c r="AU30" s="3">
        <v>4.0319424712961274</v>
      </c>
      <c r="AV30" s="3">
        <v>5.4786982992317963</v>
      </c>
      <c r="AW30" s="3">
        <v>10574.875</v>
      </c>
      <c r="AX30" s="3">
        <v>1311.6124031007753</v>
      </c>
      <c r="AY30" s="3">
        <v>1.7730706036714381</v>
      </c>
      <c r="AZ30" s="3">
        <v>369.33333333333331</v>
      </c>
      <c r="BA30" s="3">
        <v>6.5126093071462625</v>
      </c>
      <c r="BB30" s="3">
        <v>58.072177419354837</v>
      </c>
      <c r="BC30" s="3">
        <v>408.91177872699717</v>
      </c>
      <c r="BD30" s="3">
        <v>8.6683656165432978</v>
      </c>
      <c r="BE30" s="3">
        <v>0.72580645161290325</v>
      </c>
      <c r="BF30" s="3">
        <v>3.225806451612903</v>
      </c>
      <c r="BG30" s="3">
        <v>27.29528535980149</v>
      </c>
      <c r="BH30" s="3">
        <v>0</v>
      </c>
      <c r="BI30" s="3">
        <v>100</v>
      </c>
      <c r="BJ30" s="3">
        <v>1.0405827263267431</v>
      </c>
      <c r="BK30" s="3">
        <v>20.003754055720911</v>
      </c>
      <c r="BL30" s="3">
        <v>116</v>
      </c>
      <c r="BM30" s="7">
        <v>118</v>
      </c>
      <c r="BN30" s="3">
        <v>0.21451746976644409</v>
      </c>
      <c r="BO30" s="3">
        <v>12.149532710280374</v>
      </c>
      <c r="BP30" s="3">
        <v>21</v>
      </c>
      <c r="BQ30" s="7">
        <v>0</v>
      </c>
      <c r="BR30" s="3">
        <v>27.348428609715086</v>
      </c>
      <c r="BS30" s="3">
        <v>9.1216769085911213</v>
      </c>
      <c r="BT30" s="3">
        <v>756.26907761014911</v>
      </c>
      <c r="BU30" s="3">
        <v>19.957166540569641</v>
      </c>
      <c r="BV30" s="230">
        <v>1090.2846788557822</v>
      </c>
      <c r="BW30" s="3">
        <v>1250.8152824850047</v>
      </c>
      <c r="BX30" s="3">
        <v>3.3204232116556338</v>
      </c>
      <c r="BY30" s="3">
        <v>0.13077249646019168</v>
      </c>
      <c r="BZ30" s="3">
        <v>0.47434617309366206</v>
      </c>
      <c r="CA30" s="3">
        <v>8.0330524413411666E-2</v>
      </c>
      <c r="CB30" s="7">
        <v>0.23717308654683103</v>
      </c>
      <c r="CC30" s="7">
        <v>6.6408464233112682E-2</v>
      </c>
      <c r="CD30" s="3">
        <v>1.6602116058278169</v>
      </c>
      <c r="CE30" s="3">
        <v>8.244136488367845</v>
      </c>
      <c r="CF30" s="11">
        <v>57.9</v>
      </c>
      <c r="CG30" s="7">
        <v>24.145299145299145</v>
      </c>
      <c r="CH30" s="7">
        <v>57.48294897102803</v>
      </c>
      <c r="CI30" s="3">
        <v>10.057471264367816</v>
      </c>
      <c r="CJ30" s="3">
        <v>296.47821683786611</v>
      </c>
      <c r="CK30" s="3">
        <v>247.89805352047873</v>
      </c>
      <c r="CL30" s="3">
        <v>19.600000000000001</v>
      </c>
      <c r="CM30" s="3">
        <v>840.59989975700807</v>
      </c>
      <c r="CN30" s="3">
        <v>100</v>
      </c>
      <c r="CO30" s="3">
        <v>99.9</v>
      </c>
      <c r="CP30" s="3">
        <v>90.8</v>
      </c>
      <c r="CQ30" s="3">
        <v>67.599999999999994</v>
      </c>
      <c r="CR30" s="3">
        <v>23.5</v>
      </c>
      <c r="CS30" s="3">
        <v>5.7246539557205169</v>
      </c>
      <c r="CT30" s="3">
        <v>2.3410404624277459</v>
      </c>
      <c r="CU30" s="3">
        <v>17.139682502157235</v>
      </c>
      <c r="CV30" s="3">
        <v>64.459999999999994</v>
      </c>
      <c r="CW30" s="12">
        <v>32.696681711346123</v>
      </c>
      <c r="CX30" s="3">
        <v>0.87</v>
      </c>
      <c r="CY30" s="6">
        <v>27.1</v>
      </c>
      <c r="CZ30" s="3">
        <v>66.31</v>
      </c>
      <c r="DA30" s="14">
        <v>4.03</v>
      </c>
      <c r="DB30" s="3">
        <v>2.4893094231239017</v>
      </c>
      <c r="DC30" s="3">
        <v>0.73198018181688818</v>
      </c>
      <c r="DD30" s="3">
        <v>1.0411898499405881</v>
      </c>
      <c r="DE30" s="3">
        <v>4.2833459430357683</v>
      </c>
      <c r="DF30" s="3">
        <v>1012.1230012300123</v>
      </c>
      <c r="DG30" s="228">
        <v>14792.509988358557</v>
      </c>
      <c r="DH30" s="228" t="s">
        <v>8</v>
      </c>
      <c r="DI30" s="228" t="s">
        <v>8</v>
      </c>
      <c r="DJ30" s="228">
        <v>50.627779230970447</v>
      </c>
      <c r="DK30" s="228">
        <v>45.995550611790883</v>
      </c>
      <c r="DL30" s="6">
        <v>184</v>
      </c>
      <c r="DM30" s="6">
        <v>181</v>
      </c>
      <c r="DN30" s="6">
        <v>25.67348855521271</v>
      </c>
      <c r="DO30" s="3">
        <v>6.8946216259163782</v>
      </c>
      <c r="DP30" s="7">
        <v>79.729729729729726</v>
      </c>
      <c r="DQ30" s="7">
        <v>78.573336895538333</v>
      </c>
      <c r="DR30" s="248">
        <v>5984.4284651624102</v>
      </c>
      <c r="DS30" s="248">
        <v>4.3909980728820752</v>
      </c>
      <c r="DT30" s="249">
        <v>11</v>
      </c>
      <c r="DU30" s="11">
        <v>66.485225505443239</v>
      </c>
      <c r="DV30" s="249">
        <v>1.1787788308659914E-2</v>
      </c>
      <c r="DW30" s="249">
        <v>39.473684210526315</v>
      </c>
      <c r="DX30" s="2">
        <v>108.75334710518389</v>
      </c>
      <c r="DY30" s="2">
        <v>655.52506563765166</v>
      </c>
      <c r="DZ30" s="2">
        <v>1461.9608970457948</v>
      </c>
      <c r="EA30" s="2">
        <v>320</v>
      </c>
      <c r="EB30" s="2">
        <v>1.8277924156477616</v>
      </c>
      <c r="EC30" s="2">
        <v>74.157992225613739</v>
      </c>
      <c r="ED30" s="2">
        <v>93.984416442739999</v>
      </c>
      <c r="EE30" s="2">
        <v>16.042438946876608</v>
      </c>
      <c r="EF30" s="2">
        <v>63.447416732231844</v>
      </c>
      <c r="EG30" s="2">
        <v>342.01349897752931</v>
      </c>
      <c r="EH30" s="2">
        <v>93.3</v>
      </c>
      <c r="EI30" s="125" t="s">
        <v>385</v>
      </c>
      <c r="EJ30" s="2">
        <v>82.7</v>
      </c>
      <c r="EK30" s="125" t="s">
        <v>385</v>
      </c>
      <c r="EL30" s="125" t="s">
        <v>385</v>
      </c>
      <c r="EM30" s="2">
        <v>87.7</v>
      </c>
      <c r="EN30" s="2">
        <v>-2.7108883792302785</v>
      </c>
      <c r="EO30" s="2">
        <v>1.0886053425135296</v>
      </c>
      <c r="EP30" s="2">
        <v>1.0589999999999999</v>
      </c>
      <c r="EQ30" s="126">
        <v>83.8</v>
      </c>
      <c r="ER30" s="126">
        <v>4.0999999999999996</v>
      </c>
      <c r="ES30" s="126">
        <v>8.3000000000000007</v>
      </c>
      <c r="ET30" s="126">
        <v>212.86964018471039</v>
      </c>
      <c r="EU30" s="126">
        <v>68.3</v>
      </c>
      <c r="EV30" s="126">
        <v>39.5</v>
      </c>
      <c r="EW30" s="126" t="s">
        <v>8</v>
      </c>
      <c r="EX30" s="126" t="s">
        <v>8</v>
      </c>
      <c r="EY30" s="126" t="s">
        <v>8</v>
      </c>
      <c r="EZ30" s="126">
        <v>7.6962666584446664</v>
      </c>
      <c r="FA30" s="126">
        <v>24</v>
      </c>
      <c r="FB30" s="126">
        <v>18.690394258185037</v>
      </c>
      <c r="FC30" s="126">
        <v>75.455434106460501</v>
      </c>
      <c r="FD30" s="126">
        <v>72.317976804123703</v>
      </c>
      <c r="FE30" s="126">
        <v>60.610263522884878</v>
      </c>
      <c r="FF30" s="126">
        <v>63.552118616987286</v>
      </c>
      <c r="FG30" s="126">
        <v>71.415689810640217</v>
      </c>
      <c r="FH30" s="126">
        <v>74.280263614290661</v>
      </c>
      <c r="FI30" s="126">
        <v>71.296545536114849</v>
      </c>
      <c r="FJ30" s="126">
        <v>61.709574550828336</v>
      </c>
      <c r="FK30" s="126">
        <v>45.702628586716607</v>
      </c>
      <c r="FL30" s="126">
        <v>29.476754463496551</v>
      </c>
      <c r="FM30" s="126">
        <v>18.469755309899391</v>
      </c>
      <c r="FN30" s="126">
        <v>12.329202414998411</v>
      </c>
      <c r="FO30" s="126">
        <v>7.9742247281514302</v>
      </c>
      <c r="FP30" s="126">
        <v>3.4135753749013418</v>
      </c>
      <c r="FQ30" s="126">
        <v>1.63</v>
      </c>
      <c r="FR30" s="126">
        <v>31.06018741417299</v>
      </c>
      <c r="FS30" s="126">
        <v>1.7609861522452575</v>
      </c>
    </row>
    <row r="31" spans="1:175" ht="12.95" customHeight="1">
      <c r="A31" s="386">
        <v>252018</v>
      </c>
      <c r="B31" s="387" t="s">
        <v>583</v>
      </c>
      <c r="C31" s="129">
        <v>86.462991794778915</v>
      </c>
      <c r="D31" s="227">
        <v>1209.8976757228861</v>
      </c>
      <c r="E31" s="227">
        <v>328.03358035654298</v>
      </c>
      <c r="F31" s="228">
        <v>332777</v>
      </c>
      <c r="G31" s="3">
        <v>304.08947920307583</v>
      </c>
      <c r="H31" s="228">
        <v>85.634393568682285</v>
      </c>
      <c r="I31" s="228">
        <v>166.37539321915415</v>
      </c>
      <c r="J31" s="228">
        <v>36.5</v>
      </c>
      <c r="K31" s="3">
        <v>4.0199999999999996</v>
      </c>
      <c r="L31" s="3">
        <v>129.52938503451088</v>
      </c>
      <c r="M31" s="3">
        <v>18.300994591109934</v>
      </c>
      <c r="N31" s="3">
        <v>81.29005882607693</v>
      </c>
      <c r="O31" s="129">
        <v>20.017648655986967</v>
      </c>
      <c r="P31" s="3">
        <v>13.281116975991827</v>
      </c>
      <c r="Q31" s="3">
        <v>2.2222222222222223</v>
      </c>
      <c r="R31" s="3">
        <v>0.95658572479764536</v>
      </c>
      <c r="S31" s="3" t="s">
        <v>8</v>
      </c>
      <c r="T31" s="3">
        <v>96.551724137931032</v>
      </c>
      <c r="U31" s="3">
        <v>263</v>
      </c>
      <c r="V31" s="3">
        <v>69</v>
      </c>
      <c r="W31" s="3">
        <v>16.008737712591667</v>
      </c>
      <c r="X31" s="7">
        <v>54.187971113805276</v>
      </c>
      <c r="Y31" s="3">
        <v>100</v>
      </c>
      <c r="Z31" s="3">
        <v>101.72413793103448</v>
      </c>
      <c r="AA31" s="3">
        <v>3.1375830152172779</v>
      </c>
      <c r="AB31" s="3">
        <v>20.222203083283095</v>
      </c>
      <c r="AC31" s="3">
        <v>5.5636896046852122</v>
      </c>
      <c r="AD31" s="3">
        <v>4.719662389113771</v>
      </c>
      <c r="AE31" s="3">
        <v>94.874338624338634</v>
      </c>
      <c r="AF31" s="3">
        <v>93.6</v>
      </c>
      <c r="AG31" s="7">
        <v>87.4</v>
      </c>
      <c r="AH31" s="3">
        <v>121</v>
      </c>
      <c r="AI31" s="3">
        <v>20.399999999999999</v>
      </c>
      <c r="AJ31" s="7">
        <v>6.3501022175953978E-2</v>
      </c>
      <c r="AK31" s="7">
        <v>8.8901431046335549E-2</v>
      </c>
      <c r="AL31" s="3">
        <v>0.37389401857201698</v>
      </c>
      <c r="AM31" s="3">
        <v>99732.546800527329</v>
      </c>
      <c r="AN31" s="3">
        <v>205278.58576998051</v>
      </c>
      <c r="AO31" s="3">
        <v>269801.64326812426</v>
      </c>
      <c r="AP31" s="3">
        <v>6.9517430007724155</v>
      </c>
      <c r="AQ31" s="3">
        <v>4.2419561115824393</v>
      </c>
      <c r="AR31" s="3">
        <v>12.3</v>
      </c>
      <c r="AS31" s="3">
        <v>10.150638394826242</v>
      </c>
      <c r="AT31" s="3">
        <v>486.35432884563141</v>
      </c>
      <c r="AU31" s="3">
        <v>3.797361126122047</v>
      </c>
      <c r="AV31" s="3">
        <v>3.0963098412995156</v>
      </c>
      <c r="AW31" s="3">
        <v>14149.7</v>
      </c>
      <c r="AX31" s="3">
        <v>2176.876923076923</v>
      </c>
      <c r="AY31" s="3">
        <v>2.1201862937023397</v>
      </c>
      <c r="AZ31" s="3">
        <v>470</v>
      </c>
      <c r="BA31" s="3">
        <v>2.7207391417379645</v>
      </c>
      <c r="BB31" s="3">
        <v>29.557287036552843</v>
      </c>
      <c r="BC31" s="3">
        <v>248.14966276512155</v>
      </c>
      <c r="BD31" s="3">
        <v>5.0927695323111619</v>
      </c>
      <c r="BE31" s="228" t="s">
        <v>8</v>
      </c>
      <c r="BF31" s="228">
        <v>4.2357370705433244</v>
      </c>
      <c r="BG31" s="228">
        <v>23.405884283058079</v>
      </c>
      <c r="BH31" s="3">
        <v>10.909090909090908</v>
      </c>
      <c r="BI31" s="3">
        <v>100</v>
      </c>
      <c r="BJ31" s="3">
        <v>2.843705567100514</v>
      </c>
      <c r="BK31" s="3">
        <v>1.2028585579848583</v>
      </c>
      <c r="BL31" s="3">
        <v>81.099999999999994</v>
      </c>
      <c r="BM31" s="7">
        <v>66</v>
      </c>
      <c r="BN31" s="3">
        <v>0.21226915729144555</v>
      </c>
      <c r="BO31" s="3">
        <v>15.517241379310345</v>
      </c>
      <c r="BP31" s="3">
        <v>8</v>
      </c>
      <c r="BQ31" s="7">
        <v>1.8548648577596154</v>
      </c>
      <c r="BR31" s="3">
        <v>32.382727264760781</v>
      </c>
      <c r="BS31" s="3">
        <v>16.319889701264522</v>
      </c>
      <c r="BT31" s="3">
        <v>342.86373607755968</v>
      </c>
      <c r="BU31" s="3">
        <v>0</v>
      </c>
      <c r="BV31" s="230">
        <v>631.23826104228795</v>
      </c>
      <c r="BW31" s="3">
        <v>248.28899670798003</v>
      </c>
      <c r="BX31" s="3">
        <v>1.168418808037553</v>
      </c>
      <c r="BY31" s="3">
        <v>1.3790262981863219E-2</v>
      </c>
      <c r="BZ31" s="3">
        <v>0.29210470200938826</v>
      </c>
      <c r="CA31" s="3">
        <v>6.2644774392933408E-2</v>
      </c>
      <c r="CB31" s="7">
        <v>0.29210470200938826</v>
      </c>
      <c r="CC31" s="7">
        <v>9.3041189684030343E-2</v>
      </c>
      <c r="CD31" s="3">
        <v>3.5052564241126589</v>
      </c>
      <c r="CE31" s="3">
        <v>17.172835431131936</v>
      </c>
      <c r="CF31" s="11">
        <v>55.1</v>
      </c>
      <c r="CG31" s="7">
        <v>0.20964360587002098</v>
      </c>
      <c r="CH31" s="7">
        <v>5.7245029929963183</v>
      </c>
      <c r="CI31" s="3">
        <v>6.5499351491569398</v>
      </c>
      <c r="CJ31" s="3">
        <v>293.7434093876609</v>
      </c>
      <c r="CK31" s="3">
        <v>264.60596536222442</v>
      </c>
      <c r="CL31" s="3">
        <v>14.3</v>
      </c>
      <c r="CM31" s="3">
        <v>792.86819567605812</v>
      </c>
      <c r="CN31" s="3">
        <v>85</v>
      </c>
      <c r="CO31" s="3">
        <v>100</v>
      </c>
      <c r="CP31" s="3">
        <v>92.6</v>
      </c>
      <c r="CQ31" s="3">
        <v>98</v>
      </c>
      <c r="CR31" s="3">
        <v>15.7</v>
      </c>
      <c r="CS31" s="3">
        <v>4.405040389548895</v>
      </c>
      <c r="CT31" s="3">
        <v>2.1749999999999998</v>
      </c>
      <c r="CU31" s="3">
        <v>9.4701654452037847</v>
      </c>
      <c r="CV31" s="3">
        <v>72.58</v>
      </c>
      <c r="CW31" s="12">
        <v>33.045804938322092</v>
      </c>
      <c r="CX31" s="3">
        <v>0.96</v>
      </c>
      <c r="CY31" s="13">
        <v>48.3</v>
      </c>
      <c r="CZ31" s="3">
        <v>61.25</v>
      </c>
      <c r="DA31" s="14">
        <v>5.0599999999999996</v>
      </c>
      <c r="DB31" s="3">
        <v>0.51810903100107197</v>
      </c>
      <c r="DC31" s="3">
        <v>0.6638225405514353</v>
      </c>
      <c r="DD31" s="3">
        <v>0.99315598683192008</v>
      </c>
      <c r="DE31" s="3">
        <v>4.5042545049847664</v>
      </c>
      <c r="DF31" s="3">
        <v>1377.2201834862385</v>
      </c>
      <c r="DG31" s="228">
        <v>1340.3310267857144</v>
      </c>
      <c r="DH31" s="228" t="s">
        <v>8</v>
      </c>
      <c r="DI31" s="228" t="s">
        <v>8</v>
      </c>
      <c r="DJ31" s="228">
        <v>30.989272943980929</v>
      </c>
      <c r="DK31" s="228">
        <v>56.686798964624671</v>
      </c>
      <c r="DL31" s="6">
        <v>18</v>
      </c>
      <c r="DM31" s="6">
        <v>51</v>
      </c>
      <c r="DN31" s="6">
        <v>34.007413617337001</v>
      </c>
      <c r="DO31" s="3">
        <v>11.444662224727832</v>
      </c>
      <c r="DP31" s="7">
        <v>100</v>
      </c>
      <c r="DQ31" s="7">
        <v>95.3735144312394</v>
      </c>
      <c r="DR31" s="248">
        <v>6978.3970276008495</v>
      </c>
      <c r="DS31" s="248">
        <v>8.1117736970140584</v>
      </c>
      <c r="DT31" s="249">
        <v>9.4</v>
      </c>
      <c r="DU31" s="11">
        <v>55.305867665418226</v>
      </c>
      <c r="DV31" s="249">
        <v>8.1551031151605988E-2</v>
      </c>
      <c r="DW31" s="249">
        <v>24.257425742574256</v>
      </c>
      <c r="DX31" s="2">
        <v>161.8260049132011</v>
      </c>
      <c r="DY31" s="2">
        <v>438.49589446841327</v>
      </c>
      <c r="DZ31" s="2">
        <v>4376.6887803264199</v>
      </c>
      <c r="EA31" s="2" t="s">
        <v>8</v>
      </c>
      <c r="EB31" s="2">
        <v>2.1104510128953087</v>
      </c>
      <c r="EC31" s="2">
        <v>69.016737185007671</v>
      </c>
      <c r="ED31" s="2">
        <v>95.409082651378682</v>
      </c>
      <c r="EE31" s="2">
        <v>13.405273135493676</v>
      </c>
      <c r="EF31" s="2">
        <v>50.123688897684545</v>
      </c>
      <c r="EG31" s="2">
        <v>224.08248938140034</v>
      </c>
      <c r="EH31" s="2">
        <v>95.8</v>
      </c>
      <c r="EI31" s="125" t="s">
        <v>385</v>
      </c>
      <c r="EJ31" s="2">
        <v>81</v>
      </c>
      <c r="EK31" s="125" t="s">
        <v>385</v>
      </c>
      <c r="EL31" s="125" t="s">
        <v>385</v>
      </c>
      <c r="EM31" s="2">
        <v>64.7</v>
      </c>
      <c r="EN31" s="2">
        <v>2.9853100545359479</v>
      </c>
      <c r="EO31" s="2">
        <v>0.92085512714951689</v>
      </c>
      <c r="EP31" s="2">
        <v>0.79600000000000004</v>
      </c>
      <c r="EQ31" s="126">
        <v>89.4</v>
      </c>
      <c r="ER31" s="126">
        <v>8.8000000000000007</v>
      </c>
      <c r="ES31" s="126">
        <v>3.2</v>
      </c>
      <c r="ET31" s="126">
        <v>328.38620038966769</v>
      </c>
      <c r="EU31" s="126">
        <v>50.3</v>
      </c>
      <c r="EV31" s="126">
        <v>52.4</v>
      </c>
      <c r="EW31" s="126" t="s">
        <v>8</v>
      </c>
      <c r="EX31" s="126" t="s">
        <v>8</v>
      </c>
      <c r="EY31" s="126">
        <v>28.7</v>
      </c>
      <c r="EZ31" s="126">
        <v>8.9004302702260603</v>
      </c>
      <c r="FA31" s="126">
        <v>28.4</v>
      </c>
      <c r="FB31" s="126">
        <v>16.252319109461965</v>
      </c>
      <c r="FC31" s="126">
        <v>69.343493552168809</v>
      </c>
      <c r="FD31" s="126">
        <v>79.120879120879124</v>
      </c>
      <c r="FE31" s="126">
        <v>65.529536474896418</v>
      </c>
      <c r="FF31" s="126">
        <v>62.091452526977719</v>
      </c>
      <c r="FG31" s="126">
        <v>68.833768494342905</v>
      </c>
      <c r="FH31" s="126">
        <v>73.259801649828532</v>
      </c>
      <c r="FI31" s="126">
        <v>70.13502779984114</v>
      </c>
      <c r="FJ31" s="126">
        <v>59.486129212437163</v>
      </c>
      <c r="FK31" s="126">
        <v>44.567747943504578</v>
      </c>
      <c r="FL31" s="126">
        <v>26.768248738803663</v>
      </c>
      <c r="FM31" s="126">
        <v>17.077131258457374</v>
      </c>
      <c r="FN31" s="126">
        <v>8.7679170478804505</v>
      </c>
      <c r="FO31" s="126">
        <v>6.1873895109015908</v>
      </c>
      <c r="FP31" s="126">
        <v>2.42914979757085</v>
      </c>
      <c r="FQ31" s="126">
        <v>1.48</v>
      </c>
      <c r="FR31" s="126">
        <v>11.266478356502104</v>
      </c>
      <c r="FS31" s="126">
        <v>0.54686645521163724</v>
      </c>
    </row>
    <row r="32" spans="1:175" ht="12.95" customHeight="1">
      <c r="A32" s="386">
        <v>272035</v>
      </c>
      <c r="B32" s="387" t="s">
        <v>582</v>
      </c>
      <c r="C32" s="129">
        <v>108.21131445508232</v>
      </c>
      <c r="D32" s="227">
        <v>1017.6361950602659</v>
      </c>
      <c r="E32" s="227">
        <v>196.92959766883337</v>
      </c>
      <c r="F32" s="228">
        <v>352222</v>
      </c>
      <c r="G32" s="3">
        <v>312.74961597542244</v>
      </c>
      <c r="H32" s="228">
        <v>66.359447004608299</v>
      </c>
      <c r="I32" s="228">
        <v>188.63287250384025</v>
      </c>
      <c r="J32" s="228">
        <v>29.1</v>
      </c>
      <c r="K32" s="3">
        <v>2.4</v>
      </c>
      <c r="L32" s="3">
        <v>111.42891416318665</v>
      </c>
      <c r="M32" s="3">
        <v>19.201468808234388</v>
      </c>
      <c r="N32" s="3">
        <v>79.716626306095577</v>
      </c>
      <c r="O32" s="129">
        <v>18.691924636788336</v>
      </c>
      <c r="P32" s="3">
        <v>12.709985713581951</v>
      </c>
      <c r="Q32" s="3">
        <v>3.5714285714285712</v>
      </c>
      <c r="R32" s="3">
        <v>2.8484848484848486</v>
      </c>
      <c r="S32" s="3">
        <v>7180</v>
      </c>
      <c r="T32" s="3">
        <v>106.34920634920636</v>
      </c>
      <c r="U32" s="3">
        <v>185</v>
      </c>
      <c r="V32" s="3">
        <v>132</v>
      </c>
      <c r="W32" s="3">
        <v>16.556165940519037</v>
      </c>
      <c r="X32" s="7">
        <v>59.130277878022376</v>
      </c>
      <c r="Y32" s="3">
        <v>100</v>
      </c>
      <c r="Z32" s="3">
        <v>111.11111111111111</v>
      </c>
      <c r="AA32" s="3">
        <v>2.8630052011261156</v>
      </c>
      <c r="AB32" s="3">
        <v>30.746071208630795</v>
      </c>
      <c r="AC32" s="3">
        <v>7.6409004858244192</v>
      </c>
      <c r="AD32" s="3">
        <v>2.0527792349976051</v>
      </c>
      <c r="AE32" s="3">
        <v>95.384190160309572</v>
      </c>
      <c r="AF32" s="3">
        <v>94.6</v>
      </c>
      <c r="AG32" s="7">
        <v>91.5</v>
      </c>
      <c r="AH32" s="3">
        <v>157</v>
      </c>
      <c r="AI32" s="3">
        <v>25</v>
      </c>
      <c r="AJ32" s="7">
        <v>4.1651776156690648E-2</v>
      </c>
      <c r="AK32" s="7">
        <v>7.2890608274208638E-2</v>
      </c>
      <c r="AL32" s="3">
        <v>0.10496247591486044</v>
      </c>
      <c r="AM32" s="3">
        <v>104065.79302694136</v>
      </c>
      <c r="AN32" s="3">
        <v>216054.16522678186</v>
      </c>
      <c r="AO32" s="3">
        <v>262408.31137088203</v>
      </c>
      <c r="AP32" s="3">
        <v>8.4017031882853868</v>
      </c>
      <c r="AQ32" s="3">
        <v>4.1645030636618543</v>
      </c>
      <c r="AR32" s="3">
        <v>26.3</v>
      </c>
      <c r="AS32" s="3">
        <v>10.188857483449667</v>
      </c>
      <c r="AT32" s="3">
        <v>373.61643212551513</v>
      </c>
      <c r="AU32" s="3">
        <v>1.2495532847007194</v>
      </c>
      <c r="AV32" s="3">
        <v>2.9239546861996839</v>
      </c>
      <c r="AW32" s="3">
        <v>20371</v>
      </c>
      <c r="AX32" s="3">
        <v>2511.4931506849316</v>
      </c>
      <c r="AY32" s="3">
        <v>0.54543768647150903</v>
      </c>
      <c r="AZ32" s="3">
        <v>422</v>
      </c>
      <c r="BA32" s="3">
        <v>1.1604826274606828</v>
      </c>
      <c r="BB32" s="3">
        <v>49.454549792432125</v>
      </c>
      <c r="BC32" s="3">
        <v>281.47112407314381</v>
      </c>
      <c r="BD32" s="3">
        <v>8.7637044756499556</v>
      </c>
      <c r="BE32" s="228">
        <v>1.9563868874361789</v>
      </c>
      <c r="BF32" s="3">
        <v>4.2945078016891731</v>
      </c>
      <c r="BG32" s="3">
        <v>26.626924987580725</v>
      </c>
      <c r="BH32" s="3">
        <v>52.542372881355938</v>
      </c>
      <c r="BI32" s="3">
        <v>75.2</v>
      </c>
      <c r="BJ32" s="3">
        <v>0</v>
      </c>
      <c r="BK32" s="3">
        <v>0.64470375862291285</v>
      </c>
      <c r="BL32" s="3">
        <v>109.4</v>
      </c>
      <c r="BM32" s="7">
        <v>100.1</v>
      </c>
      <c r="BN32" s="3">
        <v>0.12894075172458255</v>
      </c>
      <c r="BO32" s="3">
        <v>19.672131147540984</v>
      </c>
      <c r="BP32" s="3">
        <v>9</v>
      </c>
      <c r="BQ32" s="7">
        <v>0.68475520001599433</v>
      </c>
      <c r="BR32" s="3">
        <v>26.145652929077855</v>
      </c>
      <c r="BS32" s="3" t="s">
        <v>8</v>
      </c>
      <c r="BT32" s="3" t="s">
        <v>8</v>
      </c>
      <c r="BU32" s="3" t="s">
        <v>8</v>
      </c>
      <c r="BV32" s="230" t="s">
        <v>8</v>
      </c>
      <c r="BW32" s="3">
        <v>27.740082920355974</v>
      </c>
      <c r="BX32" s="3">
        <v>1.4994639416408635</v>
      </c>
      <c r="BY32" s="3">
        <v>6.8752920830802991E-2</v>
      </c>
      <c r="BZ32" s="3">
        <v>0.99964262776057555</v>
      </c>
      <c r="CA32" s="3">
        <v>0.10043659391767443</v>
      </c>
      <c r="CB32" s="7" t="s">
        <v>8</v>
      </c>
      <c r="CC32" s="7" t="s">
        <v>8</v>
      </c>
      <c r="CD32" s="3">
        <v>0.49982131388028778</v>
      </c>
      <c r="CE32" s="3">
        <v>2.9514448584630992</v>
      </c>
      <c r="CF32" s="11">
        <v>38.299999999999997</v>
      </c>
      <c r="CG32" s="7">
        <v>2.8634361233480177</v>
      </c>
      <c r="CH32" s="7">
        <v>3.9871494881067311</v>
      </c>
      <c r="CI32" s="3">
        <v>13.658070678127984</v>
      </c>
      <c r="CJ32" s="3">
        <v>273.20982748667348</v>
      </c>
      <c r="CK32" s="3">
        <v>238.31980067126003</v>
      </c>
      <c r="CL32" s="3">
        <v>13.9</v>
      </c>
      <c r="CM32" s="3">
        <v>765.85634334355609</v>
      </c>
      <c r="CN32" s="3">
        <v>66.7</v>
      </c>
      <c r="CO32" s="3">
        <v>100</v>
      </c>
      <c r="CP32" s="3">
        <v>95.8</v>
      </c>
      <c r="CQ32" s="3">
        <v>99.9</v>
      </c>
      <c r="CR32" s="3">
        <v>81.7</v>
      </c>
      <c r="CS32" s="3">
        <v>9.3351660039598769</v>
      </c>
      <c r="CT32" s="3">
        <v>16.730158730158731</v>
      </c>
      <c r="CU32" s="3">
        <v>19.199406563797119</v>
      </c>
      <c r="CV32" s="3">
        <v>52.52</v>
      </c>
      <c r="CW32" s="12">
        <v>33.955360958457355</v>
      </c>
      <c r="CX32" s="3">
        <v>0.62</v>
      </c>
      <c r="CY32" s="13">
        <v>29.5</v>
      </c>
      <c r="CZ32" s="3">
        <v>60.7</v>
      </c>
      <c r="DA32" s="14">
        <v>6.39</v>
      </c>
      <c r="DB32" s="3">
        <v>2.4312458296159125</v>
      </c>
      <c r="DC32" s="3">
        <v>0.63937642292880292</v>
      </c>
      <c r="DD32" s="3">
        <v>1.1970720467432894</v>
      </c>
      <c r="DE32" s="3">
        <v>4.1285240526511773</v>
      </c>
      <c r="DF32" s="3">
        <v>268.78125</v>
      </c>
      <c r="DG32" s="228">
        <v>442.49346715328471</v>
      </c>
      <c r="DH32" s="228" t="s">
        <v>8</v>
      </c>
      <c r="DI32" s="228" t="s">
        <v>8</v>
      </c>
      <c r="DJ32" s="228">
        <v>93.871794871794862</v>
      </c>
      <c r="DK32" s="228">
        <v>31</v>
      </c>
      <c r="DL32" s="6">
        <v>0</v>
      </c>
      <c r="DM32" s="6">
        <v>0</v>
      </c>
      <c r="DN32" s="6" t="s">
        <v>8</v>
      </c>
      <c r="DO32" s="3">
        <v>3.1713662365704263</v>
      </c>
      <c r="DP32" s="7">
        <v>100</v>
      </c>
      <c r="DQ32" s="7">
        <v>100</v>
      </c>
      <c r="DR32" s="248">
        <v>10702.061572292467</v>
      </c>
      <c r="DS32" s="248">
        <v>99.398907103825138</v>
      </c>
      <c r="DT32" s="249">
        <v>2.5</v>
      </c>
      <c r="DU32" s="11" t="s">
        <v>8</v>
      </c>
      <c r="DV32" s="249">
        <v>0.12652726650222546</v>
      </c>
      <c r="DW32" s="249">
        <v>49</v>
      </c>
      <c r="DX32" s="2">
        <v>87.781118250225546</v>
      </c>
      <c r="DY32" s="2">
        <v>273.22482212608998</v>
      </c>
      <c r="DZ32" s="2">
        <v>5132.4117381460792</v>
      </c>
      <c r="EA32" s="2">
        <v>2200</v>
      </c>
      <c r="EB32" s="2">
        <v>11.157459016393444</v>
      </c>
      <c r="EC32" s="2">
        <v>78.198782499857771</v>
      </c>
      <c r="ED32" s="2">
        <v>99.196840026333106</v>
      </c>
      <c r="EE32" s="2">
        <v>34.541568120677184</v>
      </c>
      <c r="EF32" s="2">
        <v>87.172581056931321</v>
      </c>
      <c r="EG32" s="2">
        <v>191.13772847021093</v>
      </c>
      <c r="EH32" s="2">
        <v>96.2</v>
      </c>
      <c r="EI32" s="125" t="s">
        <v>385</v>
      </c>
      <c r="EJ32" s="2">
        <v>81.2</v>
      </c>
      <c r="EK32" s="125" t="s">
        <v>385</v>
      </c>
      <c r="EL32" s="125" t="s">
        <v>385</v>
      </c>
      <c r="EM32" s="2">
        <v>46.7</v>
      </c>
      <c r="EN32" s="2">
        <v>4.3359498979114965</v>
      </c>
      <c r="EO32" s="2">
        <v>0.89244903567823575</v>
      </c>
      <c r="EP32" s="2">
        <v>0.89300000000000002</v>
      </c>
      <c r="EQ32" s="126">
        <v>91.4</v>
      </c>
      <c r="ER32" s="126">
        <v>8.6</v>
      </c>
      <c r="ES32" s="126">
        <v>5.23</v>
      </c>
      <c r="ET32" s="126">
        <v>234.5459498229383</v>
      </c>
      <c r="EU32" s="126">
        <v>55.7</v>
      </c>
      <c r="EV32" s="126">
        <v>60.5</v>
      </c>
      <c r="EW32" s="126" t="s">
        <v>8</v>
      </c>
      <c r="EX32" s="126" t="s">
        <v>8</v>
      </c>
      <c r="EY32" s="126">
        <v>23.9</v>
      </c>
      <c r="EZ32" s="126">
        <v>9.1842166425502878</v>
      </c>
      <c r="FA32" s="126">
        <v>26.1</v>
      </c>
      <c r="FB32" s="126">
        <v>15.169731258840169</v>
      </c>
      <c r="FC32" s="126">
        <v>66.685028092982265</v>
      </c>
      <c r="FD32" s="126">
        <v>78.081640860647497</v>
      </c>
      <c r="FE32" s="126">
        <v>63.262663861466265</v>
      </c>
      <c r="FF32" s="126">
        <v>58.487073092882227</v>
      </c>
      <c r="FG32" s="126">
        <v>63.884320175438589</v>
      </c>
      <c r="FH32" s="126">
        <v>69.166471369424272</v>
      </c>
      <c r="FI32" s="126">
        <v>67.710390220968492</v>
      </c>
      <c r="FJ32" s="126">
        <v>59.092492597108517</v>
      </c>
      <c r="FK32" s="126">
        <v>45.813985249931712</v>
      </c>
      <c r="FL32" s="126">
        <v>29.236821400472067</v>
      </c>
      <c r="FM32" s="126">
        <v>16.825459188684803</v>
      </c>
      <c r="FN32" s="126">
        <v>10.927274972218793</v>
      </c>
      <c r="FO32" s="126">
        <v>6.6017316017316015</v>
      </c>
      <c r="FP32" s="126">
        <v>3.4302629287828657</v>
      </c>
      <c r="FQ32" s="126">
        <v>1.46</v>
      </c>
      <c r="FR32" s="126">
        <v>11.295961693694505</v>
      </c>
      <c r="FS32" s="126">
        <v>1.4903129657228018</v>
      </c>
    </row>
    <row r="33" spans="1:175" ht="12.75" customHeight="1">
      <c r="A33" s="386">
        <v>272078</v>
      </c>
      <c r="B33" s="387" t="s">
        <v>581</v>
      </c>
      <c r="C33" s="129">
        <v>84.609503249454676</v>
      </c>
      <c r="D33" s="227">
        <v>1251.1524882502417</v>
      </c>
      <c r="E33" s="227">
        <v>355.58478940385436</v>
      </c>
      <c r="F33" s="228">
        <v>368958</v>
      </c>
      <c r="G33" s="3">
        <v>307.42496050552921</v>
      </c>
      <c r="H33" s="228">
        <v>65.718799368088469</v>
      </c>
      <c r="I33" s="228">
        <v>170.93206951026858</v>
      </c>
      <c r="J33" s="228">
        <v>40</v>
      </c>
      <c r="K33" s="3">
        <v>0.77</v>
      </c>
      <c r="L33" s="3">
        <v>167.64444540942853</v>
      </c>
      <c r="M33" s="3">
        <v>12.956203766384588</v>
      </c>
      <c r="N33" s="3">
        <v>84.079916535769158</v>
      </c>
      <c r="O33" s="129">
        <v>16.574211879312678</v>
      </c>
      <c r="P33" s="3">
        <v>13.804861951380486</v>
      </c>
      <c r="Q33" s="3">
        <v>3.1390134529147984</v>
      </c>
      <c r="R33" s="3">
        <v>2.3420865862313698</v>
      </c>
      <c r="S33" s="3">
        <v>8871</v>
      </c>
      <c r="T33" s="3">
        <v>73.333333333333329</v>
      </c>
      <c r="U33" s="3">
        <v>83</v>
      </c>
      <c r="V33" s="3">
        <v>0</v>
      </c>
      <c r="W33" s="3">
        <v>9.0064995357474462</v>
      </c>
      <c r="X33" s="7">
        <v>53.978036754818469</v>
      </c>
      <c r="Y33" s="3">
        <v>100</v>
      </c>
      <c r="Z33" s="3">
        <v>100</v>
      </c>
      <c r="AA33" s="3">
        <v>2.1078147230858408</v>
      </c>
      <c r="AB33" s="3">
        <v>47.636949516648762</v>
      </c>
      <c r="AC33" s="3">
        <v>13.668098818474759</v>
      </c>
      <c r="AD33" s="3">
        <v>9.1031149301826009</v>
      </c>
      <c r="AE33" s="3">
        <v>79.624573378839585</v>
      </c>
      <c r="AF33" s="3">
        <v>96.8</v>
      </c>
      <c r="AG33" s="7">
        <v>94.4</v>
      </c>
      <c r="AH33" s="3">
        <v>179</v>
      </c>
      <c r="AI33" s="3">
        <v>30</v>
      </c>
      <c r="AJ33" s="7">
        <v>5.3849558463776342E-2</v>
      </c>
      <c r="AK33" s="7">
        <v>0.12923894031306321</v>
      </c>
      <c r="AL33" s="3">
        <v>0.2304976500483483</v>
      </c>
      <c r="AM33" s="3">
        <v>98068.240427698576</v>
      </c>
      <c r="AN33" s="3">
        <v>223388.31114327064</v>
      </c>
      <c r="AO33" s="3">
        <v>262603.53348597593</v>
      </c>
      <c r="AP33" s="3">
        <v>7.0993479752916953</v>
      </c>
      <c r="AQ33" s="3">
        <v>1.8767158544955387</v>
      </c>
      <c r="AR33" s="3">
        <v>17.3</v>
      </c>
      <c r="AS33" s="3" t="s">
        <v>8</v>
      </c>
      <c r="AT33" s="3">
        <v>453.40574332681194</v>
      </c>
      <c r="AU33" s="3">
        <v>2.5298522566282129</v>
      </c>
      <c r="AV33" s="3">
        <v>3.1201511165081288</v>
      </c>
      <c r="AW33" s="3">
        <v>17387.888888888891</v>
      </c>
      <c r="AX33" s="3">
        <v>2301.3382352941176</v>
      </c>
      <c r="AY33" s="3">
        <v>0.63901438421378864</v>
      </c>
      <c r="AZ33" s="3">
        <v>687</v>
      </c>
      <c r="BA33" s="3">
        <v>1.8160544424205627</v>
      </c>
      <c r="BB33" s="3">
        <v>50.139748116140588</v>
      </c>
      <c r="BC33" s="3">
        <v>447.94660325170338</v>
      </c>
      <c r="BD33" s="3">
        <v>8.7290387685803594</v>
      </c>
      <c r="BE33" s="3">
        <v>0.36886757654002217</v>
      </c>
      <c r="BF33" s="3">
        <v>4.3210201823259737</v>
      </c>
      <c r="BG33" s="3">
        <v>24.629468177855273</v>
      </c>
      <c r="BH33" s="3">
        <v>100</v>
      </c>
      <c r="BI33" s="3">
        <v>72.2</v>
      </c>
      <c r="BJ33" s="3">
        <v>2.5065387968613777</v>
      </c>
      <c r="BK33" s="3">
        <v>1.8825702411821121</v>
      </c>
      <c r="BL33" s="3">
        <v>110.3</v>
      </c>
      <c r="BM33" s="292">
        <v>103.7</v>
      </c>
      <c r="BN33" s="3">
        <v>0.28416154583880937</v>
      </c>
      <c r="BO33" s="3">
        <v>13.559322033898304</v>
      </c>
      <c r="BP33" s="3">
        <v>26</v>
      </c>
      <c r="BQ33" s="7" t="s">
        <v>8</v>
      </c>
      <c r="BR33" s="3" t="s">
        <v>8</v>
      </c>
      <c r="BS33" s="3">
        <v>4.3963210326294719</v>
      </c>
      <c r="BT33" s="3" t="s">
        <v>8</v>
      </c>
      <c r="BU33" s="3" t="s">
        <v>8</v>
      </c>
      <c r="BV33" s="230">
        <v>360.64449391711082</v>
      </c>
      <c r="BW33" s="3">
        <v>594.51528030763006</v>
      </c>
      <c r="BX33" s="3">
        <v>0.8432840855427377</v>
      </c>
      <c r="BY33" s="3">
        <v>4.1301243562931481E-2</v>
      </c>
      <c r="BZ33" s="3">
        <v>0.8432840855427377</v>
      </c>
      <c r="CA33" s="3">
        <v>9.5411972385257143E-2</v>
      </c>
      <c r="CB33" s="7">
        <v>0.28109469518091257</v>
      </c>
      <c r="CC33" s="7">
        <v>7.324765567024219E-2</v>
      </c>
      <c r="CD33" s="3">
        <v>1.1243787807236503</v>
      </c>
      <c r="CE33" s="3">
        <v>11.401200836537813</v>
      </c>
      <c r="CF33" s="11">
        <v>29.7</v>
      </c>
      <c r="CG33" s="7">
        <v>2.2857142857142856</v>
      </c>
      <c r="CH33" s="7">
        <v>23.579630777488799</v>
      </c>
      <c r="CI33" s="3">
        <v>13.408723747980615</v>
      </c>
      <c r="CJ33" s="3">
        <v>289.97728754862942</v>
      </c>
      <c r="CK33" s="3">
        <v>257.85940767725828</v>
      </c>
      <c r="CL33" s="3">
        <v>13.2</v>
      </c>
      <c r="CM33" s="3">
        <v>785.84835303152545</v>
      </c>
      <c r="CN33" s="3">
        <v>100</v>
      </c>
      <c r="CO33" s="3">
        <v>100</v>
      </c>
      <c r="CP33" s="3">
        <v>95.2</v>
      </c>
      <c r="CQ33" s="3">
        <v>99.3</v>
      </c>
      <c r="CR33" s="3">
        <v>44.5</v>
      </c>
      <c r="CS33" s="3">
        <v>10.029969774619627</v>
      </c>
      <c r="CT33" s="3" t="s">
        <v>8</v>
      </c>
      <c r="CU33" s="3">
        <v>0</v>
      </c>
      <c r="CV33" s="3">
        <v>64.37</v>
      </c>
      <c r="CW33" s="12">
        <v>26.330140097596079</v>
      </c>
      <c r="CX33" s="3">
        <v>0.56000000000000005</v>
      </c>
      <c r="CY33" s="13">
        <v>20.6</v>
      </c>
      <c r="CZ33" s="3">
        <v>57.2</v>
      </c>
      <c r="DA33" s="14">
        <v>6.89</v>
      </c>
      <c r="DB33" s="3">
        <v>0.69324417009602191</v>
      </c>
      <c r="DC33" s="3">
        <v>0.71873945894893077</v>
      </c>
      <c r="DD33" s="3">
        <v>0.70554768490409048</v>
      </c>
      <c r="DE33" s="3">
        <v>4.025276034990668</v>
      </c>
      <c r="DF33" s="3">
        <v>680.4666666666667</v>
      </c>
      <c r="DG33" s="3">
        <v>1744.7492626728113</v>
      </c>
      <c r="DH33" s="228" t="s">
        <v>8</v>
      </c>
      <c r="DI33" s="228" t="s">
        <v>8</v>
      </c>
      <c r="DJ33" s="228">
        <v>6.1377245508982039</v>
      </c>
      <c r="DK33" s="228">
        <v>37.474262182566918</v>
      </c>
      <c r="DL33" s="6">
        <v>6</v>
      </c>
      <c r="DM33" s="231">
        <v>0</v>
      </c>
      <c r="DN33" s="6">
        <v>1.9430867570667207</v>
      </c>
      <c r="DO33" s="3">
        <v>1.3773640063864714</v>
      </c>
      <c r="DP33" s="7">
        <v>100</v>
      </c>
      <c r="DQ33" s="7">
        <v>100</v>
      </c>
      <c r="DR33" s="248">
        <v>10362.951807228916</v>
      </c>
      <c r="DS33" s="248">
        <v>31.5259709429304</v>
      </c>
      <c r="DT33" s="249">
        <v>5.0999999999999996</v>
      </c>
      <c r="DU33" s="11">
        <v>54.932502596054</v>
      </c>
      <c r="DV33" s="249" t="s">
        <v>8</v>
      </c>
      <c r="DW33" s="249" t="s">
        <v>8</v>
      </c>
      <c r="DX33" s="2" t="s">
        <v>8</v>
      </c>
      <c r="DY33" s="2">
        <v>307.8830196316535</v>
      </c>
      <c r="DZ33" s="2">
        <v>3822.3487687436245</v>
      </c>
      <c r="EA33" s="2">
        <v>0</v>
      </c>
      <c r="EB33" s="2">
        <v>5.1851096761940934</v>
      </c>
      <c r="EC33" s="2">
        <v>75.301774665864059</v>
      </c>
      <c r="ED33" s="2">
        <v>88.785569128689303</v>
      </c>
      <c r="EE33" s="2">
        <v>12.364953856877113</v>
      </c>
      <c r="EF33" s="2">
        <v>47.739517042977944</v>
      </c>
      <c r="EG33" s="2">
        <v>244.7488992977232</v>
      </c>
      <c r="EH33" s="2">
        <v>93.1</v>
      </c>
      <c r="EI33" s="125" t="s">
        <v>385</v>
      </c>
      <c r="EJ33" s="2">
        <v>78.099999999999994</v>
      </c>
      <c r="EK33" s="125" t="s">
        <v>385</v>
      </c>
      <c r="EL33" s="125" t="s">
        <v>385</v>
      </c>
      <c r="EM33" s="2">
        <v>66.099999999999994</v>
      </c>
      <c r="EN33" s="2">
        <v>-1.0737817355910859</v>
      </c>
      <c r="EO33" s="2">
        <v>0.86532870306890275</v>
      </c>
      <c r="EP33" s="2">
        <v>0.77400000000000002</v>
      </c>
      <c r="EQ33" s="126">
        <v>91.2</v>
      </c>
      <c r="ER33" s="126">
        <v>-0.6</v>
      </c>
      <c r="ES33" s="126">
        <v>0.9</v>
      </c>
      <c r="ET33" s="126">
        <v>137.54683037621714</v>
      </c>
      <c r="EU33" s="126">
        <v>51.7</v>
      </c>
      <c r="EV33" s="126">
        <v>52.1</v>
      </c>
      <c r="EW33" s="126" t="s">
        <v>8</v>
      </c>
      <c r="EX33" s="126" t="s">
        <v>8</v>
      </c>
      <c r="EY33" s="126" t="s">
        <v>8</v>
      </c>
      <c r="EZ33" s="126">
        <v>7.1285614697879423</v>
      </c>
      <c r="FA33" s="126">
        <v>28.9</v>
      </c>
      <c r="FB33" s="126">
        <v>15.866026154256737</v>
      </c>
      <c r="FC33" s="126">
        <v>68.640454760776876</v>
      </c>
      <c r="FD33" s="126">
        <v>79.480957906952213</v>
      </c>
      <c r="FE33" s="126">
        <v>65.519644568342201</v>
      </c>
      <c r="FF33" s="126">
        <v>61.847418006658636</v>
      </c>
      <c r="FG33" s="126">
        <v>66.66938842165429</v>
      </c>
      <c r="FH33" s="126">
        <v>70.148809523809518</v>
      </c>
      <c r="FI33" s="126">
        <v>66.317154902172732</v>
      </c>
      <c r="FJ33" s="126">
        <v>55.649717514124298</v>
      </c>
      <c r="FK33" s="126">
        <v>38.605915903966043</v>
      </c>
      <c r="FL33" s="126">
        <v>20.410726157937507</v>
      </c>
      <c r="FM33" s="126">
        <v>10.096993210475267</v>
      </c>
      <c r="FN33" s="126">
        <v>5.6651492159838144</v>
      </c>
      <c r="FO33" s="126">
        <v>3.2684539111274327</v>
      </c>
      <c r="FP33" s="126">
        <v>1.5505257529852077</v>
      </c>
      <c r="FQ33" s="126">
        <v>1.35</v>
      </c>
      <c r="FR33" s="126">
        <v>7.8312982077402227</v>
      </c>
      <c r="FS33" s="126">
        <v>1.3077593722755014</v>
      </c>
    </row>
    <row r="34" spans="1:175" ht="12.75" customHeight="1">
      <c r="A34" s="386">
        <v>272108</v>
      </c>
      <c r="B34" s="387" t="s">
        <v>580</v>
      </c>
      <c r="C34" s="129">
        <v>74.590610416186166</v>
      </c>
      <c r="D34" s="227">
        <v>1382.1345673499231</v>
      </c>
      <c r="E34" s="227">
        <v>246.09994160340369</v>
      </c>
      <c r="F34" s="228">
        <v>342895</v>
      </c>
      <c r="G34" s="3">
        <v>327.5595422208475</v>
      </c>
      <c r="H34" s="228">
        <v>68.66687287349211</v>
      </c>
      <c r="I34" s="228">
        <v>169.5020105165481</v>
      </c>
      <c r="J34" s="228">
        <v>30.8</v>
      </c>
      <c r="K34" s="3">
        <v>2.99</v>
      </c>
      <c r="L34" s="3" t="s">
        <v>12</v>
      </c>
      <c r="M34" s="3">
        <v>27.682336443766403</v>
      </c>
      <c r="N34" s="3">
        <v>81.66694253979766</v>
      </c>
      <c r="O34" s="129">
        <v>19.931137890820235</v>
      </c>
      <c r="P34" s="3">
        <v>14.962092684641261</v>
      </c>
      <c r="Q34" s="3">
        <v>0.50251256281407031</v>
      </c>
      <c r="R34" s="3">
        <v>3.1889290012033693</v>
      </c>
      <c r="S34" s="3">
        <v>11161</v>
      </c>
      <c r="T34" s="3">
        <v>80</v>
      </c>
      <c r="U34" s="3">
        <v>126</v>
      </c>
      <c r="V34" s="3">
        <v>0</v>
      </c>
      <c r="W34" s="3" t="s">
        <v>8</v>
      </c>
      <c r="X34" s="7">
        <v>63.583815028901739</v>
      </c>
      <c r="Y34" s="3">
        <v>96.36363636363636</v>
      </c>
      <c r="Z34" s="3">
        <v>100</v>
      </c>
      <c r="AA34" s="3">
        <v>3.7114877252604748</v>
      </c>
      <c r="AB34" s="3">
        <v>28.122926248827255</v>
      </c>
      <c r="AC34" s="3">
        <v>5.6062790325164178</v>
      </c>
      <c r="AD34" s="3">
        <v>2.8374636736001464</v>
      </c>
      <c r="AE34" s="3">
        <v>76.99811202013845</v>
      </c>
      <c r="AF34" s="3">
        <v>92.9</v>
      </c>
      <c r="AG34" s="7">
        <v>82.6</v>
      </c>
      <c r="AH34" s="3">
        <v>186</v>
      </c>
      <c r="AI34" s="3">
        <v>38</v>
      </c>
      <c r="AJ34" s="7">
        <v>2.0362145232634351E-2</v>
      </c>
      <c r="AK34" s="7">
        <v>0.13235394401212328</v>
      </c>
      <c r="AL34" s="3">
        <v>0.1938374415420627</v>
      </c>
      <c r="AM34" s="3">
        <v>106241.77249224405</v>
      </c>
      <c r="AN34" s="3">
        <v>236243.32436974789</v>
      </c>
      <c r="AO34" s="3">
        <v>272801.93984168867</v>
      </c>
      <c r="AP34" s="3">
        <v>9.8711575530080147</v>
      </c>
      <c r="AQ34" s="3">
        <v>1.115958202292787</v>
      </c>
      <c r="AR34" s="3">
        <v>19.7</v>
      </c>
      <c r="AS34" s="3">
        <v>10.754297547833682</v>
      </c>
      <c r="AT34" s="3">
        <v>455.39530569882078</v>
      </c>
      <c r="AU34" s="3">
        <v>2.2082746504791957</v>
      </c>
      <c r="AV34" s="3">
        <v>3.1651936656868473</v>
      </c>
      <c r="AW34" s="3">
        <v>15883.636363636364</v>
      </c>
      <c r="AX34" s="3">
        <v>3565.7142857142858</v>
      </c>
      <c r="AY34" s="3" t="s">
        <v>8</v>
      </c>
      <c r="AZ34" s="3">
        <v>658.2</v>
      </c>
      <c r="BA34" s="3">
        <v>2.0272820064874204</v>
      </c>
      <c r="BB34" s="3">
        <v>41.950945758619149</v>
      </c>
      <c r="BC34" s="3">
        <v>310.69982677312186</v>
      </c>
      <c r="BD34" s="3">
        <v>9.2858464316735283</v>
      </c>
      <c r="BE34" s="3">
        <v>2.861870053212896</v>
      </c>
      <c r="BF34" s="3">
        <v>2.6830031748870904</v>
      </c>
      <c r="BG34" s="3">
        <v>37.073432195819194</v>
      </c>
      <c r="BH34" s="3">
        <v>29.6875</v>
      </c>
      <c r="BI34" s="3">
        <v>100</v>
      </c>
      <c r="BJ34" s="3">
        <v>1.6973378595676256</v>
      </c>
      <c r="BK34" s="3">
        <v>1.0430014602020443</v>
      </c>
      <c r="BL34" s="3">
        <v>76.3</v>
      </c>
      <c r="BM34" s="7">
        <v>94.4</v>
      </c>
      <c r="BN34" s="3">
        <v>0.26820037548052567</v>
      </c>
      <c r="BO34" s="3">
        <v>14.0625</v>
      </c>
      <c r="BP34" s="3">
        <v>16</v>
      </c>
      <c r="BQ34" s="7">
        <v>0</v>
      </c>
      <c r="BR34" s="3">
        <v>46.619131510116354</v>
      </c>
      <c r="BS34" s="3">
        <v>7.1057370975419447</v>
      </c>
      <c r="BT34" s="3" t="s">
        <v>8</v>
      </c>
      <c r="BU34" s="3" t="s">
        <v>8</v>
      </c>
      <c r="BV34" s="230">
        <v>338.86955967003468</v>
      </c>
      <c r="BW34" s="3">
        <v>972.1094911644476</v>
      </c>
      <c r="BX34" s="3">
        <v>0.98145540021297573</v>
      </c>
      <c r="BY34" s="3">
        <v>4.3929943713532794E-2</v>
      </c>
      <c r="BZ34" s="3">
        <v>0.73609155015973182</v>
      </c>
      <c r="CA34" s="3">
        <v>6.374062096683171E-2</v>
      </c>
      <c r="CB34" s="7">
        <v>0.24536385005324393</v>
      </c>
      <c r="CC34" s="7">
        <v>6.2474543500556978E-2</v>
      </c>
      <c r="CD34" s="3">
        <v>0.49072770010648786</v>
      </c>
      <c r="CE34" s="3">
        <v>6.8505586934865716</v>
      </c>
      <c r="CF34" s="11">
        <v>37.799999999999997</v>
      </c>
      <c r="CG34" s="7">
        <v>4.5454545454545459</v>
      </c>
      <c r="CH34" s="7">
        <v>8.0986721611721624</v>
      </c>
      <c r="CI34" s="3">
        <v>99.324324324324323</v>
      </c>
      <c r="CJ34" s="3">
        <v>264.4408893948837</v>
      </c>
      <c r="CK34" s="3">
        <v>225.93839404452865</v>
      </c>
      <c r="CL34" s="3">
        <v>21.8</v>
      </c>
      <c r="CM34" s="3">
        <v>682.17200382337376</v>
      </c>
      <c r="CN34" s="3">
        <v>67</v>
      </c>
      <c r="CO34" s="3">
        <v>100</v>
      </c>
      <c r="CP34" s="3">
        <v>94.4</v>
      </c>
      <c r="CQ34" s="3">
        <v>94.2</v>
      </c>
      <c r="CR34" s="3">
        <v>32.6</v>
      </c>
      <c r="CS34" s="3">
        <v>8.6893315018315018</v>
      </c>
      <c r="CT34" s="3">
        <v>7.5</v>
      </c>
      <c r="CU34" s="3">
        <v>12.648809523809524</v>
      </c>
      <c r="CV34" s="3">
        <v>67.03</v>
      </c>
      <c r="CW34" s="12">
        <v>24.786656132378706</v>
      </c>
      <c r="CX34" s="3">
        <v>0.45</v>
      </c>
      <c r="CY34" s="13">
        <v>30.5</v>
      </c>
      <c r="CZ34" s="3">
        <v>56.7</v>
      </c>
      <c r="DA34" s="14">
        <v>7.4</v>
      </c>
      <c r="DB34" s="3">
        <v>0.45199210909858228</v>
      </c>
      <c r="DC34" s="3">
        <v>0.63981568267583999</v>
      </c>
      <c r="DD34" s="3">
        <v>0.6772042261469533</v>
      </c>
      <c r="DE34" s="3">
        <v>3.7344377978103731</v>
      </c>
      <c r="DF34" s="3" t="s">
        <v>8</v>
      </c>
      <c r="DG34" s="3">
        <v>2271.6243181818181</v>
      </c>
      <c r="DH34" s="228" t="s">
        <v>8</v>
      </c>
      <c r="DI34" s="228" t="s">
        <v>8</v>
      </c>
      <c r="DJ34" s="228">
        <v>5.7750759878419453</v>
      </c>
      <c r="DK34" s="228">
        <v>38.748137108792847</v>
      </c>
      <c r="DL34" s="6">
        <v>7</v>
      </c>
      <c r="DM34" s="231">
        <v>0</v>
      </c>
      <c r="DN34" s="6" t="s">
        <v>8</v>
      </c>
      <c r="DO34" s="3" t="s">
        <v>8</v>
      </c>
      <c r="DP34" s="7">
        <v>100</v>
      </c>
      <c r="DQ34" s="7">
        <v>99.641577060931894</v>
      </c>
      <c r="DR34" s="248">
        <v>9620.2005380288574</v>
      </c>
      <c r="DS34" s="248">
        <v>62.830362630608484</v>
      </c>
      <c r="DT34" s="249">
        <v>5.0999999999999996</v>
      </c>
      <c r="DU34" s="11" t="s">
        <v>8</v>
      </c>
      <c r="DV34" s="249">
        <v>9.6083636671395356E-2</v>
      </c>
      <c r="DW34" s="249">
        <v>64.086687306501545</v>
      </c>
      <c r="DX34" s="2">
        <v>0</v>
      </c>
      <c r="DY34" s="2">
        <v>340.03503795778761</v>
      </c>
      <c r="DZ34" s="2">
        <v>4192.629579170075</v>
      </c>
      <c r="EA34" s="2">
        <v>3972</v>
      </c>
      <c r="EB34" s="2">
        <v>7.1786708666256915</v>
      </c>
      <c r="EC34" s="2">
        <v>81.465249097401951</v>
      </c>
      <c r="ED34" s="2">
        <v>96.7099230316622</v>
      </c>
      <c r="EE34" s="2">
        <v>23.300721376302288</v>
      </c>
      <c r="EF34" s="2">
        <v>61.535580524344567</v>
      </c>
      <c r="EG34" s="2">
        <v>572.34432234432234</v>
      </c>
      <c r="EH34" s="2">
        <v>96.1</v>
      </c>
      <c r="EI34" s="125" t="s">
        <v>385</v>
      </c>
      <c r="EJ34" s="2">
        <v>87.5</v>
      </c>
      <c r="EK34" s="125" t="s">
        <v>385</v>
      </c>
      <c r="EL34" s="125" t="s">
        <v>385</v>
      </c>
      <c r="EM34" s="2">
        <v>71</v>
      </c>
      <c r="EN34" s="2">
        <v>-2.6940950735846183</v>
      </c>
      <c r="EO34" s="2">
        <v>0.8776870321438901</v>
      </c>
      <c r="EP34" s="2">
        <v>0.80400000000000005</v>
      </c>
      <c r="EQ34" s="126">
        <v>87.8</v>
      </c>
      <c r="ER34" s="126">
        <v>1.5</v>
      </c>
      <c r="ES34" s="126">
        <v>2.2000000000000002</v>
      </c>
      <c r="ET34" s="126">
        <v>237.63085254123339</v>
      </c>
      <c r="EU34" s="126">
        <v>52.7</v>
      </c>
      <c r="EV34" s="126">
        <v>59.1</v>
      </c>
      <c r="EW34" s="126" t="s">
        <v>8</v>
      </c>
      <c r="EX34" s="126" t="s">
        <v>8</v>
      </c>
      <c r="EY34" s="126" t="s">
        <v>8</v>
      </c>
      <c r="EZ34" s="126">
        <v>6.776949538470598</v>
      </c>
      <c r="FA34" s="126">
        <v>34.200000000000003</v>
      </c>
      <c r="FB34" s="126">
        <v>15.535235066096808</v>
      </c>
      <c r="FC34" s="126">
        <v>64.108159392789375</v>
      </c>
      <c r="FD34" s="126">
        <v>77.900445477435596</v>
      </c>
      <c r="FE34" s="126">
        <v>63.809216886883661</v>
      </c>
      <c r="FF34" s="126">
        <v>60.647532154850161</v>
      </c>
      <c r="FG34" s="126">
        <v>65.402167712492869</v>
      </c>
      <c r="FH34" s="126">
        <v>69.138619509412436</v>
      </c>
      <c r="FI34" s="126">
        <v>65.04480286738351</v>
      </c>
      <c r="FJ34" s="126">
        <v>54.090676041895556</v>
      </c>
      <c r="FK34" s="126">
        <v>37.054725250028092</v>
      </c>
      <c r="FL34" s="126">
        <v>18.262731713845948</v>
      </c>
      <c r="FM34" s="126">
        <v>9.4735885080461859</v>
      </c>
      <c r="FN34" s="126">
        <v>5.3978311197758009</v>
      </c>
      <c r="FO34" s="126">
        <v>3.3036182485579442</v>
      </c>
      <c r="FP34" s="126">
        <v>1.4798802793481876</v>
      </c>
      <c r="FQ34" s="126">
        <v>1.27</v>
      </c>
      <c r="FR34" s="126">
        <v>9.7237693776100578</v>
      </c>
      <c r="FS34" s="126">
        <v>0.89333571556190816</v>
      </c>
    </row>
    <row r="35" spans="1:175" ht="12.75" customHeight="1">
      <c r="A35" s="386">
        <v>272124</v>
      </c>
      <c r="B35" s="388" t="s">
        <v>761</v>
      </c>
      <c r="C35" s="44" t="s">
        <v>381</v>
      </c>
      <c r="D35" s="44" t="s">
        <v>381</v>
      </c>
      <c r="E35" s="44" t="s">
        <v>381</v>
      </c>
      <c r="F35" s="44" t="s">
        <v>381</v>
      </c>
      <c r="G35" s="44" t="s">
        <v>381</v>
      </c>
      <c r="H35" s="44" t="s">
        <v>381</v>
      </c>
      <c r="I35" s="44" t="s">
        <v>381</v>
      </c>
      <c r="J35" s="44" t="s">
        <v>381</v>
      </c>
      <c r="K35" s="44" t="s">
        <v>381</v>
      </c>
      <c r="L35" s="44" t="s">
        <v>381</v>
      </c>
      <c r="M35" s="44" t="s">
        <v>381</v>
      </c>
      <c r="N35" s="44" t="s">
        <v>381</v>
      </c>
      <c r="O35" s="44" t="s">
        <v>381</v>
      </c>
      <c r="P35" s="44" t="s">
        <v>381</v>
      </c>
      <c r="Q35" s="44" t="s">
        <v>381</v>
      </c>
      <c r="R35" s="44" t="s">
        <v>381</v>
      </c>
      <c r="S35" s="44" t="s">
        <v>381</v>
      </c>
      <c r="T35" s="44" t="s">
        <v>381</v>
      </c>
      <c r="U35" s="44" t="s">
        <v>381</v>
      </c>
      <c r="V35" s="44" t="s">
        <v>381</v>
      </c>
      <c r="W35" s="44" t="s">
        <v>381</v>
      </c>
      <c r="X35" s="44" t="s">
        <v>381</v>
      </c>
      <c r="Y35" s="44" t="s">
        <v>381</v>
      </c>
      <c r="Z35" s="44" t="s">
        <v>381</v>
      </c>
      <c r="AA35" s="44" t="s">
        <v>381</v>
      </c>
      <c r="AB35" s="44" t="s">
        <v>381</v>
      </c>
      <c r="AC35" s="44" t="s">
        <v>381</v>
      </c>
      <c r="AD35" s="44" t="s">
        <v>381</v>
      </c>
      <c r="AE35" s="44" t="s">
        <v>381</v>
      </c>
      <c r="AF35" s="44" t="s">
        <v>381</v>
      </c>
      <c r="AG35" s="44" t="s">
        <v>381</v>
      </c>
      <c r="AH35" s="44" t="s">
        <v>381</v>
      </c>
      <c r="AI35" s="44" t="s">
        <v>381</v>
      </c>
      <c r="AJ35" s="44" t="s">
        <v>381</v>
      </c>
      <c r="AK35" s="44" t="s">
        <v>381</v>
      </c>
      <c r="AL35" s="44" t="s">
        <v>381</v>
      </c>
      <c r="AM35" s="44" t="s">
        <v>381</v>
      </c>
      <c r="AN35" s="44" t="s">
        <v>381</v>
      </c>
      <c r="AO35" s="44" t="s">
        <v>381</v>
      </c>
      <c r="AP35" s="44" t="s">
        <v>381</v>
      </c>
      <c r="AQ35" s="44" t="s">
        <v>381</v>
      </c>
      <c r="AR35" s="44" t="s">
        <v>381</v>
      </c>
      <c r="AS35" s="44" t="s">
        <v>381</v>
      </c>
      <c r="AT35" s="44" t="s">
        <v>381</v>
      </c>
      <c r="AU35" s="44" t="s">
        <v>381</v>
      </c>
      <c r="AV35" s="44" t="s">
        <v>381</v>
      </c>
      <c r="AW35" s="44" t="s">
        <v>381</v>
      </c>
      <c r="AX35" s="44" t="s">
        <v>381</v>
      </c>
      <c r="AY35" s="44" t="s">
        <v>381</v>
      </c>
      <c r="AZ35" s="44" t="s">
        <v>381</v>
      </c>
      <c r="BA35" s="44" t="s">
        <v>381</v>
      </c>
      <c r="BB35" s="44" t="s">
        <v>381</v>
      </c>
      <c r="BC35" s="44" t="s">
        <v>381</v>
      </c>
      <c r="BD35" s="44" t="s">
        <v>381</v>
      </c>
      <c r="BE35" s="44" t="s">
        <v>381</v>
      </c>
      <c r="BF35" s="44" t="s">
        <v>381</v>
      </c>
      <c r="BG35" s="44" t="s">
        <v>381</v>
      </c>
      <c r="BH35" s="44" t="s">
        <v>381</v>
      </c>
      <c r="BI35" s="44" t="s">
        <v>381</v>
      </c>
      <c r="BJ35" s="44" t="s">
        <v>381</v>
      </c>
      <c r="BK35" s="44" t="s">
        <v>381</v>
      </c>
      <c r="BL35" s="44" t="s">
        <v>381</v>
      </c>
      <c r="BM35" s="44" t="s">
        <v>381</v>
      </c>
      <c r="BN35" s="44" t="s">
        <v>381</v>
      </c>
      <c r="BO35" s="44" t="s">
        <v>381</v>
      </c>
      <c r="BP35" s="44" t="s">
        <v>381</v>
      </c>
      <c r="BQ35" s="44" t="s">
        <v>381</v>
      </c>
      <c r="BR35" s="44" t="s">
        <v>381</v>
      </c>
      <c r="BS35" s="44" t="s">
        <v>381</v>
      </c>
      <c r="BT35" s="44" t="s">
        <v>381</v>
      </c>
      <c r="BU35" s="44" t="s">
        <v>381</v>
      </c>
      <c r="BV35" s="44" t="s">
        <v>381</v>
      </c>
      <c r="BW35" s="44" t="s">
        <v>381</v>
      </c>
      <c r="BX35" s="44" t="s">
        <v>381</v>
      </c>
      <c r="BY35" s="44" t="s">
        <v>381</v>
      </c>
      <c r="BZ35" s="44" t="s">
        <v>381</v>
      </c>
      <c r="CA35" s="44" t="s">
        <v>381</v>
      </c>
      <c r="CB35" s="44" t="s">
        <v>381</v>
      </c>
      <c r="CC35" s="44" t="s">
        <v>381</v>
      </c>
      <c r="CD35" s="44" t="s">
        <v>381</v>
      </c>
      <c r="CE35" s="44" t="s">
        <v>381</v>
      </c>
      <c r="CF35" s="44" t="s">
        <v>381</v>
      </c>
      <c r="CG35" s="44" t="s">
        <v>381</v>
      </c>
      <c r="CH35" s="44" t="s">
        <v>381</v>
      </c>
      <c r="CI35" s="44" t="s">
        <v>381</v>
      </c>
      <c r="CJ35" s="44" t="s">
        <v>381</v>
      </c>
      <c r="CK35" s="44" t="s">
        <v>381</v>
      </c>
      <c r="CL35" s="44" t="s">
        <v>381</v>
      </c>
      <c r="CM35" s="44" t="s">
        <v>381</v>
      </c>
      <c r="CN35" s="44" t="s">
        <v>381</v>
      </c>
      <c r="CO35" s="44" t="s">
        <v>381</v>
      </c>
      <c r="CP35" s="44" t="s">
        <v>381</v>
      </c>
      <c r="CQ35" s="44" t="s">
        <v>381</v>
      </c>
      <c r="CR35" s="44" t="s">
        <v>381</v>
      </c>
      <c r="CS35" s="44" t="s">
        <v>381</v>
      </c>
      <c r="CT35" s="44" t="s">
        <v>381</v>
      </c>
      <c r="CU35" s="44" t="s">
        <v>381</v>
      </c>
      <c r="CV35" s="44" t="s">
        <v>381</v>
      </c>
      <c r="CW35" s="44" t="s">
        <v>381</v>
      </c>
      <c r="CX35" s="44" t="s">
        <v>381</v>
      </c>
      <c r="CY35" s="44" t="s">
        <v>381</v>
      </c>
      <c r="CZ35" s="44" t="s">
        <v>381</v>
      </c>
      <c r="DA35" s="44" t="s">
        <v>381</v>
      </c>
      <c r="DB35" s="44" t="s">
        <v>381</v>
      </c>
      <c r="DC35" s="44" t="s">
        <v>381</v>
      </c>
      <c r="DD35" s="44" t="s">
        <v>381</v>
      </c>
      <c r="DE35" s="44" t="s">
        <v>381</v>
      </c>
      <c r="DF35" s="44" t="s">
        <v>381</v>
      </c>
      <c r="DG35" s="44" t="s">
        <v>381</v>
      </c>
      <c r="DH35" s="44" t="s">
        <v>381</v>
      </c>
      <c r="DI35" s="44" t="s">
        <v>381</v>
      </c>
      <c r="DJ35" s="44" t="s">
        <v>381</v>
      </c>
      <c r="DK35" s="44" t="s">
        <v>381</v>
      </c>
      <c r="DL35" s="44" t="s">
        <v>381</v>
      </c>
      <c r="DM35" s="44" t="s">
        <v>381</v>
      </c>
      <c r="DN35" s="44" t="s">
        <v>381</v>
      </c>
      <c r="DO35" s="44" t="s">
        <v>381</v>
      </c>
      <c r="DP35" s="44" t="s">
        <v>381</v>
      </c>
      <c r="DQ35" s="44" t="s">
        <v>381</v>
      </c>
      <c r="DR35" s="44" t="s">
        <v>381</v>
      </c>
      <c r="DS35" s="44" t="s">
        <v>381</v>
      </c>
      <c r="DT35" s="44" t="s">
        <v>381</v>
      </c>
      <c r="DU35" s="44" t="s">
        <v>381</v>
      </c>
      <c r="DV35" s="44" t="s">
        <v>381</v>
      </c>
      <c r="DW35" s="44" t="s">
        <v>381</v>
      </c>
      <c r="DX35" s="44" t="s">
        <v>381</v>
      </c>
      <c r="DY35" s="44" t="s">
        <v>381</v>
      </c>
      <c r="DZ35" s="44" t="s">
        <v>381</v>
      </c>
      <c r="EA35" s="44" t="s">
        <v>381</v>
      </c>
      <c r="EB35" s="44" t="s">
        <v>381</v>
      </c>
      <c r="EC35" s="44" t="s">
        <v>381</v>
      </c>
      <c r="ED35" s="44" t="s">
        <v>381</v>
      </c>
      <c r="EE35" s="44" t="s">
        <v>381</v>
      </c>
      <c r="EF35" s="44" t="s">
        <v>381</v>
      </c>
      <c r="EG35" s="44" t="s">
        <v>381</v>
      </c>
      <c r="EH35" s="44" t="s">
        <v>381</v>
      </c>
      <c r="EI35" s="44" t="s">
        <v>381</v>
      </c>
      <c r="EJ35" s="44" t="s">
        <v>381</v>
      </c>
      <c r="EK35" s="44" t="s">
        <v>381</v>
      </c>
      <c r="EL35" s="44" t="s">
        <v>381</v>
      </c>
      <c r="EM35" s="44" t="s">
        <v>381</v>
      </c>
      <c r="EN35" s="44" t="s">
        <v>381</v>
      </c>
      <c r="EO35" s="44" t="s">
        <v>381</v>
      </c>
      <c r="EP35" s="44" t="s">
        <v>381</v>
      </c>
      <c r="EQ35" s="44" t="s">
        <v>381</v>
      </c>
      <c r="ER35" s="44" t="s">
        <v>381</v>
      </c>
      <c r="ES35" s="44" t="s">
        <v>381</v>
      </c>
      <c r="ET35" s="44" t="s">
        <v>381</v>
      </c>
      <c r="EU35" s="44" t="s">
        <v>381</v>
      </c>
      <c r="EV35" s="44" t="s">
        <v>381</v>
      </c>
      <c r="EW35" s="44" t="s">
        <v>381</v>
      </c>
      <c r="EX35" s="44" t="s">
        <v>381</v>
      </c>
      <c r="EY35" s="44" t="s">
        <v>381</v>
      </c>
      <c r="EZ35" s="44" t="s">
        <v>381</v>
      </c>
      <c r="FA35" s="44" t="s">
        <v>381</v>
      </c>
      <c r="FB35" s="44" t="s">
        <v>381</v>
      </c>
      <c r="FC35" s="44" t="s">
        <v>381</v>
      </c>
      <c r="FD35" s="44" t="s">
        <v>381</v>
      </c>
      <c r="FE35" s="44" t="s">
        <v>381</v>
      </c>
      <c r="FF35" s="44" t="s">
        <v>381</v>
      </c>
      <c r="FG35" s="44" t="s">
        <v>381</v>
      </c>
      <c r="FH35" s="44" t="s">
        <v>381</v>
      </c>
      <c r="FI35" s="44" t="s">
        <v>381</v>
      </c>
      <c r="FJ35" s="44" t="s">
        <v>381</v>
      </c>
      <c r="FK35" s="44" t="s">
        <v>381</v>
      </c>
      <c r="FL35" s="44" t="s">
        <v>381</v>
      </c>
      <c r="FM35" s="44" t="s">
        <v>381</v>
      </c>
      <c r="FN35" s="44" t="s">
        <v>381</v>
      </c>
      <c r="FO35" s="44" t="s">
        <v>381</v>
      </c>
      <c r="FP35" s="44" t="s">
        <v>381</v>
      </c>
      <c r="FQ35" s="44" t="s">
        <v>381</v>
      </c>
      <c r="FR35" s="44" t="s">
        <v>381</v>
      </c>
      <c r="FS35" s="44" t="s">
        <v>381</v>
      </c>
    </row>
    <row r="36" spans="1:175" ht="12.95" customHeight="1">
      <c r="A36" s="386">
        <v>272272</v>
      </c>
      <c r="B36" s="387" t="s">
        <v>579</v>
      </c>
      <c r="C36" s="129">
        <v>87.135519715410595</v>
      </c>
      <c r="D36" s="294">
        <v>920.7186681855427</v>
      </c>
      <c r="E36" s="294">
        <v>176.06970841577231</v>
      </c>
      <c r="F36" s="250">
        <v>342774</v>
      </c>
      <c r="G36" s="12">
        <v>329.08530318602266</v>
      </c>
      <c r="H36" s="228">
        <v>70.092497430626921</v>
      </c>
      <c r="I36" s="228">
        <v>169.98972250770811</v>
      </c>
      <c r="J36" s="228">
        <v>23.4</v>
      </c>
      <c r="K36" s="12">
        <v>2.4700000000000002</v>
      </c>
      <c r="L36" s="12">
        <v>254.94859294318283</v>
      </c>
      <c r="M36" s="3">
        <v>11.897078514840194</v>
      </c>
      <c r="N36" s="3">
        <v>79.770264122196636</v>
      </c>
      <c r="O36" s="253">
        <v>18.824577715791104</v>
      </c>
      <c r="P36" s="2">
        <v>12.3260556621881</v>
      </c>
      <c r="Q36" s="12">
        <v>2.3529411764705883</v>
      </c>
      <c r="R36" s="295">
        <v>1.7477562588568731</v>
      </c>
      <c r="S36" s="295">
        <v>9261</v>
      </c>
      <c r="T36" s="12">
        <v>100</v>
      </c>
      <c r="U36" s="247">
        <v>433</v>
      </c>
      <c r="V36" s="12">
        <v>284</v>
      </c>
      <c r="W36" s="12">
        <v>15.331991951710261</v>
      </c>
      <c r="X36" s="7">
        <v>70.435418953530913</v>
      </c>
      <c r="Y36" s="252">
        <v>101.51515151515152</v>
      </c>
      <c r="Z36" s="251">
        <v>101.51515151515152</v>
      </c>
      <c r="AA36" s="3">
        <v>2.9665149544863456</v>
      </c>
      <c r="AB36" s="251">
        <v>6.6335332292779103</v>
      </c>
      <c r="AC36" s="295">
        <v>3.0395136778115504</v>
      </c>
      <c r="AD36" s="295">
        <v>1.2733097839480818</v>
      </c>
      <c r="AE36" s="230">
        <v>92.807855626326969</v>
      </c>
      <c r="AF36" s="230">
        <v>95.1</v>
      </c>
      <c r="AG36" s="6">
        <v>90.2</v>
      </c>
      <c r="AH36" s="3">
        <v>156</v>
      </c>
      <c r="AI36" s="3">
        <v>27.5</v>
      </c>
      <c r="AJ36" s="252">
        <v>4.7024025750356503E-2</v>
      </c>
      <c r="AK36" s="7">
        <v>0.14890941487612891</v>
      </c>
      <c r="AL36" s="247">
        <v>0.25780922117632954</v>
      </c>
      <c r="AM36" s="295">
        <v>101453.3527021536</v>
      </c>
      <c r="AN36" s="3">
        <v>219170.19230769231</v>
      </c>
      <c r="AO36" s="3">
        <v>271540.43656207365</v>
      </c>
      <c r="AP36" s="6">
        <v>8.3370657614546264</v>
      </c>
      <c r="AQ36" s="3">
        <v>0.52646880868752111</v>
      </c>
      <c r="AR36" s="295">
        <v>41.5</v>
      </c>
      <c r="AS36" s="295">
        <v>18.084617383136479</v>
      </c>
      <c r="AT36" s="295">
        <v>520.0151887603173</v>
      </c>
      <c r="AU36" s="3">
        <v>2.997781641585227</v>
      </c>
      <c r="AV36" s="3">
        <v>2.7179886883706059</v>
      </c>
      <c r="AW36" s="3">
        <v>15463.8</v>
      </c>
      <c r="AX36" s="3">
        <v>2936.1645569620255</v>
      </c>
      <c r="AY36" s="3">
        <v>0.86222877516091345</v>
      </c>
      <c r="AZ36" s="3">
        <v>623.16666666666663</v>
      </c>
      <c r="BA36" s="2">
        <v>0.88853248596038936</v>
      </c>
      <c r="BB36" s="3">
        <v>26.946033810143042</v>
      </c>
      <c r="BC36" s="3">
        <v>152.00331754501667</v>
      </c>
      <c r="BD36" s="3">
        <v>3.9249755181165935</v>
      </c>
      <c r="BE36" s="3">
        <v>0</v>
      </c>
      <c r="BF36" s="290">
        <v>5.3234720416124839</v>
      </c>
      <c r="BG36" s="290">
        <v>33.325510443557853</v>
      </c>
      <c r="BH36" s="290">
        <v>32.5</v>
      </c>
      <c r="BI36" s="290">
        <v>52.5</v>
      </c>
      <c r="BJ36" s="295">
        <v>2.1904091371352581</v>
      </c>
      <c r="BK36" s="3">
        <v>2.6744403733518762</v>
      </c>
      <c r="BL36" s="3">
        <v>73.05</v>
      </c>
      <c r="BM36" s="254">
        <v>72.73</v>
      </c>
      <c r="BN36" s="3">
        <v>0.56163247840389408</v>
      </c>
      <c r="BO36" s="253">
        <v>24.691358024691358</v>
      </c>
      <c r="BP36" s="253">
        <v>22</v>
      </c>
      <c r="BQ36" s="252">
        <v>0.76943062134020823</v>
      </c>
      <c r="BR36" s="253">
        <v>59.64186501988528</v>
      </c>
      <c r="BS36" s="253">
        <v>8.0900133900913325</v>
      </c>
      <c r="BT36" s="253">
        <v>573.80738253692266</v>
      </c>
      <c r="BU36" s="3">
        <v>8.6589923456642079</v>
      </c>
      <c r="BV36" s="255">
        <v>894.53804184903163</v>
      </c>
      <c r="BW36" s="3">
        <v>571.7768851050223</v>
      </c>
      <c r="BX36" s="295">
        <v>0.3997042188780302</v>
      </c>
      <c r="BY36" s="295">
        <v>3.225812898455143E-2</v>
      </c>
      <c r="BZ36" s="295">
        <v>1.1991126566340908</v>
      </c>
      <c r="CA36" s="247">
        <v>9.3570757639346885E-2</v>
      </c>
      <c r="CB36" s="7">
        <v>0.1998521094390151</v>
      </c>
      <c r="CC36" s="248">
        <v>2.6980034774267043E-2</v>
      </c>
      <c r="CD36" s="3">
        <v>0.1998521094390151</v>
      </c>
      <c r="CE36" s="3">
        <v>1.6987429302316286</v>
      </c>
      <c r="CF36" s="256" t="s">
        <v>8</v>
      </c>
      <c r="CG36" s="248">
        <v>2.3255813953488373</v>
      </c>
      <c r="CH36" s="248">
        <v>7.5962355091676468</v>
      </c>
      <c r="CI36" s="3">
        <v>1.5976838944885268</v>
      </c>
      <c r="CJ36" s="247">
        <v>370.95149589303918</v>
      </c>
      <c r="CK36" s="3" t="s">
        <v>8</v>
      </c>
      <c r="CL36" s="3">
        <v>10.6</v>
      </c>
      <c r="CM36" s="3">
        <v>1007.2436807721191</v>
      </c>
      <c r="CN36" s="3">
        <v>100</v>
      </c>
      <c r="CO36" s="3">
        <v>99.9</v>
      </c>
      <c r="CP36" s="3">
        <v>94.6</v>
      </c>
      <c r="CQ36" s="3">
        <v>98.4</v>
      </c>
      <c r="CR36" s="3">
        <v>91.9</v>
      </c>
      <c r="CS36" s="247">
        <v>4.8957349853636662</v>
      </c>
      <c r="CT36" s="295">
        <v>6.406779661016949</v>
      </c>
      <c r="CU36" s="3">
        <v>0.64667158137068514</v>
      </c>
      <c r="CV36" s="3">
        <v>57.65</v>
      </c>
      <c r="CW36" s="12">
        <v>52.531126966045122</v>
      </c>
      <c r="CX36" s="3">
        <v>0.75</v>
      </c>
      <c r="CY36" s="257">
        <v>33.4</v>
      </c>
      <c r="CZ36" s="3">
        <v>61.2</v>
      </c>
      <c r="DA36" s="14">
        <v>7.55</v>
      </c>
      <c r="DB36" s="3">
        <v>2.6913543977456684</v>
      </c>
      <c r="DC36" s="3">
        <v>0.71456522173591541</v>
      </c>
      <c r="DD36" s="3">
        <v>3.315546495593261</v>
      </c>
      <c r="DE36" s="3">
        <v>5.7797230049763177</v>
      </c>
      <c r="DF36" s="3">
        <v>320.26767863754168</v>
      </c>
      <c r="DG36" s="228">
        <v>370.6196160944998</v>
      </c>
      <c r="DH36" s="228" t="s">
        <v>8</v>
      </c>
      <c r="DI36" s="228" t="s">
        <v>8</v>
      </c>
      <c r="DJ36" s="228" t="s">
        <v>8</v>
      </c>
      <c r="DK36" s="228">
        <v>27.866473149492016</v>
      </c>
      <c r="DL36" s="6">
        <v>1</v>
      </c>
      <c r="DM36" s="228" t="s">
        <v>8</v>
      </c>
      <c r="DN36" s="254" t="s">
        <v>8</v>
      </c>
      <c r="DO36" s="254">
        <v>2.1803865139796552</v>
      </c>
      <c r="DP36" s="7">
        <v>100</v>
      </c>
      <c r="DQ36" s="7">
        <v>100</v>
      </c>
      <c r="DR36" s="248">
        <v>10266.949666464525</v>
      </c>
      <c r="DS36" s="248">
        <v>80.03559294612522</v>
      </c>
      <c r="DT36" s="249">
        <v>2.7</v>
      </c>
      <c r="DU36" s="11" t="s">
        <v>8</v>
      </c>
      <c r="DV36" s="249" t="s">
        <v>8</v>
      </c>
      <c r="DW36" s="249" t="s">
        <v>8</v>
      </c>
      <c r="DX36" s="2" t="s">
        <v>8</v>
      </c>
      <c r="DY36" s="2">
        <v>308.11999120650717</v>
      </c>
      <c r="DZ36" s="2">
        <v>4360.0064719231059</v>
      </c>
      <c r="EA36" s="2" t="s">
        <v>8</v>
      </c>
      <c r="EB36" s="2">
        <v>8.6113897427600712</v>
      </c>
      <c r="EC36" s="2">
        <v>67.047697559389732</v>
      </c>
      <c r="ED36" s="2">
        <v>98.534356640271227</v>
      </c>
      <c r="EE36" s="2">
        <v>19.182592945219795</v>
      </c>
      <c r="EF36" s="2">
        <v>47.139465875370917</v>
      </c>
      <c r="EG36" s="2">
        <v>239.38057484792441</v>
      </c>
      <c r="EH36" s="2">
        <v>96.7</v>
      </c>
      <c r="EI36" s="125" t="s">
        <v>385</v>
      </c>
      <c r="EJ36" s="2">
        <v>64.2</v>
      </c>
      <c r="EK36" s="125" t="s">
        <v>385</v>
      </c>
      <c r="EL36" s="125" t="s">
        <v>385</v>
      </c>
      <c r="EM36" s="2">
        <v>76</v>
      </c>
      <c r="EN36" s="2">
        <v>0.94330195655215143</v>
      </c>
      <c r="EO36" s="2">
        <v>1.03234726700724</v>
      </c>
      <c r="EP36" s="2">
        <v>0.72599999999999998</v>
      </c>
      <c r="EQ36" s="126">
        <v>94.5</v>
      </c>
      <c r="ER36" s="126">
        <v>5.9</v>
      </c>
      <c r="ES36" s="126">
        <v>1.3</v>
      </c>
      <c r="ET36" s="126">
        <v>344.26733017567</v>
      </c>
      <c r="EU36" s="126">
        <v>44.8</v>
      </c>
      <c r="EV36" s="126">
        <v>58</v>
      </c>
      <c r="EW36" s="126" t="s">
        <v>8</v>
      </c>
      <c r="EX36" s="126" t="s">
        <v>8</v>
      </c>
      <c r="EY36" s="126">
        <v>8.5</v>
      </c>
      <c r="EZ36" s="126">
        <v>7.3005975578072233</v>
      </c>
      <c r="FA36" s="126">
        <v>28</v>
      </c>
      <c r="FB36" s="126">
        <v>18.530826410144293</v>
      </c>
      <c r="FC36" s="126">
        <v>67.887227093003261</v>
      </c>
      <c r="FD36" s="126">
        <v>77.346140768446105</v>
      </c>
      <c r="FE36" s="126">
        <v>66.285211267605632</v>
      </c>
      <c r="FF36" s="126">
        <v>63.016011327742071</v>
      </c>
      <c r="FG36" s="126">
        <v>69.727369290688074</v>
      </c>
      <c r="FH36" s="126">
        <v>72.253618194348718</v>
      </c>
      <c r="FI36" s="126">
        <v>68.945022288261512</v>
      </c>
      <c r="FJ36" s="126">
        <v>61.206009466968517</v>
      </c>
      <c r="FK36" s="126">
        <v>48.650841955771959</v>
      </c>
      <c r="FL36" s="126">
        <v>30.305278174037092</v>
      </c>
      <c r="FM36" s="126">
        <v>17.44937526928048</v>
      </c>
      <c r="FN36" s="126">
        <v>9.7546785610394657</v>
      </c>
      <c r="FO36" s="126">
        <v>6.7706842255940449</v>
      </c>
      <c r="FP36" s="126">
        <v>3.020363536968703</v>
      </c>
      <c r="FQ36" s="126">
        <v>1.32</v>
      </c>
      <c r="FR36" s="126">
        <v>33.245398405180168</v>
      </c>
      <c r="FS36" s="126">
        <v>0.15645779550966127</v>
      </c>
    </row>
    <row r="37" spans="1:175" ht="12.95" customHeight="1">
      <c r="A37" s="386">
        <v>282014</v>
      </c>
      <c r="B37" s="387" t="s">
        <v>578</v>
      </c>
      <c r="C37" s="296">
        <v>82.012078812686255</v>
      </c>
      <c r="D37" s="227">
        <v>1198.8507251157846</v>
      </c>
      <c r="E37" s="227">
        <v>204.75375182223468</v>
      </c>
      <c r="F37" s="228">
        <v>330292</v>
      </c>
      <c r="G37" s="3">
        <v>300.17622870569807</v>
      </c>
      <c r="H37" s="228">
        <v>85.568827100058741</v>
      </c>
      <c r="I37" s="228">
        <v>167.02565106716273</v>
      </c>
      <c r="J37" s="228">
        <v>35.1</v>
      </c>
      <c r="K37" s="3">
        <v>2.37</v>
      </c>
      <c r="L37" s="3">
        <v>408.22909035505529</v>
      </c>
      <c r="M37" s="3">
        <v>24.860628261902807</v>
      </c>
      <c r="N37" s="3">
        <v>79.071814563259608</v>
      </c>
      <c r="O37" s="129">
        <v>18.767881692862183</v>
      </c>
      <c r="P37" s="3">
        <v>6.932889628397116</v>
      </c>
      <c r="Q37" s="3" t="s">
        <v>8</v>
      </c>
      <c r="R37" s="3">
        <v>0.81405312767780635</v>
      </c>
      <c r="S37" s="3" t="s">
        <v>8</v>
      </c>
      <c r="T37" s="3">
        <v>77.108433734939766</v>
      </c>
      <c r="U37" s="3">
        <v>177</v>
      </c>
      <c r="V37" s="3">
        <v>0</v>
      </c>
      <c r="W37" s="3">
        <v>10.506028859458391</v>
      </c>
      <c r="X37" s="7">
        <v>49.936888070139531</v>
      </c>
      <c r="Y37" s="3">
        <v>90.361445783132538</v>
      </c>
      <c r="Z37" s="3">
        <v>78.313253012048193</v>
      </c>
      <c r="AA37" s="3">
        <v>3.4367603670200695</v>
      </c>
      <c r="AB37" s="3">
        <v>19.887354832278323</v>
      </c>
      <c r="AC37" s="3">
        <v>7.5096778481117816</v>
      </c>
      <c r="AD37" s="3">
        <v>4.4858695110402227</v>
      </c>
      <c r="AE37" s="3">
        <v>97.365145228215766</v>
      </c>
      <c r="AF37" s="3">
        <v>96.4</v>
      </c>
      <c r="AG37" s="7">
        <v>95.8</v>
      </c>
      <c r="AH37" s="3">
        <v>531</v>
      </c>
      <c r="AI37" s="3">
        <v>19</v>
      </c>
      <c r="AJ37" s="7">
        <v>3.110494621445456E-2</v>
      </c>
      <c r="AK37" s="7">
        <v>0.17885344073311374</v>
      </c>
      <c r="AL37" s="3" t="s">
        <v>8</v>
      </c>
      <c r="AM37" s="3">
        <v>98548.963138493942</v>
      </c>
      <c r="AN37" s="3">
        <v>216866.72992056486</v>
      </c>
      <c r="AO37" s="3">
        <v>268966.99503146735</v>
      </c>
      <c r="AP37" s="3">
        <v>7.4995738878472817</v>
      </c>
      <c r="AQ37" s="3">
        <v>4.0674341850411393</v>
      </c>
      <c r="AR37" s="3">
        <v>16.8</v>
      </c>
      <c r="AS37" s="3">
        <v>13.873863579818025</v>
      </c>
      <c r="AT37" s="3">
        <v>743.45331669747497</v>
      </c>
      <c r="AU37" s="3">
        <v>3.3173425137715791</v>
      </c>
      <c r="AV37" s="3">
        <v>3.8333735714693797</v>
      </c>
      <c r="AW37" s="3">
        <v>11502.8</v>
      </c>
      <c r="AX37" s="3">
        <v>2150.0560747663553</v>
      </c>
      <c r="AY37" s="3">
        <v>2.1733838717529643</v>
      </c>
      <c r="AZ37" s="3">
        <v>629.83333333333337</v>
      </c>
      <c r="BA37" s="3">
        <v>1.9111081214073642</v>
      </c>
      <c r="BB37" s="3">
        <v>28.738190189021822</v>
      </c>
      <c r="BC37" s="3">
        <v>236.17340855100321</v>
      </c>
      <c r="BD37" s="3">
        <v>4.6589403302230172</v>
      </c>
      <c r="BE37" s="3">
        <v>0</v>
      </c>
      <c r="BF37" s="3">
        <v>2.2047141977109876</v>
      </c>
      <c r="BG37" s="3">
        <v>20.227955911823646</v>
      </c>
      <c r="BH37" s="3">
        <v>0</v>
      </c>
      <c r="BI37" s="3">
        <v>97.8</v>
      </c>
      <c r="BJ37" s="3">
        <v>1.1272545090180361</v>
      </c>
      <c r="BK37" s="3">
        <v>3.1616500395206253</v>
      </c>
      <c r="BL37" s="3">
        <v>94.3</v>
      </c>
      <c r="BM37" s="7">
        <v>98.2</v>
      </c>
      <c r="BN37" s="3">
        <v>0.12817500160218753</v>
      </c>
      <c r="BO37" s="3">
        <v>5.7692307692307692</v>
      </c>
      <c r="BP37" s="3">
        <v>27</v>
      </c>
      <c r="BQ37" s="7">
        <v>0.16402415762537251</v>
      </c>
      <c r="BR37" s="3">
        <v>9.469169908754651</v>
      </c>
      <c r="BS37" s="3">
        <v>1.4743744505651462</v>
      </c>
      <c r="BT37" s="3">
        <v>494.28772048809168</v>
      </c>
      <c r="BU37" s="3">
        <v>12.911097063598984</v>
      </c>
      <c r="BV37" s="230">
        <v>37.596548489411227</v>
      </c>
      <c r="BW37" s="3">
        <v>359.74736593789567</v>
      </c>
      <c r="BX37" s="3">
        <v>1.2900776442445028</v>
      </c>
      <c r="BY37" s="3">
        <v>5.3009290402006623E-2</v>
      </c>
      <c r="BZ37" s="3">
        <v>1.4743744505651462</v>
      </c>
      <c r="CA37" s="3">
        <v>0.25649508019675527</v>
      </c>
      <c r="CB37" s="7">
        <v>0.18429680632064327</v>
      </c>
      <c r="CC37" s="7">
        <v>7.2981535302974729E-2</v>
      </c>
      <c r="CD37" s="3">
        <v>0.92148403160321635</v>
      </c>
      <c r="CE37" s="3">
        <v>3.827844667279761</v>
      </c>
      <c r="CF37" s="11">
        <v>41.6</v>
      </c>
      <c r="CG37" s="7">
        <v>2.5167785234899327</v>
      </c>
      <c r="CH37" s="7">
        <v>16.287338734916716</v>
      </c>
      <c r="CI37" s="3">
        <v>10.509554140127388</v>
      </c>
      <c r="CJ37" s="3">
        <v>345.55466888314288</v>
      </c>
      <c r="CK37" s="3">
        <v>283.15545619909955</v>
      </c>
      <c r="CL37" s="3">
        <v>15.9</v>
      </c>
      <c r="CM37" s="3">
        <v>833.46084736793489</v>
      </c>
      <c r="CN37" s="3">
        <v>100</v>
      </c>
      <c r="CO37" s="3">
        <v>99.6</v>
      </c>
      <c r="CP37" s="3">
        <v>90.2</v>
      </c>
      <c r="CQ37" s="3">
        <v>90.8</v>
      </c>
      <c r="CR37" s="3">
        <v>35.799999999999997</v>
      </c>
      <c r="CS37" s="3">
        <v>5.5521264387801228</v>
      </c>
      <c r="CT37" s="3">
        <v>4.992</v>
      </c>
      <c r="CU37" s="3">
        <v>7.3460374865250202</v>
      </c>
      <c r="CV37" s="3">
        <v>65.8</v>
      </c>
      <c r="CW37" s="12">
        <v>44.550066991889096</v>
      </c>
      <c r="CX37" s="3">
        <v>0.92</v>
      </c>
      <c r="CY37" s="13">
        <v>36.28</v>
      </c>
      <c r="CZ37" s="3">
        <v>59.5</v>
      </c>
      <c r="DA37" s="14">
        <v>6.51</v>
      </c>
      <c r="DB37" s="3">
        <v>1.8846191414348981</v>
      </c>
      <c r="DC37" s="3">
        <v>0.82764746969699765</v>
      </c>
      <c r="DD37" s="3">
        <v>2.4640483005070006</v>
      </c>
      <c r="DE37" s="3">
        <v>6.4577600934753399</v>
      </c>
      <c r="DF37" s="3">
        <v>669.53377735490005</v>
      </c>
      <c r="DG37" s="228">
        <v>1984.7793221912721</v>
      </c>
      <c r="DH37" s="228">
        <v>18.974296124422459</v>
      </c>
      <c r="DI37" s="228">
        <v>32.472220020899258</v>
      </c>
      <c r="DJ37" s="228">
        <v>38.370370370370367</v>
      </c>
      <c r="DK37" s="228">
        <v>39.582878357720027</v>
      </c>
      <c r="DL37" s="6">
        <v>50</v>
      </c>
      <c r="DM37" s="231">
        <v>7</v>
      </c>
      <c r="DN37" s="6">
        <v>16.931347596677497</v>
      </c>
      <c r="DO37" s="3">
        <v>8.9494529149304363</v>
      </c>
      <c r="DP37" s="7">
        <v>100</v>
      </c>
      <c r="DQ37" s="7">
        <v>91.151178918169222</v>
      </c>
      <c r="DR37" s="248">
        <v>4140.299633541712</v>
      </c>
      <c r="DS37" s="248">
        <v>17.360552364201112</v>
      </c>
      <c r="DT37" s="249">
        <v>8.8000000000000007</v>
      </c>
      <c r="DU37" s="11">
        <v>75.812606188897874</v>
      </c>
      <c r="DV37" s="249">
        <v>7.477290026041139E-2</v>
      </c>
      <c r="DW37" s="249">
        <v>122.47706422018349</v>
      </c>
      <c r="DX37" s="2">
        <v>408.93618354487535</v>
      </c>
      <c r="DY37" s="2">
        <v>512.88142527778132</v>
      </c>
      <c r="DZ37" s="2">
        <v>2185.0027388272651</v>
      </c>
      <c r="EA37" s="2">
        <v>3000</v>
      </c>
      <c r="EB37" s="2">
        <v>3.1200155305652757</v>
      </c>
      <c r="EC37" s="2">
        <v>66.952869184318743</v>
      </c>
      <c r="ED37" s="2">
        <v>97.83908124749378</v>
      </c>
      <c r="EE37" s="2">
        <v>18.376926594520462</v>
      </c>
      <c r="EF37" s="2">
        <v>64.559357260290966</v>
      </c>
      <c r="EG37" s="2">
        <v>398.73769864728587</v>
      </c>
      <c r="EH37" s="2">
        <v>95.5</v>
      </c>
      <c r="EI37" s="125" t="s">
        <v>385</v>
      </c>
      <c r="EJ37" s="2">
        <v>78.900000000000006</v>
      </c>
      <c r="EK37" s="125" t="s">
        <v>385</v>
      </c>
      <c r="EL37" s="125" t="s">
        <v>385</v>
      </c>
      <c r="EM37" s="2">
        <v>90</v>
      </c>
      <c r="EN37" s="2">
        <v>-0.94359964836169363</v>
      </c>
      <c r="EO37" s="2">
        <v>1.0114345385719881</v>
      </c>
      <c r="EP37" s="2">
        <v>0.84299999999999997</v>
      </c>
      <c r="EQ37" s="126">
        <v>82.8</v>
      </c>
      <c r="ER37" s="126">
        <v>7.9</v>
      </c>
      <c r="ES37" s="126">
        <v>5.3</v>
      </c>
      <c r="ET37" s="126">
        <v>367.89123539678178</v>
      </c>
      <c r="EU37" s="126">
        <v>57.9</v>
      </c>
      <c r="EV37" s="126">
        <v>47.1</v>
      </c>
      <c r="EW37" s="126" t="s">
        <v>8</v>
      </c>
      <c r="EX37" s="126" t="s">
        <v>8</v>
      </c>
      <c r="EY37" s="126">
        <v>42.4</v>
      </c>
      <c r="EZ37" s="126">
        <v>6.9830059914891738</v>
      </c>
      <c r="FA37" s="126">
        <v>24.7</v>
      </c>
      <c r="FB37" s="126">
        <v>15.695339143615005</v>
      </c>
      <c r="FC37" s="126">
        <v>70.278833967046893</v>
      </c>
      <c r="FD37" s="126">
        <v>73.77859361762215</v>
      </c>
      <c r="FE37" s="126">
        <v>64.562069784001892</v>
      </c>
      <c r="FF37" s="126">
        <v>65.441246773114059</v>
      </c>
      <c r="FG37" s="126">
        <v>70.467546754675467</v>
      </c>
      <c r="FH37" s="126">
        <v>73.311092577147619</v>
      </c>
      <c r="FI37" s="126">
        <v>68.352147485137934</v>
      </c>
      <c r="FJ37" s="126">
        <v>58.271342543393558</v>
      </c>
      <c r="FK37" s="126">
        <v>41.47443519619501</v>
      </c>
      <c r="FL37" s="126">
        <v>23.39194302247941</v>
      </c>
      <c r="FM37" s="126">
        <v>12.734396865379233</v>
      </c>
      <c r="FN37" s="126">
        <v>7.4677906791792594</v>
      </c>
      <c r="FO37" s="126">
        <v>4.568965517241379</v>
      </c>
      <c r="FP37" s="126">
        <v>2.4097675913034164</v>
      </c>
      <c r="FQ37" s="126">
        <v>1.56</v>
      </c>
      <c r="FR37" s="126">
        <v>18.663737576091542</v>
      </c>
      <c r="FS37" s="126">
        <v>0.25050100200400799</v>
      </c>
    </row>
    <row r="38" spans="1:175" ht="13.15" customHeight="1">
      <c r="A38" s="386">
        <v>282022</v>
      </c>
      <c r="B38" s="387" t="s">
        <v>577</v>
      </c>
      <c r="C38" s="296">
        <v>112.00899505186315</v>
      </c>
      <c r="D38" s="227">
        <v>880.19329061828114</v>
      </c>
      <c r="E38" s="227">
        <v>249.76718436852244</v>
      </c>
      <c r="F38" s="228">
        <v>338657</v>
      </c>
      <c r="G38" s="3">
        <v>327.24069588196431</v>
      </c>
      <c r="H38" s="228">
        <v>92.710856639506716</v>
      </c>
      <c r="I38" s="228">
        <v>143.36049328341775</v>
      </c>
      <c r="J38" s="228">
        <v>37.1</v>
      </c>
      <c r="K38" s="3">
        <v>2.4</v>
      </c>
      <c r="L38" s="3">
        <v>187.9623331015849</v>
      </c>
      <c r="M38" s="3">
        <v>43.542939181641415</v>
      </c>
      <c r="N38" s="3">
        <v>79.090229400385908</v>
      </c>
      <c r="O38" s="129">
        <v>18.828587653119168</v>
      </c>
      <c r="P38" s="3">
        <v>7.4976273331224297</v>
      </c>
      <c r="Q38" s="3">
        <v>0.47732696897374705</v>
      </c>
      <c r="R38" s="228">
        <v>0.82484230955846682</v>
      </c>
      <c r="S38" s="228">
        <v>13020</v>
      </c>
      <c r="T38" s="3">
        <v>71.604938271604937</v>
      </c>
      <c r="U38" s="228">
        <v>138</v>
      </c>
      <c r="V38" s="3">
        <v>80</v>
      </c>
      <c r="W38" s="3">
        <v>14.849332090711401</v>
      </c>
      <c r="X38" s="7">
        <v>57.984023363683214</v>
      </c>
      <c r="Y38" s="3">
        <v>74.074074074074076</v>
      </c>
      <c r="Z38" s="3">
        <v>100</v>
      </c>
      <c r="AA38" s="3">
        <v>2.1465107782243336</v>
      </c>
      <c r="AB38" s="3">
        <v>26.662881600209634</v>
      </c>
      <c r="AC38" s="228">
        <v>7.6210857317552518</v>
      </c>
      <c r="AD38" s="228">
        <v>1.7032799056644974</v>
      </c>
      <c r="AE38" s="228">
        <v>86.178061977373346</v>
      </c>
      <c r="AF38" s="228">
        <v>93.8</v>
      </c>
      <c r="AG38" s="7">
        <v>91.4</v>
      </c>
      <c r="AH38" s="3">
        <v>1104</v>
      </c>
      <c r="AI38" s="3">
        <v>16.3</v>
      </c>
      <c r="AJ38" s="7">
        <v>4.240644641764843E-2</v>
      </c>
      <c r="AK38" s="7">
        <v>0.10177547140235622</v>
      </c>
      <c r="AL38" s="228">
        <v>0.6458756228086362</v>
      </c>
      <c r="AM38" s="228">
        <v>106663.46288262232</v>
      </c>
      <c r="AN38" s="3">
        <v>209132.04371584699</v>
      </c>
      <c r="AO38" s="3">
        <v>265460.24052087322</v>
      </c>
      <c r="AP38" s="3">
        <v>8.9133192389006339</v>
      </c>
      <c r="AQ38" s="3">
        <v>1.040169133192389</v>
      </c>
      <c r="AR38" s="228">
        <v>40.5</v>
      </c>
      <c r="AS38" s="228">
        <v>20.253887055450889</v>
      </c>
      <c r="AT38" s="228">
        <v>523.78152666972801</v>
      </c>
      <c r="AU38" s="3">
        <v>1.5020363321131076</v>
      </c>
      <c r="AV38" s="3">
        <v>4.3129900393533518</v>
      </c>
      <c r="AW38" s="3">
        <v>22558.9</v>
      </c>
      <c r="AX38" s="3">
        <v>3823.5423728813557</v>
      </c>
      <c r="AY38" s="3">
        <v>1.7731361014943106</v>
      </c>
      <c r="AZ38" s="228">
        <v>424</v>
      </c>
      <c r="BA38" s="228">
        <v>0.62715166704575198</v>
      </c>
      <c r="BB38" s="228">
        <v>28.013609791742784</v>
      </c>
      <c r="BC38" s="228">
        <v>156.6312758296605</v>
      </c>
      <c r="BD38" s="3">
        <v>2.9979078779659853</v>
      </c>
      <c r="BE38" s="3">
        <v>1.9638290098648155</v>
      </c>
      <c r="BF38" s="3">
        <v>6.4395323346730002</v>
      </c>
      <c r="BG38" s="3">
        <v>42.601561727784919</v>
      </c>
      <c r="BH38" s="3">
        <v>0</v>
      </c>
      <c r="BI38" s="3">
        <v>71.3</v>
      </c>
      <c r="BJ38" s="228">
        <v>0.98843530690916281</v>
      </c>
      <c r="BK38" s="3">
        <v>0.99959391497204253</v>
      </c>
      <c r="BL38" s="3">
        <v>111.7</v>
      </c>
      <c r="BM38" s="7">
        <v>109.5</v>
      </c>
      <c r="BN38" s="3">
        <v>0.53103426732889758</v>
      </c>
      <c r="BO38" s="3">
        <v>27.868852459016392</v>
      </c>
      <c r="BP38" s="3">
        <v>22</v>
      </c>
      <c r="BQ38" s="7">
        <v>1.8131724294793941</v>
      </c>
      <c r="BR38" s="3">
        <v>3.3366664234798318</v>
      </c>
      <c r="BS38" s="3">
        <v>1.7423621452512048</v>
      </c>
      <c r="BT38" s="3">
        <v>1154.8749662041826</v>
      </c>
      <c r="BU38" s="3" t="s">
        <v>8</v>
      </c>
      <c r="BV38" s="230">
        <v>171.44671847976758</v>
      </c>
      <c r="BW38" s="3">
        <v>241.18411961359041</v>
      </c>
      <c r="BX38" s="228">
        <v>1.5020363321131076</v>
      </c>
      <c r="BY38" s="228">
        <v>5.0547814107983535E-2</v>
      </c>
      <c r="BZ38" s="228">
        <v>1.2874597132398065</v>
      </c>
      <c r="CA38" s="228">
        <v>0.11165494363072222</v>
      </c>
      <c r="CB38" s="7">
        <v>0.21457661887330109</v>
      </c>
      <c r="CC38" s="288">
        <v>6.4834325392567921E-2</v>
      </c>
      <c r="CD38" s="3">
        <v>0.64372985661990323</v>
      </c>
      <c r="CE38" s="3">
        <v>9.8833990653042481</v>
      </c>
      <c r="CF38" s="11">
        <v>35.5</v>
      </c>
      <c r="CG38" s="288">
        <v>28.054298642533936</v>
      </c>
      <c r="CH38" s="288">
        <v>1.923852670121327</v>
      </c>
      <c r="CI38" s="3">
        <v>21.816707218167071</v>
      </c>
      <c r="CJ38" s="228">
        <v>315.82888802104571</v>
      </c>
      <c r="CK38" s="3">
        <v>271.66258255835413</v>
      </c>
      <c r="CL38" s="3">
        <v>13.8</v>
      </c>
      <c r="CM38" s="3">
        <v>884.42603488098723</v>
      </c>
      <c r="CN38" s="3">
        <v>100</v>
      </c>
      <c r="CO38" s="3">
        <v>100</v>
      </c>
      <c r="CP38" s="3">
        <v>91</v>
      </c>
      <c r="CQ38" s="3">
        <v>99.9</v>
      </c>
      <c r="CR38" s="3">
        <v>99.3</v>
      </c>
      <c r="CS38" s="228">
        <v>7.6714733431151343</v>
      </c>
      <c r="CT38" s="228">
        <v>7.080645161290323</v>
      </c>
      <c r="CU38" s="3">
        <v>16.312852133747658</v>
      </c>
      <c r="CV38" s="3">
        <v>50.25</v>
      </c>
      <c r="CW38" s="12">
        <v>38.362007922168772</v>
      </c>
      <c r="CX38" s="3">
        <v>1.08</v>
      </c>
      <c r="CY38" s="13">
        <v>30.8</v>
      </c>
      <c r="CZ38" s="3">
        <v>62.5</v>
      </c>
      <c r="DA38" s="14">
        <v>7.51</v>
      </c>
      <c r="DB38" s="3">
        <v>1.2592343047932124</v>
      </c>
      <c r="DC38" s="3">
        <v>0.65346305205199617</v>
      </c>
      <c r="DD38" s="3">
        <v>1.4848702026032436</v>
      </c>
      <c r="DE38" s="3">
        <v>5.1240896586944302</v>
      </c>
      <c r="DF38" s="3">
        <v>776.65590062111801</v>
      </c>
      <c r="DG38" s="228">
        <v>1596.131468446602</v>
      </c>
      <c r="DH38" s="228" t="s">
        <v>8</v>
      </c>
      <c r="DI38" s="228" t="s">
        <v>8</v>
      </c>
      <c r="DJ38" s="228">
        <v>0</v>
      </c>
      <c r="DK38" s="228">
        <v>45.508982035928142</v>
      </c>
      <c r="DL38" s="6">
        <v>0</v>
      </c>
      <c r="DM38" s="6">
        <v>2</v>
      </c>
      <c r="DN38" s="6">
        <v>3.7855928966556087</v>
      </c>
      <c r="DO38" s="3">
        <v>3.4933073552573415</v>
      </c>
      <c r="DP38" s="7">
        <v>100</v>
      </c>
      <c r="DQ38" s="7">
        <v>100</v>
      </c>
      <c r="DR38" s="248">
        <v>9080.4082449469679</v>
      </c>
      <c r="DS38" s="248">
        <v>99.403222597970952</v>
      </c>
      <c r="DT38" s="249">
        <v>4.3</v>
      </c>
      <c r="DU38" s="11">
        <v>97.360482654600304</v>
      </c>
      <c r="DV38" s="249" t="s">
        <v>8</v>
      </c>
      <c r="DW38" s="249" t="s">
        <v>8</v>
      </c>
      <c r="DX38" s="2" t="s">
        <v>8</v>
      </c>
      <c r="DY38" s="2">
        <v>264.01721762789839</v>
      </c>
      <c r="DZ38" s="2">
        <v>4774.4179521030892</v>
      </c>
      <c r="EA38" s="2">
        <v>5980</v>
      </c>
      <c r="EB38" s="2">
        <v>11.226671971354683</v>
      </c>
      <c r="EC38" s="2">
        <v>80.58361620466016</v>
      </c>
      <c r="ED38" s="2">
        <v>97.277480884452999</v>
      </c>
      <c r="EE38" s="2">
        <v>33.899715470014044</v>
      </c>
      <c r="EF38" s="2">
        <v>85.720150129017128</v>
      </c>
      <c r="EG38" s="2">
        <v>799.68438177393398</v>
      </c>
      <c r="EH38" s="2">
        <v>90.8</v>
      </c>
      <c r="EI38" s="125" t="s">
        <v>385</v>
      </c>
      <c r="EJ38" s="2">
        <v>71</v>
      </c>
      <c r="EK38" s="125" t="s">
        <v>385</v>
      </c>
      <c r="EL38" s="125" t="s">
        <v>385</v>
      </c>
      <c r="EM38" s="2">
        <v>55.9</v>
      </c>
      <c r="EN38" s="2">
        <v>-2.0685186059386225</v>
      </c>
      <c r="EO38" s="2">
        <v>0.96828636159277837</v>
      </c>
      <c r="EP38" s="2">
        <v>0.81799999999999995</v>
      </c>
      <c r="EQ38" s="126">
        <v>95.2</v>
      </c>
      <c r="ER38" s="126">
        <v>13</v>
      </c>
      <c r="ES38" s="126">
        <v>0.2</v>
      </c>
      <c r="ET38" s="126">
        <v>567.06273791182616</v>
      </c>
      <c r="EU38" s="126">
        <v>50.8</v>
      </c>
      <c r="EV38" s="126">
        <v>63</v>
      </c>
      <c r="EW38" s="126" t="s">
        <v>8</v>
      </c>
      <c r="EX38" s="126" t="s">
        <v>8</v>
      </c>
      <c r="EY38" s="126">
        <v>147.69999999999999</v>
      </c>
      <c r="EZ38" s="126">
        <v>6.8600145053794357</v>
      </c>
      <c r="FA38" s="126">
        <v>36.700000000000003</v>
      </c>
      <c r="FB38" s="126">
        <v>18.367572343715484</v>
      </c>
      <c r="FC38" s="126">
        <v>70.665507582343281</v>
      </c>
      <c r="FD38" s="126">
        <v>77.234591803807689</v>
      </c>
      <c r="FE38" s="126">
        <v>66.976264189886479</v>
      </c>
      <c r="FF38" s="126">
        <v>65.12111926923744</v>
      </c>
      <c r="FG38" s="126">
        <v>70.855206326001735</v>
      </c>
      <c r="FH38" s="126">
        <v>74.327440430438131</v>
      </c>
      <c r="FI38" s="126">
        <v>71.376114705368082</v>
      </c>
      <c r="FJ38" s="126">
        <v>62.930782710280376</v>
      </c>
      <c r="FK38" s="126">
        <v>48.119095333524193</v>
      </c>
      <c r="FL38" s="126">
        <v>29.324028461959493</v>
      </c>
      <c r="FM38" s="126">
        <v>16.850485114851978</v>
      </c>
      <c r="FN38" s="126">
        <v>9.5480975211669907</v>
      </c>
      <c r="FO38" s="126">
        <v>6.9291338582677167</v>
      </c>
      <c r="FP38" s="126">
        <v>3.2853025936599423</v>
      </c>
      <c r="FQ38" s="126">
        <v>1.38</v>
      </c>
      <c r="FR38" s="126">
        <v>23.292291978696831</v>
      </c>
      <c r="FS38" s="126">
        <v>0.19768706138183256</v>
      </c>
    </row>
    <row r="39" spans="1:175" ht="13.15" customHeight="1">
      <c r="A39" s="386">
        <v>282031</v>
      </c>
      <c r="B39" s="388" t="s">
        <v>762</v>
      </c>
      <c r="C39" s="44" t="s">
        <v>381</v>
      </c>
      <c r="D39" s="44" t="s">
        <v>381</v>
      </c>
      <c r="E39" s="44" t="s">
        <v>381</v>
      </c>
      <c r="F39" s="44" t="s">
        <v>381</v>
      </c>
      <c r="G39" s="44" t="s">
        <v>381</v>
      </c>
      <c r="H39" s="44" t="s">
        <v>381</v>
      </c>
      <c r="I39" s="44" t="s">
        <v>381</v>
      </c>
      <c r="J39" s="44" t="s">
        <v>381</v>
      </c>
      <c r="K39" s="44" t="s">
        <v>381</v>
      </c>
      <c r="L39" s="44" t="s">
        <v>381</v>
      </c>
      <c r="M39" s="44" t="s">
        <v>381</v>
      </c>
      <c r="N39" s="44" t="s">
        <v>381</v>
      </c>
      <c r="O39" s="44" t="s">
        <v>381</v>
      </c>
      <c r="P39" s="44" t="s">
        <v>381</v>
      </c>
      <c r="Q39" s="44" t="s">
        <v>381</v>
      </c>
      <c r="R39" s="44" t="s">
        <v>381</v>
      </c>
      <c r="S39" s="44" t="s">
        <v>381</v>
      </c>
      <c r="T39" s="44" t="s">
        <v>381</v>
      </c>
      <c r="U39" s="44" t="s">
        <v>381</v>
      </c>
      <c r="V39" s="44" t="s">
        <v>381</v>
      </c>
      <c r="W39" s="44" t="s">
        <v>381</v>
      </c>
      <c r="X39" s="44" t="s">
        <v>381</v>
      </c>
      <c r="Y39" s="44" t="s">
        <v>381</v>
      </c>
      <c r="Z39" s="44" t="s">
        <v>381</v>
      </c>
      <c r="AA39" s="44" t="s">
        <v>381</v>
      </c>
      <c r="AB39" s="44" t="s">
        <v>381</v>
      </c>
      <c r="AC39" s="44" t="s">
        <v>381</v>
      </c>
      <c r="AD39" s="44" t="s">
        <v>381</v>
      </c>
      <c r="AE39" s="44" t="s">
        <v>381</v>
      </c>
      <c r="AF39" s="44" t="s">
        <v>381</v>
      </c>
      <c r="AG39" s="44" t="s">
        <v>381</v>
      </c>
      <c r="AH39" s="44" t="s">
        <v>381</v>
      </c>
      <c r="AI39" s="44" t="s">
        <v>381</v>
      </c>
      <c r="AJ39" s="44" t="s">
        <v>381</v>
      </c>
      <c r="AK39" s="44" t="s">
        <v>381</v>
      </c>
      <c r="AL39" s="44" t="s">
        <v>381</v>
      </c>
      <c r="AM39" s="44" t="s">
        <v>381</v>
      </c>
      <c r="AN39" s="44" t="s">
        <v>381</v>
      </c>
      <c r="AO39" s="44" t="s">
        <v>381</v>
      </c>
      <c r="AP39" s="44" t="s">
        <v>381</v>
      </c>
      <c r="AQ39" s="44" t="s">
        <v>381</v>
      </c>
      <c r="AR39" s="44" t="s">
        <v>381</v>
      </c>
      <c r="AS39" s="44" t="s">
        <v>381</v>
      </c>
      <c r="AT39" s="44" t="s">
        <v>381</v>
      </c>
      <c r="AU39" s="44" t="s">
        <v>381</v>
      </c>
      <c r="AV39" s="44" t="s">
        <v>381</v>
      </c>
      <c r="AW39" s="44" t="s">
        <v>381</v>
      </c>
      <c r="AX39" s="44" t="s">
        <v>381</v>
      </c>
      <c r="AY39" s="44" t="s">
        <v>381</v>
      </c>
      <c r="AZ39" s="44" t="s">
        <v>381</v>
      </c>
      <c r="BA39" s="44" t="s">
        <v>381</v>
      </c>
      <c r="BB39" s="44" t="s">
        <v>381</v>
      </c>
      <c r="BC39" s="44" t="s">
        <v>381</v>
      </c>
      <c r="BD39" s="44" t="s">
        <v>381</v>
      </c>
      <c r="BE39" s="44" t="s">
        <v>381</v>
      </c>
      <c r="BF39" s="44" t="s">
        <v>381</v>
      </c>
      <c r="BG39" s="44" t="s">
        <v>381</v>
      </c>
      <c r="BH39" s="44" t="s">
        <v>381</v>
      </c>
      <c r="BI39" s="44" t="s">
        <v>381</v>
      </c>
      <c r="BJ39" s="44" t="s">
        <v>381</v>
      </c>
      <c r="BK39" s="44" t="s">
        <v>381</v>
      </c>
      <c r="BL39" s="44" t="s">
        <v>381</v>
      </c>
      <c r="BM39" s="44" t="s">
        <v>381</v>
      </c>
      <c r="BN39" s="44" t="s">
        <v>381</v>
      </c>
      <c r="BO39" s="44" t="s">
        <v>381</v>
      </c>
      <c r="BP39" s="44" t="s">
        <v>381</v>
      </c>
      <c r="BQ39" s="44" t="s">
        <v>381</v>
      </c>
      <c r="BR39" s="44" t="s">
        <v>381</v>
      </c>
      <c r="BS39" s="44" t="s">
        <v>381</v>
      </c>
      <c r="BT39" s="44" t="s">
        <v>381</v>
      </c>
      <c r="BU39" s="44" t="s">
        <v>381</v>
      </c>
      <c r="BV39" s="44" t="s">
        <v>381</v>
      </c>
      <c r="BW39" s="44" t="s">
        <v>381</v>
      </c>
      <c r="BX39" s="44" t="s">
        <v>381</v>
      </c>
      <c r="BY39" s="44" t="s">
        <v>381</v>
      </c>
      <c r="BZ39" s="44" t="s">
        <v>381</v>
      </c>
      <c r="CA39" s="44" t="s">
        <v>381</v>
      </c>
      <c r="CB39" s="44" t="s">
        <v>381</v>
      </c>
      <c r="CC39" s="44" t="s">
        <v>381</v>
      </c>
      <c r="CD39" s="44" t="s">
        <v>381</v>
      </c>
      <c r="CE39" s="44" t="s">
        <v>381</v>
      </c>
      <c r="CF39" s="44" t="s">
        <v>381</v>
      </c>
      <c r="CG39" s="44" t="s">
        <v>381</v>
      </c>
      <c r="CH39" s="44" t="s">
        <v>381</v>
      </c>
      <c r="CI39" s="44" t="s">
        <v>381</v>
      </c>
      <c r="CJ39" s="44" t="s">
        <v>381</v>
      </c>
      <c r="CK39" s="44" t="s">
        <v>381</v>
      </c>
      <c r="CL39" s="44" t="s">
        <v>381</v>
      </c>
      <c r="CM39" s="44" t="s">
        <v>381</v>
      </c>
      <c r="CN39" s="44" t="s">
        <v>381</v>
      </c>
      <c r="CO39" s="44" t="s">
        <v>381</v>
      </c>
      <c r="CP39" s="44" t="s">
        <v>381</v>
      </c>
      <c r="CQ39" s="44" t="s">
        <v>381</v>
      </c>
      <c r="CR39" s="44" t="s">
        <v>381</v>
      </c>
      <c r="CS39" s="44" t="s">
        <v>381</v>
      </c>
      <c r="CT39" s="44" t="s">
        <v>381</v>
      </c>
      <c r="CU39" s="44" t="s">
        <v>381</v>
      </c>
      <c r="CV39" s="44" t="s">
        <v>381</v>
      </c>
      <c r="CW39" s="44" t="s">
        <v>381</v>
      </c>
      <c r="CX39" s="44" t="s">
        <v>381</v>
      </c>
      <c r="CY39" s="44" t="s">
        <v>381</v>
      </c>
      <c r="CZ39" s="44" t="s">
        <v>381</v>
      </c>
      <c r="DA39" s="44" t="s">
        <v>381</v>
      </c>
      <c r="DB39" s="44" t="s">
        <v>381</v>
      </c>
      <c r="DC39" s="44" t="s">
        <v>381</v>
      </c>
      <c r="DD39" s="44" t="s">
        <v>381</v>
      </c>
      <c r="DE39" s="44" t="s">
        <v>381</v>
      </c>
      <c r="DF39" s="44" t="s">
        <v>381</v>
      </c>
      <c r="DG39" s="44" t="s">
        <v>381</v>
      </c>
      <c r="DH39" s="44" t="s">
        <v>381</v>
      </c>
      <c r="DI39" s="44" t="s">
        <v>381</v>
      </c>
      <c r="DJ39" s="44" t="s">
        <v>381</v>
      </c>
      <c r="DK39" s="44" t="s">
        <v>381</v>
      </c>
      <c r="DL39" s="44" t="s">
        <v>381</v>
      </c>
      <c r="DM39" s="44" t="s">
        <v>381</v>
      </c>
      <c r="DN39" s="44" t="s">
        <v>381</v>
      </c>
      <c r="DO39" s="44" t="s">
        <v>381</v>
      </c>
      <c r="DP39" s="44" t="s">
        <v>381</v>
      </c>
      <c r="DQ39" s="44" t="s">
        <v>381</v>
      </c>
      <c r="DR39" s="44" t="s">
        <v>381</v>
      </c>
      <c r="DS39" s="44" t="s">
        <v>381</v>
      </c>
      <c r="DT39" s="44" t="s">
        <v>381</v>
      </c>
      <c r="DU39" s="44" t="s">
        <v>381</v>
      </c>
      <c r="DV39" s="44" t="s">
        <v>381</v>
      </c>
      <c r="DW39" s="44" t="s">
        <v>381</v>
      </c>
      <c r="DX39" s="44" t="s">
        <v>381</v>
      </c>
      <c r="DY39" s="44" t="s">
        <v>381</v>
      </c>
      <c r="DZ39" s="44" t="s">
        <v>381</v>
      </c>
      <c r="EA39" s="44" t="s">
        <v>381</v>
      </c>
      <c r="EB39" s="44" t="s">
        <v>381</v>
      </c>
      <c r="EC39" s="44" t="s">
        <v>381</v>
      </c>
      <c r="ED39" s="44" t="s">
        <v>381</v>
      </c>
      <c r="EE39" s="44" t="s">
        <v>381</v>
      </c>
      <c r="EF39" s="44" t="s">
        <v>381</v>
      </c>
      <c r="EG39" s="44" t="s">
        <v>381</v>
      </c>
      <c r="EH39" s="44" t="s">
        <v>381</v>
      </c>
      <c r="EI39" s="44" t="s">
        <v>381</v>
      </c>
      <c r="EJ39" s="44" t="s">
        <v>381</v>
      </c>
      <c r="EK39" s="44" t="s">
        <v>381</v>
      </c>
      <c r="EL39" s="44" t="s">
        <v>381</v>
      </c>
      <c r="EM39" s="44" t="s">
        <v>381</v>
      </c>
      <c r="EN39" s="44" t="s">
        <v>381</v>
      </c>
      <c r="EO39" s="44" t="s">
        <v>381</v>
      </c>
      <c r="EP39" s="44" t="s">
        <v>381</v>
      </c>
      <c r="EQ39" s="44" t="s">
        <v>381</v>
      </c>
      <c r="ER39" s="44" t="s">
        <v>381</v>
      </c>
      <c r="ES39" s="44" t="s">
        <v>381</v>
      </c>
      <c r="ET39" s="44" t="s">
        <v>381</v>
      </c>
      <c r="EU39" s="44" t="s">
        <v>381</v>
      </c>
      <c r="EV39" s="44" t="s">
        <v>381</v>
      </c>
      <c r="EW39" s="44" t="s">
        <v>381</v>
      </c>
      <c r="EX39" s="44" t="s">
        <v>381</v>
      </c>
      <c r="EY39" s="44" t="s">
        <v>381</v>
      </c>
      <c r="EZ39" s="44" t="s">
        <v>381</v>
      </c>
      <c r="FA39" s="44" t="s">
        <v>381</v>
      </c>
      <c r="FB39" s="44" t="s">
        <v>381</v>
      </c>
      <c r="FC39" s="44" t="s">
        <v>381</v>
      </c>
      <c r="FD39" s="44" t="s">
        <v>381</v>
      </c>
      <c r="FE39" s="44" t="s">
        <v>381</v>
      </c>
      <c r="FF39" s="44" t="s">
        <v>381</v>
      </c>
      <c r="FG39" s="44" t="s">
        <v>381</v>
      </c>
      <c r="FH39" s="44" t="s">
        <v>381</v>
      </c>
      <c r="FI39" s="44" t="s">
        <v>381</v>
      </c>
      <c r="FJ39" s="44" t="s">
        <v>381</v>
      </c>
      <c r="FK39" s="44" t="s">
        <v>381</v>
      </c>
      <c r="FL39" s="44" t="s">
        <v>381</v>
      </c>
      <c r="FM39" s="44" t="s">
        <v>381</v>
      </c>
      <c r="FN39" s="44" t="s">
        <v>381</v>
      </c>
      <c r="FO39" s="44" t="s">
        <v>381</v>
      </c>
      <c r="FP39" s="44" t="s">
        <v>381</v>
      </c>
      <c r="FQ39" s="44" t="s">
        <v>381</v>
      </c>
      <c r="FR39" s="44" t="s">
        <v>381</v>
      </c>
      <c r="FS39" s="44" t="s">
        <v>381</v>
      </c>
    </row>
    <row r="40" spans="1:175" ht="12.75" customHeight="1">
      <c r="A40" s="386">
        <v>282049</v>
      </c>
      <c r="B40" s="387" t="s">
        <v>576</v>
      </c>
      <c r="C40" s="129">
        <v>109.68254264453113</v>
      </c>
      <c r="D40" s="227">
        <v>1099.1061598462372</v>
      </c>
      <c r="E40" s="227">
        <v>326.97423393275153</v>
      </c>
      <c r="F40" s="228">
        <v>338196</v>
      </c>
      <c r="G40" s="3">
        <v>318.07293052967793</v>
      </c>
      <c r="H40" s="228">
        <v>89.699228107532605</v>
      </c>
      <c r="I40" s="228">
        <v>138.4083044982699</v>
      </c>
      <c r="J40" s="3">
        <v>32.299999999999997</v>
      </c>
      <c r="K40" s="3">
        <v>3.84</v>
      </c>
      <c r="L40" s="3">
        <v>186.61510376878897</v>
      </c>
      <c r="M40" s="3">
        <v>21.110044036477657</v>
      </c>
      <c r="N40" s="3">
        <v>83.269156967160768</v>
      </c>
      <c r="O40" s="129">
        <v>17.614848118047149</v>
      </c>
      <c r="P40" s="3">
        <v>11.027708275414698</v>
      </c>
      <c r="Q40" s="3">
        <v>0.36101083032490977</v>
      </c>
      <c r="R40" s="3">
        <v>1.1904761904761905</v>
      </c>
      <c r="S40" s="3">
        <v>14248</v>
      </c>
      <c r="T40" s="3">
        <v>74.576271186440678</v>
      </c>
      <c r="U40" s="3">
        <v>102</v>
      </c>
      <c r="V40" s="3">
        <v>0</v>
      </c>
      <c r="W40" s="3">
        <v>15.04337862170568</v>
      </c>
      <c r="X40" s="7">
        <v>59.915966386554622</v>
      </c>
      <c r="Y40" s="3">
        <v>105.08474576271188</v>
      </c>
      <c r="Z40" s="3">
        <v>105.08474576271188</v>
      </c>
      <c r="AA40" s="3">
        <v>1.4079549454417459</v>
      </c>
      <c r="AB40" s="3">
        <v>49.583421591470739</v>
      </c>
      <c r="AC40" s="3">
        <v>13.238720610040247</v>
      </c>
      <c r="AD40" s="3">
        <v>2.6124408670479418</v>
      </c>
      <c r="AE40" s="3">
        <v>100.63607451158565</v>
      </c>
      <c r="AF40" s="3">
        <v>96.1</v>
      </c>
      <c r="AG40" s="7">
        <v>91.3</v>
      </c>
      <c r="AH40" s="3">
        <v>770</v>
      </c>
      <c r="AI40" s="3">
        <v>21.8</v>
      </c>
      <c r="AJ40" s="7">
        <v>9.6436930271711525E-3</v>
      </c>
      <c r="AK40" s="7">
        <v>0.13501170238039614</v>
      </c>
      <c r="AL40" s="3">
        <v>0.15343115606229304</v>
      </c>
      <c r="AM40" s="3">
        <v>104684.1865424791</v>
      </c>
      <c r="AN40" s="3">
        <v>214640.46450617284</v>
      </c>
      <c r="AO40" s="3">
        <v>267850.55268552684</v>
      </c>
      <c r="AP40" s="3">
        <v>9.3988944742974905</v>
      </c>
      <c r="AQ40" s="3">
        <v>1.4445022245334258</v>
      </c>
      <c r="AR40" s="3">
        <v>17.100000000000001</v>
      </c>
      <c r="AS40" s="3">
        <v>12.450730975054997</v>
      </c>
      <c r="AT40" s="3">
        <v>466.30631078932032</v>
      </c>
      <c r="AU40" s="3">
        <v>1.6587152006734385</v>
      </c>
      <c r="AV40" s="3">
        <v>2.3222012809428136</v>
      </c>
      <c r="AW40" s="3">
        <v>26860.875</v>
      </c>
      <c r="AX40" s="3">
        <v>2620.5731707317073</v>
      </c>
      <c r="AY40" s="3" t="s">
        <v>8</v>
      </c>
      <c r="AZ40" s="3">
        <v>772.5</v>
      </c>
      <c r="BA40" s="3">
        <v>2.1849716256030987</v>
      </c>
      <c r="BB40" s="3">
        <v>50.127701513551564</v>
      </c>
      <c r="BC40" s="3">
        <v>212.12479343812265</v>
      </c>
      <c r="BD40" s="3">
        <v>7.452354442557656</v>
      </c>
      <c r="BE40" s="3">
        <v>1.302358324533615</v>
      </c>
      <c r="BF40" s="3">
        <v>2.4991200281590986</v>
      </c>
      <c r="BG40" s="3">
        <v>26.084796290162306</v>
      </c>
      <c r="BH40" s="3">
        <v>100</v>
      </c>
      <c r="BI40" s="3">
        <v>98.9</v>
      </c>
      <c r="BJ40" s="3">
        <v>0.24842663133487913</v>
      </c>
      <c r="BK40" s="3">
        <v>0.37049844390653558</v>
      </c>
      <c r="BL40" s="3">
        <v>128.9</v>
      </c>
      <c r="BM40" s="7">
        <v>110.7</v>
      </c>
      <c r="BN40" s="3">
        <v>2.4699896260435707E-2</v>
      </c>
      <c r="BO40" s="3">
        <v>58.333333333333336</v>
      </c>
      <c r="BP40" s="3">
        <v>34</v>
      </c>
      <c r="BQ40" s="7">
        <v>4.5054851638292268</v>
      </c>
      <c r="BR40" s="3">
        <v>68.480057059802903</v>
      </c>
      <c r="BS40" s="3">
        <v>11.154859724528873</v>
      </c>
      <c r="BT40" s="3" t="s">
        <v>8</v>
      </c>
      <c r="BU40" s="3">
        <v>0</v>
      </c>
      <c r="BV40" s="230">
        <v>63.860535225927386</v>
      </c>
      <c r="BW40" s="3">
        <v>103.87703944217408</v>
      </c>
      <c r="BX40" s="228">
        <v>1.8660546007576182</v>
      </c>
      <c r="BY40" s="3">
        <v>4.0607421506486614E-2</v>
      </c>
      <c r="BZ40" s="3">
        <v>1.4513758005892585</v>
      </c>
      <c r="CA40" s="3">
        <v>0.21439515986904442</v>
      </c>
      <c r="CB40" s="7">
        <v>0.20733940008417981</v>
      </c>
      <c r="CC40" s="7">
        <v>2.922034165386346E-2</v>
      </c>
      <c r="CD40" s="3">
        <v>0.20733940008417981</v>
      </c>
      <c r="CE40" s="3">
        <v>2.575155349045513</v>
      </c>
      <c r="CF40" s="11">
        <v>36.700000000000003</v>
      </c>
      <c r="CG40" s="7">
        <v>15.339233038348082</v>
      </c>
      <c r="CH40" s="7">
        <v>7.0176418303573502</v>
      </c>
      <c r="CI40" s="3">
        <v>8.6556169429097611</v>
      </c>
      <c r="CJ40" s="3">
        <v>316.27552088840787</v>
      </c>
      <c r="CK40" s="3">
        <v>277.1422825165198</v>
      </c>
      <c r="CL40" s="3">
        <v>15.6</v>
      </c>
      <c r="CM40" s="3">
        <v>887.45239608085365</v>
      </c>
      <c r="CN40" s="3">
        <v>100</v>
      </c>
      <c r="CO40" s="3">
        <v>99.9</v>
      </c>
      <c r="CP40" s="3">
        <v>93</v>
      </c>
      <c r="CQ40" s="3">
        <v>99.9</v>
      </c>
      <c r="CR40" s="3">
        <v>93</v>
      </c>
      <c r="CS40" s="3">
        <v>11.732212744372623</v>
      </c>
      <c r="CT40" s="3">
        <v>11.279475982532752</v>
      </c>
      <c r="CU40" s="3">
        <v>13.728145490420546</v>
      </c>
      <c r="CV40" s="3">
        <v>55.99</v>
      </c>
      <c r="CW40" s="12">
        <v>27.708837427249787</v>
      </c>
      <c r="CX40" s="3">
        <v>0.63</v>
      </c>
      <c r="CY40" s="13">
        <v>25.7</v>
      </c>
      <c r="CZ40" s="3">
        <v>61.61</v>
      </c>
      <c r="DA40" s="14">
        <v>5.45</v>
      </c>
      <c r="DB40" s="3">
        <v>1.1400660583328668</v>
      </c>
      <c r="DC40" s="3">
        <v>0.72317287337160818</v>
      </c>
      <c r="DD40" s="3">
        <v>0.99108233240237942</v>
      </c>
      <c r="DE40" s="3">
        <v>3.9270082375943653</v>
      </c>
      <c r="DF40" s="3">
        <v>1115.1871657754011</v>
      </c>
      <c r="DG40" s="228">
        <v>1545.9815544041451</v>
      </c>
      <c r="DH40" s="228" t="s">
        <v>8</v>
      </c>
      <c r="DI40" s="228" t="s">
        <v>8</v>
      </c>
      <c r="DJ40" s="228">
        <v>0</v>
      </c>
      <c r="DK40" s="228">
        <v>47.990543735224591</v>
      </c>
      <c r="DL40" s="6">
        <v>0</v>
      </c>
      <c r="DM40" s="6">
        <v>3</v>
      </c>
      <c r="DN40" s="6">
        <v>24.321407171040491</v>
      </c>
      <c r="DO40" s="3">
        <v>1.6462748366683877</v>
      </c>
      <c r="DP40" s="7">
        <v>100</v>
      </c>
      <c r="DQ40" s="7">
        <v>99.898648648648646</v>
      </c>
      <c r="DR40" s="248">
        <v>11195.207350384901</v>
      </c>
      <c r="DS40" s="248">
        <v>40.197644240367339</v>
      </c>
      <c r="DT40" s="249">
        <v>9.1</v>
      </c>
      <c r="DU40" s="11">
        <v>415.3405474220242</v>
      </c>
      <c r="DV40" s="249">
        <v>0.1035163256913427</v>
      </c>
      <c r="DW40" s="249">
        <v>39.00709219858156</v>
      </c>
      <c r="DX40" s="2">
        <v>113.40428487604214</v>
      </c>
      <c r="DY40" s="2">
        <v>301.26622171631408</v>
      </c>
      <c r="DZ40" s="2">
        <v>6331.0659775841114</v>
      </c>
      <c r="EA40" s="2">
        <v>52473</v>
      </c>
      <c r="EB40" s="2">
        <v>7.2856458374925133</v>
      </c>
      <c r="EC40" s="2">
        <v>82.970020373278842</v>
      </c>
      <c r="ED40" s="2">
        <v>98.304539519745688</v>
      </c>
      <c r="EE40" s="2">
        <v>22.178700357215693</v>
      </c>
      <c r="EF40" s="2">
        <v>76.477013206235725</v>
      </c>
      <c r="EG40" s="2">
        <v>181.62103803394342</v>
      </c>
      <c r="EH40" s="2">
        <v>95.1</v>
      </c>
      <c r="EI40" s="125" t="s">
        <v>385</v>
      </c>
      <c r="EJ40" s="2">
        <v>84.9</v>
      </c>
      <c r="EK40" s="125" t="s">
        <v>385</v>
      </c>
      <c r="EL40" s="125" t="s">
        <v>385</v>
      </c>
      <c r="EM40" s="2">
        <v>77.3</v>
      </c>
      <c r="EN40" s="2">
        <v>0.47895401419445532</v>
      </c>
      <c r="EO40" s="2">
        <v>0.89152370296701478</v>
      </c>
      <c r="EP40" s="2">
        <v>0.87</v>
      </c>
      <c r="EQ40" s="126">
        <v>94.4</v>
      </c>
      <c r="ER40" s="126">
        <v>7.1</v>
      </c>
      <c r="ES40" s="126">
        <v>4.5999999999999996</v>
      </c>
      <c r="ET40" s="126">
        <v>324.33515169987209</v>
      </c>
      <c r="EU40" s="126">
        <v>63.2</v>
      </c>
      <c r="EV40" s="126">
        <v>57.7</v>
      </c>
      <c r="EW40" s="126" t="s">
        <v>8</v>
      </c>
      <c r="EX40" s="126" t="s">
        <v>8</v>
      </c>
      <c r="EY40" s="126">
        <v>43</v>
      </c>
      <c r="EZ40" s="126">
        <v>7.4662917970313138</v>
      </c>
      <c r="FA40" s="126">
        <v>29.7</v>
      </c>
      <c r="FB40" s="126">
        <v>15.026354445692562</v>
      </c>
      <c r="FC40" s="126">
        <v>64.643779431869959</v>
      </c>
      <c r="FD40" s="126">
        <v>78.896738313542755</v>
      </c>
      <c r="FE40" s="126">
        <v>62.231683519602619</v>
      </c>
      <c r="FF40" s="126">
        <v>56.611198027781725</v>
      </c>
      <c r="FG40" s="126">
        <v>62.165740005295213</v>
      </c>
      <c r="FH40" s="126">
        <v>69.084606496340996</v>
      </c>
      <c r="FI40" s="126">
        <v>67.628757777944372</v>
      </c>
      <c r="FJ40" s="126">
        <v>58.542447161942455</v>
      </c>
      <c r="FK40" s="126">
        <v>44.868000473540903</v>
      </c>
      <c r="FL40" s="126">
        <v>27.577359664126888</v>
      </c>
      <c r="FM40" s="126">
        <v>16.852478598447142</v>
      </c>
      <c r="FN40" s="126">
        <v>10.615636704119851</v>
      </c>
      <c r="FO40" s="126">
        <v>6.4561734213006599</v>
      </c>
      <c r="FP40" s="126">
        <v>2.9842012873025161</v>
      </c>
      <c r="FQ40" s="126">
        <v>1.37</v>
      </c>
      <c r="FR40" s="126">
        <v>12.633189647129075</v>
      </c>
      <c r="FS40" s="126">
        <v>0.91089764822788999</v>
      </c>
    </row>
    <row r="41" spans="1:175" ht="12.95" customHeight="1">
      <c r="A41" s="386">
        <v>292010</v>
      </c>
      <c r="B41" s="387" t="s">
        <v>575</v>
      </c>
      <c r="C41" s="129">
        <v>111.43865658778127</v>
      </c>
      <c r="D41" s="227">
        <v>1155.8329627860762</v>
      </c>
      <c r="E41" s="227">
        <v>219.85803922860296</v>
      </c>
      <c r="F41" s="228">
        <v>322915</v>
      </c>
      <c r="G41" s="3">
        <v>304.39988027536663</v>
      </c>
      <c r="H41" s="228">
        <v>90.691409757557608</v>
      </c>
      <c r="I41" s="228">
        <v>173.90002993115831</v>
      </c>
      <c r="J41" s="228">
        <v>28.6</v>
      </c>
      <c r="K41" s="3">
        <v>4.29</v>
      </c>
      <c r="L41" s="3">
        <v>175.13228110454068</v>
      </c>
      <c r="M41" s="3">
        <v>20.858382153152917</v>
      </c>
      <c r="N41" s="3">
        <v>82.72321486121794</v>
      </c>
      <c r="O41" s="129">
        <v>20.010710460549806</v>
      </c>
      <c r="P41" s="3">
        <v>8.3157837896214684</v>
      </c>
      <c r="Q41" s="3">
        <v>3.3232628398791544</v>
      </c>
      <c r="R41" s="3">
        <v>2.166317260656883</v>
      </c>
      <c r="S41" s="3">
        <v>14474.1</v>
      </c>
      <c r="T41" s="3">
        <v>80.434782608695656</v>
      </c>
      <c r="U41" s="3">
        <v>178</v>
      </c>
      <c r="V41" s="3">
        <v>115</v>
      </c>
      <c r="W41" s="3">
        <v>15.999281738193572</v>
      </c>
      <c r="X41" s="7">
        <v>59.264670075480886</v>
      </c>
      <c r="Y41" s="3">
        <v>93.478260869565219</v>
      </c>
      <c r="Z41" s="3">
        <v>65.217391304347828</v>
      </c>
      <c r="AA41" s="3">
        <v>2.8047070300591428</v>
      </c>
      <c r="AB41" s="3">
        <v>36.465434713237215</v>
      </c>
      <c r="AC41" s="3">
        <v>7.7456412636709118</v>
      </c>
      <c r="AD41" s="3">
        <v>3.7712860085289086</v>
      </c>
      <c r="AE41" s="3">
        <v>97.948328267477208</v>
      </c>
      <c r="AF41" s="3">
        <v>92.8</v>
      </c>
      <c r="AG41" s="7">
        <v>87.8</v>
      </c>
      <c r="AH41" s="3">
        <v>454</v>
      </c>
      <c r="AI41" s="3">
        <v>64</v>
      </c>
      <c r="AJ41" s="7">
        <v>4.1120516812524224E-2</v>
      </c>
      <c r="AK41" s="7">
        <v>0.11308142123444162</v>
      </c>
      <c r="AL41" s="3">
        <v>0.40073999659645482</v>
      </c>
      <c r="AM41" s="3">
        <v>104087.78443167535</v>
      </c>
      <c r="AN41" s="3">
        <v>242085.56324900134</v>
      </c>
      <c r="AO41" s="3">
        <v>266110.63773768896</v>
      </c>
      <c r="AP41" s="3">
        <v>11.302459159829949</v>
      </c>
      <c r="AQ41" s="3">
        <v>2.501363912421382</v>
      </c>
      <c r="AR41" s="3">
        <v>21.9</v>
      </c>
      <c r="AS41" s="3">
        <v>9.4530722484807566</v>
      </c>
      <c r="AT41" s="3">
        <v>327.72846296997744</v>
      </c>
      <c r="AU41" s="3">
        <v>0.82343834917079761</v>
      </c>
      <c r="AV41" s="3">
        <v>3.3212013416555499</v>
      </c>
      <c r="AW41" s="3">
        <v>14297.818181818182</v>
      </c>
      <c r="AX41" s="3">
        <v>1655.5368421052631</v>
      </c>
      <c r="AY41" s="3">
        <v>2.5432996770009408</v>
      </c>
      <c r="AZ41" s="3">
        <v>420.8</v>
      </c>
      <c r="BA41" s="3">
        <v>1.6847658415814408</v>
      </c>
      <c r="BB41" s="3">
        <v>30.507956831900493</v>
      </c>
      <c r="BC41" s="3">
        <v>175.56501594725603</v>
      </c>
      <c r="BD41" s="3">
        <v>3.3822592952465649</v>
      </c>
      <c r="BE41" s="3">
        <v>2.8656789220169503</v>
      </c>
      <c r="BF41" s="3">
        <v>6.3410767636119747</v>
      </c>
      <c r="BG41" s="3">
        <v>41.850482890187195</v>
      </c>
      <c r="BH41" s="3">
        <v>100</v>
      </c>
      <c r="BI41" s="3">
        <v>83.6</v>
      </c>
      <c r="BJ41" s="3">
        <v>0.95385715989030639</v>
      </c>
      <c r="BK41" s="3">
        <v>0.76649991931579797</v>
      </c>
      <c r="BL41" s="3">
        <v>103.2</v>
      </c>
      <c r="BM41" s="7">
        <v>99.5</v>
      </c>
      <c r="BN41" s="3">
        <v>0.68581571728255608</v>
      </c>
      <c r="BO41" s="3">
        <v>26.760563380281688</v>
      </c>
      <c r="BP41" s="3">
        <v>4</v>
      </c>
      <c r="BQ41" s="7">
        <v>1.364162865126288</v>
      </c>
      <c r="BR41" s="3">
        <v>42.588231419113647</v>
      </c>
      <c r="BS41" s="3">
        <v>13.822785088080455</v>
      </c>
      <c r="BT41" s="3">
        <v>1539.0309777506959</v>
      </c>
      <c r="BU41" s="3">
        <v>35.722402463727541</v>
      </c>
      <c r="BV41" s="230">
        <v>79.494738228948805</v>
      </c>
      <c r="BW41" s="3">
        <v>452.44643533538652</v>
      </c>
      <c r="BX41" s="228">
        <v>3.0192739469595913</v>
      </c>
      <c r="BY41" s="3">
        <v>5.3907763925714884E-2</v>
      </c>
      <c r="BZ41" s="3">
        <v>0.54895889944719845</v>
      </c>
      <c r="CA41" s="3">
        <v>0.1696282999291843</v>
      </c>
      <c r="CB41" s="7">
        <v>0.54895889944719845</v>
      </c>
      <c r="CC41" s="7">
        <v>0.18227082338345327</v>
      </c>
      <c r="CD41" s="3">
        <v>1.0979177988943969</v>
      </c>
      <c r="CE41" s="3">
        <v>4.6139995498537019</v>
      </c>
      <c r="CF41" s="11">
        <v>37.700000000000003</v>
      </c>
      <c r="CG41" s="7">
        <v>18.163265306122451</v>
      </c>
      <c r="CH41" s="7">
        <v>30.710343599786363</v>
      </c>
      <c r="CI41" s="3">
        <v>8.5576923076923084</v>
      </c>
      <c r="CJ41" s="3">
        <v>263.34930803730725</v>
      </c>
      <c r="CK41" s="3">
        <v>227.06312478384743</v>
      </c>
      <c r="CL41" s="3">
        <v>8.1</v>
      </c>
      <c r="CM41" s="3">
        <v>751.63001313214966</v>
      </c>
      <c r="CN41" s="3">
        <v>100</v>
      </c>
      <c r="CO41" s="3">
        <v>99.8</v>
      </c>
      <c r="CP41" s="3">
        <v>90.8</v>
      </c>
      <c r="CQ41" s="3">
        <v>91.1</v>
      </c>
      <c r="CR41" s="3">
        <v>41.7</v>
      </c>
      <c r="CS41" s="3">
        <v>9.9582898852971855</v>
      </c>
      <c r="CT41" s="3">
        <v>25.34375</v>
      </c>
      <c r="CU41" s="3">
        <v>0</v>
      </c>
      <c r="CV41" s="3">
        <v>65.23</v>
      </c>
      <c r="CW41" s="12">
        <v>32.311720821462096</v>
      </c>
      <c r="CX41" s="3">
        <v>0.95</v>
      </c>
      <c r="CY41" s="13">
        <v>32.799999999999997</v>
      </c>
      <c r="CZ41" s="3">
        <v>57.79</v>
      </c>
      <c r="DA41" s="14">
        <v>5.95</v>
      </c>
      <c r="DB41" s="3">
        <v>0.55294434105718504</v>
      </c>
      <c r="DC41" s="3">
        <v>0.79373143832721249</v>
      </c>
      <c r="DD41" s="3">
        <v>0.95518848503812515</v>
      </c>
      <c r="DE41" s="3">
        <v>4.8280935206381104</v>
      </c>
      <c r="DF41" s="3">
        <v>743.46781115879833</v>
      </c>
      <c r="DG41" s="228">
        <v>740.29021367521364</v>
      </c>
      <c r="DH41" s="228" t="s">
        <v>8</v>
      </c>
      <c r="DI41" s="228" t="s">
        <v>8</v>
      </c>
      <c r="DJ41" s="228">
        <v>22.618488972313472</v>
      </c>
      <c r="DK41" s="228">
        <v>58.510925276503912</v>
      </c>
      <c r="DL41" s="6">
        <v>133</v>
      </c>
      <c r="DM41" s="231">
        <v>62</v>
      </c>
      <c r="DN41" s="6">
        <v>37.864714568820233</v>
      </c>
      <c r="DO41" s="3">
        <v>11.709293325208741</v>
      </c>
      <c r="DP41" s="7">
        <v>100</v>
      </c>
      <c r="DQ41" s="7">
        <v>98.266430387549121</v>
      </c>
      <c r="DR41" s="248">
        <v>6723.1288076588335</v>
      </c>
      <c r="DS41" s="248">
        <v>16.601647160814913</v>
      </c>
      <c r="DT41" s="249">
        <v>20.2</v>
      </c>
      <c r="DU41" s="11">
        <v>68.723761544920237</v>
      </c>
      <c r="DV41" s="249">
        <v>0.23386835018073154</v>
      </c>
      <c r="DW41" s="249">
        <v>32.087227414330215</v>
      </c>
      <c r="DX41" s="2">
        <v>82.083079439842336</v>
      </c>
      <c r="DY41" s="2">
        <v>421.69375778835439</v>
      </c>
      <c r="DZ41" s="2">
        <v>4721.6481340398204</v>
      </c>
      <c r="EA41" s="2">
        <v>2200</v>
      </c>
      <c r="EB41" s="2">
        <v>3.4844498627365987</v>
      </c>
      <c r="EC41" s="2">
        <v>62.7204386548351</v>
      </c>
      <c r="ED41" s="2">
        <v>91.944000129779539</v>
      </c>
      <c r="EE41" s="2">
        <v>16.766348166052918</v>
      </c>
      <c r="EF41" s="2">
        <v>53.983486793757841</v>
      </c>
      <c r="EG41" s="2">
        <v>153.4754190086218</v>
      </c>
      <c r="EH41" s="2">
        <v>95.1</v>
      </c>
      <c r="EI41" s="125" t="s">
        <v>385</v>
      </c>
      <c r="EJ41" s="2">
        <v>83.7</v>
      </c>
      <c r="EK41" s="125" t="s">
        <v>385</v>
      </c>
      <c r="EL41" s="125" t="s">
        <v>385</v>
      </c>
      <c r="EM41" s="2">
        <v>79.099999999999994</v>
      </c>
      <c r="EN41" s="2">
        <v>-0.28545862771254316</v>
      </c>
      <c r="EO41" s="2">
        <v>0.9464634974672046</v>
      </c>
      <c r="EP41" s="2">
        <v>0.74399999999999999</v>
      </c>
      <c r="EQ41" s="126">
        <v>97.5</v>
      </c>
      <c r="ER41" s="126">
        <v>13.4</v>
      </c>
      <c r="ES41" s="126">
        <v>0.7</v>
      </c>
      <c r="ET41" s="126">
        <v>595.81917842811106</v>
      </c>
      <c r="EU41" s="126">
        <v>46.7</v>
      </c>
      <c r="EV41" s="126">
        <v>61.8</v>
      </c>
      <c r="EW41" s="126" t="s">
        <v>8</v>
      </c>
      <c r="EX41" s="126" t="s">
        <v>8</v>
      </c>
      <c r="EY41" s="126">
        <v>188.1</v>
      </c>
      <c r="EZ41" s="126">
        <v>7.8610914400838814</v>
      </c>
      <c r="FA41" s="126">
        <v>33.6</v>
      </c>
      <c r="FB41" s="126">
        <v>16.541095890410958</v>
      </c>
      <c r="FC41" s="126">
        <v>65.634705941288445</v>
      </c>
      <c r="FD41" s="126">
        <v>79.212346993081425</v>
      </c>
      <c r="FE41" s="126">
        <v>66.315686848006237</v>
      </c>
      <c r="FF41" s="126">
        <v>59.963311167163489</v>
      </c>
      <c r="FG41" s="126">
        <v>65.336758449064774</v>
      </c>
      <c r="FH41" s="126">
        <v>68.642906100068529</v>
      </c>
      <c r="FI41" s="126">
        <v>65.381467673001723</v>
      </c>
      <c r="FJ41" s="126">
        <v>54.443927408096791</v>
      </c>
      <c r="FK41" s="126">
        <v>39.172181134033998</v>
      </c>
      <c r="FL41" s="126">
        <v>23.913569297750545</v>
      </c>
      <c r="FM41" s="126">
        <v>15.520799391767135</v>
      </c>
      <c r="FN41" s="126">
        <v>9.6433629457963175</v>
      </c>
      <c r="FO41" s="126">
        <v>6.2789583000479308</v>
      </c>
      <c r="FP41" s="126">
        <v>2.9445727482678983</v>
      </c>
      <c r="FQ41" s="126">
        <v>1.26</v>
      </c>
      <c r="FR41" s="126">
        <v>7.7238517152220814</v>
      </c>
      <c r="FS41" s="126">
        <v>0.83462501490401808</v>
      </c>
    </row>
    <row r="42" spans="1:175" ht="12.95" customHeight="1">
      <c r="A42" s="386">
        <v>302015</v>
      </c>
      <c r="B42" s="387" t="s">
        <v>574</v>
      </c>
      <c r="C42" s="129">
        <v>132.48745864725279</v>
      </c>
      <c r="D42" s="227">
        <v>1723.3947465152623</v>
      </c>
      <c r="E42" s="227">
        <v>403.01574247188285</v>
      </c>
      <c r="F42" s="228">
        <v>346902</v>
      </c>
      <c r="G42" s="3">
        <v>279.54755309325947</v>
      </c>
      <c r="H42" s="228">
        <v>74.099722991689745</v>
      </c>
      <c r="I42" s="228">
        <v>186.74976915974145</v>
      </c>
      <c r="J42" s="3">
        <v>35.700000000000003</v>
      </c>
      <c r="K42" s="3">
        <v>1.07</v>
      </c>
      <c r="L42" s="3">
        <v>165.12434474087215</v>
      </c>
      <c r="M42" s="3">
        <v>5.8004401887465171</v>
      </c>
      <c r="N42" s="3">
        <v>76.797274113534939</v>
      </c>
      <c r="O42" s="129">
        <v>21.479971714986899</v>
      </c>
      <c r="P42" s="3">
        <v>9.9436232077063078</v>
      </c>
      <c r="Q42" s="3">
        <v>4.0669856459330145</v>
      </c>
      <c r="R42" s="3">
        <v>0.54777845404747416</v>
      </c>
      <c r="S42" s="3">
        <v>15632.5</v>
      </c>
      <c r="T42" s="3">
        <v>100</v>
      </c>
      <c r="U42" s="3">
        <v>42</v>
      </c>
      <c r="V42" s="3">
        <v>5</v>
      </c>
      <c r="W42" s="3">
        <v>10.657835315369562</v>
      </c>
      <c r="X42" s="7">
        <v>60.391117003646009</v>
      </c>
      <c r="Y42" s="3">
        <v>82.758620689655174</v>
      </c>
      <c r="Z42" s="3">
        <v>62.068965517241381</v>
      </c>
      <c r="AA42" s="3">
        <v>3.9756914863406596</v>
      </c>
      <c r="AB42" s="3">
        <v>19.571067438636547</v>
      </c>
      <c r="AC42" s="3">
        <v>9.8127157574274921</v>
      </c>
      <c r="AD42" s="3">
        <v>2.2832912011742641</v>
      </c>
      <c r="AE42" s="3">
        <v>64.965875853103668</v>
      </c>
      <c r="AF42" s="3">
        <v>95.3</v>
      </c>
      <c r="AG42" s="7">
        <v>91.4</v>
      </c>
      <c r="AH42" s="3">
        <v>297</v>
      </c>
      <c r="AI42" s="3">
        <v>26.8</v>
      </c>
      <c r="AJ42" s="7" t="s">
        <v>8</v>
      </c>
      <c r="AK42" s="7">
        <v>7.721051831942119E-2</v>
      </c>
      <c r="AL42" s="3">
        <v>0.10577841009760702</v>
      </c>
      <c r="AM42" s="3">
        <v>104957.68288367979</v>
      </c>
      <c r="AN42" s="3">
        <v>223601.29052765417</v>
      </c>
      <c r="AO42" s="3">
        <v>261298.29080118693</v>
      </c>
      <c r="AP42" s="3">
        <v>10.328502415458939</v>
      </c>
      <c r="AQ42" s="3">
        <v>4.3478260869565215</v>
      </c>
      <c r="AR42" s="3">
        <v>24.4</v>
      </c>
      <c r="AS42" s="3">
        <v>11.28920081766711</v>
      </c>
      <c r="AT42" s="3">
        <v>534.97430906864759</v>
      </c>
      <c r="AU42" s="3">
        <v>4.4955824291482989</v>
      </c>
      <c r="AV42" s="3">
        <v>3.0146846877817999</v>
      </c>
      <c r="AW42" s="3">
        <v>15527.181818181818</v>
      </c>
      <c r="AX42" s="3">
        <v>1876.9120879120878</v>
      </c>
      <c r="AY42" s="3">
        <v>0.58548352156628558</v>
      </c>
      <c r="AZ42" s="3">
        <v>320</v>
      </c>
      <c r="BA42" s="3">
        <v>1.9836731024014345</v>
      </c>
      <c r="BB42" s="3">
        <v>12.430056227636735</v>
      </c>
      <c r="BC42" s="3">
        <v>116.36418448812505</v>
      </c>
      <c r="BD42" s="3">
        <v>1.8052513691692957</v>
      </c>
      <c r="BE42" s="3">
        <v>3.0101664110864998</v>
      </c>
      <c r="BF42" s="3">
        <v>5.9067416368489809</v>
      </c>
      <c r="BG42" s="3">
        <v>48.911771589047504</v>
      </c>
      <c r="BH42" s="3">
        <v>6.5789473684210522</v>
      </c>
      <c r="BI42" s="3">
        <v>99.3</v>
      </c>
      <c r="BJ42" s="3">
        <v>0.81909665340510174</v>
      </c>
      <c r="BK42" s="3">
        <v>0.42060184300080294</v>
      </c>
      <c r="BL42" s="3">
        <v>106.5</v>
      </c>
      <c r="BM42" s="7">
        <v>110.9</v>
      </c>
      <c r="BN42" s="3">
        <v>0.38236531181891181</v>
      </c>
      <c r="BO42" s="3">
        <v>15.384615384615385</v>
      </c>
      <c r="BP42" s="3">
        <v>8</v>
      </c>
      <c r="BQ42" s="7">
        <v>1.1556291303163566</v>
      </c>
      <c r="BR42" s="3">
        <v>17.199569481870903</v>
      </c>
      <c r="BS42" s="3">
        <v>7.4362222298617739</v>
      </c>
      <c r="BT42" s="3">
        <v>625.15304813710998</v>
      </c>
      <c r="BU42" s="3" t="s">
        <v>8</v>
      </c>
      <c r="BV42" s="230">
        <v>2122.9726906589731</v>
      </c>
      <c r="BW42" s="3">
        <v>810.52706737291385</v>
      </c>
      <c r="BX42" s="228">
        <v>1.0577841009760702</v>
      </c>
      <c r="BY42" s="3">
        <v>3.1363298593940485E-2</v>
      </c>
      <c r="BZ42" s="3">
        <v>1.5866761514641052</v>
      </c>
      <c r="CA42" s="3">
        <v>0.34168542029729021</v>
      </c>
      <c r="CB42" s="7">
        <v>0.26444602524401756</v>
      </c>
      <c r="CC42" s="7">
        <v>3.781578160989451E-2</v>
      </c>
      <c r="CD42" s="3">
        <v>0.26444602524401756</v>
      </c>
      <c r="CE42" s="3">
        <v>1.0974510047626729</v>
      </c>
      <c r="CF42" s="11">
        <v>47.1</v>
      </c>
      <c r="CG42" s="7">
        <v>32.751091703056765</v>
      </c>
      <c r="CH42" s="7">
        <v>19.964988085410333</v>
      </c>
      <c r="CI42" s="3">
        <v>4.5916447120812949</v>
      </c>
      <c r="CJ42" s="3">
        <v>291.29142216427914</v>
      </c>
      <c r="CK42" s="3" t="s">
        <v>8</v>
      </c>
      <c r="CL42" s="3">
        <v>9</v>
      </c>
      <c r="CM42" s="3">
        <v>1160.6354920545382</v>
      </c>
      <c r="CN42" s="3">
        <v>78</v>
      </c>
      <c r="CO42" s="3">
        <v>98.4</v>
      </c>
      <c r="CP42" s="3">
        <v>83</v>
      </c>
      <c r="CQ42" s="3">
        <v>37.4</v>
      </c>
      <c r="CR42" s="3">
        <v>41.5</v>
      </c>
      <c r="CS42" s="3">
        <v>6.300388175574799</v>
      </c>
      <c r="CT42" s="3">
        <v>3.9268292682926829</v>
      </c>
      <c r="CU42" s="3">
        <v>0.29274176078314279</v>
      </c>
      <c r="CV42" s="3">
        <v>67.209999999999994</v>
      </c>
      <c r="CW42" s="12">
        <v>43.477571010368926</v>
      </c>
      <c r="CX42" s="3">
        <v>0.7</v>
      </c>
      <c r="CY42" s="6">
        <v>31.7</v>
      </c>
      <c r="CZ42" s="3">
        <v>57.72</v>
      </c>
      <c r="DA42" s="14">
        <v>6.64</v>
      </c>
      <c r="DB42" s="3">
        <v>1.5157808165564368</v>
      </c>
      <c r="DC42" s="3">
        <v>0.86156779470526168</v>
      </c>
      <c r="DD42" s="3">
        <v>2.2398578338168291</v>
      </c>
      <c r="DE42" s="3">
        <v>6.4683497774686698</v>
      </c>
      <c r="DF42" s="3">
        <v>635.41211225997051</v>
      </c>
      <c r="DG42" s="228">
        <v>2192.5587280701752</v>
      </c>
      <c r="DH42" s="228">
        <v>40.562630074388665</v>
      </c>
      <c r="DI42" s="228">
        <v>32.95766219135843</v>
      </c>
      <c r="DJ42" s="228">
        <v>80.622546270330915</v>
      </c>
      <c r="DK42" s="228">
        <v>61.079892499389196</v>
      </c>
      <c r="DL42" s="6">
        <v>311</v>
      </c>
      <c r="DM42" s="6" t="s">
        <v>8</v>
      </c>
      <c r="DN42" s="6">
        <v>16.132955528111935</v>
      </c>
      <c r="DO42" s="3">
        <v>9.3640337538906628</v>
      </c>
      <c r="DP42" s="7">
        <v>22.222222222222221</v>
      </c>
      <c r="DQ42" s="7">
        <v>98.831615120274918</v>
      </c>
      <c r="DR42" s="248">
        <v>4523.0267345639713</v>
      </c>
      <c r="DS42" s="248">
        <v>29.879701393181495</v>
      </c>
      <c r="DT42" s="249">
        <v>6.6</v>
      </c>
      <c r="DU42" s="11">
        <v>203.29113924050634</v>
      </c>
      <c r="DV42" s="249">
        <v>6.0233660885357324E-2</v>
      </c>
      <c r="DW42" s="249">
        <v>44.210526315789473</v>
      </c>
      <c r="DX42" s="2">
        <v>78.947716376349007</v>
      </c>
      <c r="DY42" s="2">
        <v>502.29671372924435</v>
      </c>
      <c r="DZ42" s="2">
        <v>1409.7508929309845</v>
      </c>
      <c r="EA42" s="2" t="s">
        <v>8</v>
      </c>
      <c r="EB42" s="2">
        <v>2.7512890494983595</v>
      </c>
      <c r="EC42" s="2">
        <v>58.923327208206075</v>
      </c>
      <c r="ED42" s="2">
        <v>96.917406048303619</v>
      </c>
      <c r="EE42" s="2">
        <v>11.933738703170715</v>
      </c>
      <c r="EF42" s="2">
        <v>59.247323006549536</v>
      </c>
      <c r="EG42" s="2" t="s">
        <v>8</v>
      </c>
      <c r="EH42" s="2">
        <v>93.4</v>
      </c>
      <c r="EI42" s="125" t="s">
        <v>385</v>
      </c>
      <c r="EJ42" s="2">
        <v>79.599999999999994</v>
      </c>
      <c r="EK42" s="125" t="s">
        <v>385</v>
      </c>
      <c r="EL42" s="125" t="s">
        <v>385</v>
      </c>
      <c r="EM42" s="2">
        <v>81.5</v>
      </c>
      <c r="EN42" s="2">
        <v>-0.12957855236956861</v>
      </c>
      <c r="EO42" s="2">
        <v>1.0442510611182512</v>
      </c>
      <c r="EP42" s="2">
        <v>0.78800000000000003</v>
      </c>
      <c r="EQ42" s="126">
        <v>94.7</v>
      </c>
      <c r="ER42" s="126">
        <v>11.3</v>
      </c>
      <c r="ES42" s="126">
        <v>1.99</v>
      </c>
      <c r="ET42" s="126">
        <v>430.18986695720469</v>
      </c>
      <c r="EU42" s="126">
        <v>46.6</v>
      </c>
      <c r="EV42" s="126">
        <v>56.2</v>
      </c>
      <c r="EW42" s="126" t="s">
        <v>8</v>
      </c>
      <c r="EX42" s="126" t="s">
        <v>8</v>
      </c>
      <c r="EY42" s="126">
        <v>128.30000000000001</v>
      </c>
      <c r="EZ42" s="126">
        <v>7.8884249330290448</v>
      </c>
      <c r="FA42" s="126">
        <v>28.1</v>
      </c>
      <c r="FB42" s="126">
        <v>16.95973496432212</v>
      </c>
      <c r="FC42" s="126">
        <v>70.698592940014819</v>
      </c>
      <c r="FD42" s="126">
        <v>75.878245690595676</v>
      </c>
      <c r="FE42" s="126">
        <v>64.786011013428663</v>
      </c>
      <c r="FF42" s="126">
        <v>64.806737855316584</v>
      </c>
      <c r="FG42" s="126">
        <v>68.814412074981746</v>
      </c>
      <c r="FH42" s="126">
        <v>71.609846882666446</v>
      </c>
      <c r="FI42" s="126">
        <v>67.567815249266857</v>
      </c>
      <c r="FJ42" s="126">
        <v>58.204757312761167</v>
      </c>
      <c r="FK42" s="126">
        <v>42.419562419562418</v>
      </c>
      <c r="FL42" s="126">
        <v>25.654293213348332</v>
      </c>
      <c r="FM42" s="126">
        <v>14.62954647507858</v>
      </c>
      <c r="FN42" s="126">
        <v>9.0201104100946363</v>
      </c>
      <c r="FO42" s="126">
        <v>5.8697838109602811</v>
      </c>
      <c r="FP42" s="126">
        <v>2.5874635568513118</v>
      </c>
      <c r="FQ42" s="126">
        <v>1.43</v>
      </c>
      <c r="FR42" s="126">
        <v>8.5495399961390888</v>
      </c>
      <c r="FS42" s="126">
        <v>0.11701380762930025</v>
      </c>
    </row>
    <row r="43" spans="1:175" ht="12.95" customHeight="1">
      <c r="A43" s="386">
        <v>312011</v>
      </c>
      <c r="B43" s="388" t="s">
        <v>763</v>
      </c>
      <c r="C43" s="44" t="s">
        <v>381</v>
      </c>
      <c r="D43" s="44" t="s">
        <v>381</v>
      </c>
      <c r="E43" s="44" t="s">
        <v>381</v>
      </c>
      <c r="F43" s="44" t="s">
        <v>381</v>
      </c>
      <c r="G43" s="44" t="s">
        <v>381</v>
      </c>
      <c r="H43" s="44" t="s">
        <v>381</v>
      </c>
      <c r="I43" s="44" t="s">
        <v>381</v>
      </c>
      <c r="J43" s="44" t="s">
        <v>381</v>
      </c>
      <c r="K43" s="44" t="s">
        <v>381</v>
      </c>
      <c r="L43" s="44" t="s">
        <v>381</v>
      </c>
      <c r="M43" s="44" t="s">
        <v>381</v>
      </c>
      <c r="N43" s="44" t="s">
        <v>381</v>
      </c>
      <c r="O43" s="44" t="s">
        <v>381</v>
      </c>
      <c r="P43" s="44" t="s">
        <v>381</v>
      </c>
      <c r="Q43" s="44" t="s">
        <v>381</v>
      </c>
      <c r="R43" s="44" t="s">
        <v>381</v>
      </c>
      <c r="S43" s="44" t="s">
        <v>381</v>
      </c>
      <c r="T43" s="44" t="s">
        <v>381</v>
      </c>
      <c r="U43" s="44" t="s">
        <v>381</v>
      </c>
      <c r="V43" s="44" t="s">
        <v>381</v>
      </c>
      <c r="W43" s="44" t="s">
        <v>381</v>
      </c>
      <c r="X43" s="44" t="s">
        <v>381</v>
      </c>
      <c r="Y43" s="44" t="s">
        <v>381</v>
      </c>
      <c r="Z43" s="44" t="s">
        <v>381</v>
      </c>
      <c r="AA43" s="44" t="s">
        <v>381</v>
      </c>
      <c r="AB43" s="44" t="s">
        <v>381</v>
      </c>
      <c r="AC43" s="44" t="s">
        <v>381</v>
      </c>
      <c r="AD43" s="44" t="s">
        <v>381</v>
      </c>
      <c r="AE43" s="44" t="s">
        <v>381</v>
      </c>
      <c r="AF43" s="44" t="s">
        <v>381</v>
      </c>
      <c r="AG43" s="44" t="s">
        <v>381</v>
      </c>
      <c r="AH43" s="44" t="s">
        <v>381</v>
      </c>
      <c r="AI43" s="44" t="s">
        <v>381</v>
      </c>
      <c r="AJ43" s="44" t="s">
        <v>381</v>
      </c>
      <c r="AK43" s="44" t="s">
        <v>381</v>
      </c>
      <c r="AL43" s="44" t="s">
        <v>381</v>
      </c>
      <c r="AM43" s="44" t="s">
        <v>381</v>
      </c>
      <c r="AN43" s="44" t="s">
        <v>381</v>
      </c>
      <c r="AO43" s="44" t="s">
        <v>381</v>
      </c>
      <c r="AP43" s="44" t="s">
        <v>381</v>
      </c>
      <c r="AQ43" s="44" t="s">
        <v>381</v>
      </c>
      <c r="AR43" s="44" t="s">
        <v>381</v>
      </c>
      <c r="AS43" s="44" t="s">
        <v>381</v>
      </c>
      <c r="AT43" s="44" t="s">
        <v>381</v>
      </c>
      <c r="AU43" s="44" t="s">
        <v>381</v>
      </c>
      <c r="AV43" s="44" t="s">
        <v>381</v>
      </c>
      <c r="AW43" s="44" t="s">
        <v>381</v>
      </c>
      <c r="AX43" s="44" t="s">
        <v>381</v>
      </c>
      <c r="AY43" s="44" t="s">
        <v>381</v>
      </c>
      <c r="AZ43" s="44" t="s">
        <v>381</v>
      </c>
      <c r="BA43" s="44" t="s">
        <v>381</v>
      </c>
      <c r="BB43" s="44" t="s">
        <v>381</v>
      </c>
      <c r="BC43" s="44" t="s">
        <v>381</v>
      </c>
      <c r="BD43" s="44" t="s">
        <v>381</v>
      </c>
      <c r="BE43" s="44" t="s">
        <v>381</v>
      </c>
      <c r="BF43" s="44" t="s">
        <v>381</v>
      </c>
      <c r="BG43" s="44" t="s">
        <v>381</v>
      </c>
      <c r="BH43" s="44" t="s">
        <v>381</v>
      </c>
      <c r="BI43" s="44" t="s">
        <v>381</v>
      </c>
      <c r="BJ43" s="44" t="s">
        <v>381</v>
      </c>
      <c r="BK43" s="44" t="s">
        <v>381</v>
      </c>
      <c r="BL43" s="44" t="s">
        <v>381</v>
      </c>
      <c r="BM43" s="44" t="s">
        <v>381</v>
      </c>
      <c r="BN43" s="44" t="s">
        <v>381</v>
      </c>
      <c r="BO43" s="44" t="s">
        <v>381</v>
      </c>
      <c r="BP43" s="44" t="s">
        <v>381</v>
      </c>
      <c r="BQ43" s="44" t="s">
        <v>381</v>
      </c>
      <c r="BR43" s="44" t="s">
        <v>381</v>
      </c>
      <c r="BS43" s="44" t="s">
        <v>381</v>
      </c>
      <c r="BT43" s="44" t="s">
        <v>381</v>
      </c>
      <c r="BU43" s="44" t="s">
        <v>381</v>
      </c>
      <c r="BV43" s="44" t="s">
        <v>381</v>
      </c>
      <c r="BW43" s="44" t="s">
        <v>381</v>
      </c>
      <c r="BX43" s="44" t="s">
        <v>381</v>
      </c>
      <c r="BY43" s="44" t="s">
        <v>381</v>
      </c>
      <c r="BZ43" s="44" t="s">
        <v>381</v>
      </c>
      <c r="CA43" s="44" t="s">
        <v>381</v>
      </c>
      <c r="CB43" s="44" t="s">
        <v>381</v>
      </c>
      <c r="CC43" s="44" t="s">
        <v>381</v>
      </c>
      <c r="CD43" s="44" t="s">
        <v>381</v>
      </c>
      <c r="CE43" s="44" t="s">
        <v>381</v>
      </c>
      <c r="CF43" s="44" t="s">
        <v>381</v>
      </c>
      <c r="CG43" s="44" t="s">
        <v>381</v>
      </c>
      <c r="CH43" s="44" t="s">
        <v>381</v>
      </c>
      <c r="CI43" s="44" t="s">
        <v>381</v>
      </c>
      <c r="CJ43" s="44" t="s">
        <v>381</v>
      </c>
      <c r="CK43" s="44" t="s">
        <v>381</v>
      </c>
      <c r="CL43" s="44" t="s">
        <v>381</v>
      </c>
      <c r="CM43" s="44" t="s">
        <v>381</v>
      </c>
      <c r="CN43" s="44" t="s">
        <v>381</v>
      </c>
      <c r="CO43" s="44" t="s">
        <v>381</v>
      </c>
      <c r="CP43" s="44" t="s">
        <v>381</v>
      </c>
      <c r="CQ43" s="44" t="s">
        <v>381</v>
      </c>
      <c r="CR43" s="44" t="s">
        <v>381</v>
      </c>
      <c r="CS43" s="44" t="s">
        <v>381</v>
      </c>
      <c r="CT43" s="44" t="s">
        <v>381</v>
      </c>
      <c r="CU43" s="44" t="s">
        <v>381</v>
      </c>
      <c r="CV43" s="44" t="s">
        <v>381</v>
      </c>
      <c r="CW43" s="44" t="s">
        <v>381</v>
      </c>
      <c r="CX43" s="44" t="s">
        <v>381</v>
      </c>
      <c r="CY43" s="44" t="s">
        <v>381</v>
      </c>
      <c r="CZ43" s="44" t="s">
        <v>381</v>
      </c>
      <c r="DA43" s="44" t="s">
        <v>381</v>
      </c>
      <c r="DB43" s="44" t="s">
        <v>381</v>
      </c>
      <c r="DC43" s="44" t="s">
        <v>381</v>
      </c>
      <c r="DD43" s="44" t="s">
        <v>381</v>
      </c>
      <c r="DE43" s="44" t="s">
        <v>381</v>
      </c>
      <c r="DF43" s="44" t="s">
        <v>381</v>
      </c>
      <c r="DG43" s="44" t="s">
        <v>381</v>
      </c>
      <c r="DH43" s="44" t="s">
        <v>381</v>
      </c>
      <c r="DI43" s="44" t="s">
        <v>381</v>
      </c>
      <c r="DJ43" s="44" t="s">
        <v>381</v>
      </c>
      <c r="DK43" s="44" t="s">
        <v>381</v>
      </c>
      <c r="DL43" s="44" t="s">
        <v>381</v>
      </c>
      <c r="DM43" s="44" t="s">
        <v>381</v>
      </c>
      <c r="DN43" s="44" t="s">
        <v>381</v>
      </c>
      <c r="DO43" s="44" t="s">
        <v>381</v>
      </c>
      <c r="DP43" s="44" t="s">
        <v>381</v>
      </c>
      <c r="DQ43" s="44" t="s">
        <v>381</v>
      </c>
      <c r="DR43" s="44" t="s">
        <v>381</v>
      </c>
      <c r="DS43" s="44" t="s">
        <v>381</v>
      </c>
      <c r="DT43" s="44" t="s">
        <v>381</v>
      </c>
      <c r="DU43" s="44" t="s">
        <v>381</v>
      </c>
      <c r="DV43" s="44" t="s">
        <v>381</v>
      </c>
      <c r="DW43" s="44" t="s">
        <v>381</v>
      </c>
      <c r="DX43" s="44" t="s">
        <v>381</v>
      </c>
      <c r="DY43" s="44" t="s">
        <v>381</v>
      </c>
      <c r="DZ43" s="44" t="s">
        <v>381</v>
      </c>
      <c r="EA43" s="44" t="s">
        <v>381</v>
      </c>
      <c r="EB43" s="44" t="s">
        <v>381</v>
      </c>
      <c r="EC43" s="44" t="s">
        <v>381</v>
      </c>
      <c r="ED43" s="44" t="s">
        <v>381</v>
      </c>
      <c r="EE43" s="44" t="s">
        <v>381</v>
      </c>
      <c r="EF43" s="44" t="s">
        <v>381</v>
      </c>
      <c r="EG43" s="44" t="s">
        <v>381</v>
      </c>
      <c r="EH43" s="44" t="s">
        <v>381</v>
      </c>
      <c r="EI43" s="44" t="s">
        <v>381</v>
      </c>
      <c r="EJ43" s="44" t="s">
        <v>381</v>
      </c>
      <c r="EK43" s="44" t="s">
        <v>381</v>
      </c>
      <c r="EL43" s="44" t="s">
        <v>381</v>
      </c>
      <c r="EM43" s="44" t="s">
        <v>381</v>
      </c>
      <c r="EN43" s="44" t="s">
        <v>381</v>
      </c>
      <c r="EO43" s="44" t="s">
        <v>381</v>
      </c>
      <c r="EP43" s="44" t="s">
        <v>381</v>
      </c>
      <c r="EQ43" s="44" t="s">
        <v>381</v>
      </c>
      <c r="ER43" s="44" t="s">
        <v>381</v>
      </c>
      <c r="ES43" s="44" t="s">
        <v>381</v>
      </c>
      <c r="ET43" s="44" t="s">
        <v>381</v>
      </c>
      <c r="EU43" s="44" t="s">
        <v>381</v>
      </c>
      <c r="EV43" s="44" t="s">
        <v>381</v>
      </c>
      <c r="EW43" s="44" t="s">
        <v>381</v>
      </c>
      <c r="EX43" s="44" t="s">
        <v>381</v>
      </c>
      <c r="EY43" s="44" t="s">
        <v>381</v>
      </c>
      <c r="EZ43" s="44" t="s">
        <v>381</v>
      </c>
      <c r="FA43" s="44" t="s">
        <v>381</v>
      </c>
      <c r="FB43" s="44" t="s">
        <v>381</v>
      </c>
      <c r="FC43" s="44" t="s">
        <v>381</v>
      </c>
      <c r="FD43" s="44" t="s">
        <v>381</v>
      </c>
      <c r="FE43" s="44" t="s">
        <v>381</v>
      </c>
      <c r="FF43" s="44" t="s">
        <v>381</v>
      </c>
      <c r="FG43" s="44" t="s">
        <v>381</v>
      </c>
      <c r="FH43" s="44" t="s">
        <v>381</v>
      </c>
      <c r="FI43" s="44" t="s">
        <v>381</v>
      </c>
      <c r="FJ43" s="44" t="s">
        <v>381</v>
      </c>
      <c r="FK43" s="44" t="s">
        <v>381</v>
      </c>
      <c r="FL43" s="44" t="s">
        <v>381</v>
      </c>
      <c r="FM43" s="44" t="s">
        <v>381</v>
      </c>
      <c r="FN43" s="44" t="s">
        <v>381</v>
      </c>
      <c r="FO43" s="44" t="s">
        <v>381</v>
      </c>
      <c r="FP43" s="44" t="s">
        <v>381</v>
      </c>
      <c r="FQ43" s="44" t="s">
        <v>381</v>
      </c>
      <c r="FR43" s="44" t="s">
        <v>381</v>
      </c>
      <c r="FS43" s="44" t="s">
        <v>381</v>
      </c>
    </row>
    <row r="44" spans="1:175" ht="12.95" customHeight="1">
      <c r="A44" s="386">
        <v>322016</v>
      </c>
      <c r="B44" s="388" t="s">
        <v>764</v>
      </c>
      <c r="C44" s="44" t="s">
        <v>381</v>
      </c>
      <c r="D44" s="44" t="s">
        <v>381</v>
      </c>
      <c r="E44" s="44" t="s">
        <v>381</v>
      </c>
      <c r="F44" s="44" t="s">
        <v>381</v>
      </c>
      <c r="G44" s="44" t="s">
        <v>381</v>
      </c>
      <c r="H44" s="44" t="s">
        <v>381</v>
      </c>
      <c r="I44" s="44" t="s">
        <v>381</v>
      </c>
      <c r="J44" s="44" t="s">
        <v>381</v>
      </c>
      <c r="K44" s="44" t="s">
        <v>381</v>
      </c>
      <c r="L44" s="44" t="s">
        <v>381</v>
      </c>
      <c r="M44" s="44" t="s">
        <v>381</v>
      </c>
      <c r="N44" s="44" t="s">
        <v>381</v>
      </c>
      <c r="O44" s="44" t="s">
        <v>381</v>
      </c>
      <c r="P44" s="44" t="s">
        <v>381</v>
      </c>
      <c r="Q44" s="44" t="s">
        <v>381</v>
      </c>
      <c r="R44" s="44" t="s">
        <v>381</v>
      </c>
      <c r="S44" s="44" t="s">
        <v>381</v>
      </c>
      <c r="T44" s="44" t="s">
        <v>381</v>
      </c>
      <c r="U44" s="44" t="s">
        <v>381</v>
      </c>
      <c r="V44" s="44" t="s">
        <v>381</v>
      </c>
      <c r="W44" s="44" t="s">
        <v>381</v>
      </c>
      <c r="X44" s="44" t="s">
        <v>381</v>
      </c>
      <c r="Y44" s="44" t="s">
        <v>381</v>
      </c>
      <c r="Z44" s="44" t="s">
        <v>381</v>
      </c>
      <c r="AA44" s="44" t="s">
        <v>381</v>
      </c>
      <c r="AB44" s="44" t="s">
        <v>381</v>
      </c>
      <c r="AC44" s="44" t="s">
        <v>381</v>
      </c>
      <c r="AD44" s="44" t="s">
        <v>381</v>
      </c>
      <c r="AE44" s="44" t="s">
        <v>381</v>
      </c>
      <c r="AF44" s="44" t="s">
        <v>381</v>
      </c>
      <c r="AG44" s="44" t="s">
        <v>381</v>
      </c>
      <c r="AH44" s="44" t="s">
        <v>381</v>
      </c>
      <c r="AI44" s="44" t="s">
        <v>381</v>
      </c>
      <c r="AJ44" s="44" t="s">
        <v>381</v>
      </c>
      <c r="AK44" s="44" t="s">
        <v>381</v>
      </c>
      <c r="AL44" s="44" t="s">
        <v>381</v>
      </c>
      <c r="AM44" s="44" t="s">
        <v>381</v>
      </c>
      <c r="AN44" s="44" t="s">
        <v>381</v>
      </c>
      <c r="AO44" s="44" t="s">
        <v>381</v>
      </c>
      <c r="AP44" s="44" t="s">
        <v>381</v>
      </c>
      <c r="AQ44" s="44" t="s">
        <v>381</v>
      </c>
      <c r="AR44" s="44" t="s">
        <v>381</v>
      </c>
      <c r="AS44" s="44" t="s">
        <v>381</v>
      </c>
      <c r="AT44" s="44" t="s">
        <v>381</v>
      </c>
      <c r="AU44" s="44" t="s">
        <v>381</v>
      </c>
      <c r="AV44" s="44" t="s">
        <v>381</v>
      </c>
      <c r="AW44" s="44" t="s">
        <v>381</v>
      </c>
      <c r="AX44" s="44" t="s">
        <v>381</v>
      </c>
      <c r="AY44" s="44" t="s">
        <v>381</v>
      </c>
      <c r="AZ44" s="44" t="s">
        <v>381</v>
      </c>
      <c r="BA44" s="44" t="s">
        <v>381</v>
      </c>
      <c r="BB44" s="44" t="s">
        <v>381</v>
      </c>
      <c r="BC44" s="44" t="s">
        <v>381</v>
      </c>
      <c r="BD44" s="44" t="s">
        <v>381</v>
      </c>
      <c r="BE44" s="44" t="s">
        <v>381</v>
      </c>
      <c r="BF44" s="44" t="s">
        <v>381</v>
      </c>
      <c r="BG44" s="44" t="s">
        <v>381</v>
      </c>
      <c r="BH44" s="44" t="s">
        <v>381</v>
      </c>
      <c r="BI44" s="44" t="s">
        <v>381</v>
      </c>
      <c r="BJ44" s="44" t="s">
        <v>381</v>
      </c>
      <c r="BK44" s="44" t="s">
        <v>381</v>
      </c>
      <c r="BL44" s="44" t="s">
        <v>381</v>
      </c>
      <c r="BM44" s="44" t="s">
        <v>381</v>
      </c>
      <c r="BN44" s="44" t="s">
        <v>381</v>
      </c>
      <c r="BO44" s="44" t="s">
        <v>381</v>
      </c>
      <c r="BP44" s="44" t="s">
        <v>381</v>
      </c>
      <c r="BQ44" s="44" t="s">
        <v>381</v>
      </c>
      <c r="BR44" s="44" t="s">
        <v>381</v>
      </c>
      <c r="BS44" s="44" t="s">
        <v>381</v>
      </c>
      <c r="BT44" s="44" t="s">
        <v>381</v>
      </c>
      <c r="BU44" s="44" t="s">
        <v>381</v>
      </c>
      <c r="BV44" s="44" t="s">
        <v>381</v>
      </c>
      <c r="BW44" s="44" t="s">
        <v>381</v>
      </c>
      <c r="BX44" s="44" t="s">
        <v>381</v>
      </c>
      <c r="BY44" s="44" t="s">
        <v>381</v>
      </c>
      <c r="BZ44" s="44" t="s">
        <v>381</v>
      </c>
      <c r="CA44" s="44" t="s">
        <v>381</v>
      </c>
      <c r="CB44" s="44" t="s">
        <v>381</v>
      </c>
      <c r="CC44" s="44" t="s">
        <v>381</v>
      </c>
      <c r="CD44" s="44" t="s">
        <v>381</v>
      </c>
      <c r="CE44" s="44" t="s">
        <v>381</v>
      </c>
      <c r="CF44" s="44" t="s">
        <v>381</v>
      </c>
      <c r="CG44" s="44" t="s">
        <v>381</v>
      </c>
      <c r="CH44" s="44" t="s">
        <v>381</v>
      </c>
      <c r="CI44" s="44" t="s">
        <v>381</v>
      </c>
      <c r="CJ44" s="44" t="s">
        <v>381</v>
      </c>
      <c r="CK44" s="44" t="s">
        <v>381</v>
      </c>
      <c r="CL44" s="44" t="s">
        <v>381</v>
      </c>
      <c r="CM44" s="44" t="s">
        <v>381</v>
      </c>
      <c r="CN44" s="44" t="s">
        <v>381</v>
      </c>
      <c r="CO44" s="44" t="s">
        <v>381</v>
      </c>
      <c r="CP44" s="44" t="s">
        <v>381</v>
      </c>
      <c r="CQ44" s="44" t="s">
        <v>381</v>
      </c>
      <c r="CR44" s="44" t="s">
        <v>381</v>
      </c>
      <c r="CS44" s="44" t="s">
        <v>381</v>
      </c>
      <c r="CT44" s="44" t="s">
        <v>381</v>
      </c>
      <c r="CU44" s="44" t="s">
        <v>381</v>
      </c>
      <c r="CV44" s="44" t="s">
        <v>381</v>
      </c>
      <c r="CW44" s="44" t="s">
        <v>381</v>
      </c>
      <c r="CX44" s="44" t="s">
        <v>381</v>
      </c>
      <c r="CY44" s="44" t="s">
        <v>381</v>
      </c>
      <c r="CZ44" s="44" t="s">
        <v>381</v>
      </c>
      <c r="DA44" s="44" t="s">
        <v>381</v>
      </c>
      <c r="DB44" s="44" t="s">
        <v>381</v>
      </c>
      <c r="DC44" s="44" t="s">
        <v>381</v>
      </c>
      <c r="DD44" s="44" t="s">
        <v>381</v>
      </c>
      <c r="DE44" s="44" t="s">
        <v>381</v>
      </c>
      <c r="DF44" s="44" t="s">
        <v>381</v>
      </c>
      <c r="DG44" s="44" t="s">
        <v>381</v>
      </c>
      <c r="DH44" s="44" t="s">
        <v>381</v>
      </c>
      <c r="DI44" s="44" t="s">
        <v>381</v>
      </c>
      <c r="DJ44" s="44" t="s">
        <v>381</v>
      </c>
      <c r="DK44" s="44" t="s">
        <v>381</v>
      </c>
      <c r="DL44" s="44" t="s">
        <v>381</v>
      </c>
      <c r="DM44" s="44" t="s">
        <v>381</v>
      </c>
      <c r="DN44" s="44" t="s">
        <v>381</v>
      </c>
      <c r="DO44" s="44" t="s">
        <v>381</v>
      </c>
      <c r="DP44" s="44" t="s">
        <v>381</v>
      </c>
      <c r="DQ44" s="44" t="s">
        <v>381</v>
      </c>
      <c r="DR44" s="44" t="s">
        <v>381</v>
      </c>
      <c r="DS44" s="44" t="s">
        <v>381</v>
      </c>
      <c r="DT44" s="44" t="s">
        <v>381</v>
      </c>
      <c r="DU44" s="44" t="s">
        <v>381</v>
      </c>
      <c r="DV44" s="44" t="s">
        <v>381</v>
      </c>
      <c r="DW44" s="44" t="s">
        <v>381</v>
      </c>
      <c r="DX44" s="44" t="s">
        <v>381</v>
      </c>
      <c r="DY44" s="44" t="s">
        <v>381</v>
      </c>
      <c r="DZ44" s="44" t="s">
        <v>381</v>
      </c>
      <c r="EA44" s="44" t="s">
        <v>381</v>
      </c>
      <c r="EB44" s="44" t="s">
        <v>381</v>
      </c>
      <c r="EC44" s="44" t="s">
        <v>381</v>
      </c>
      <c r="ED44" s="44" t="s">
        <v>381</v>
      </c>
      <c r="EE44" s="44" t="s">
        <v>381</v>
      </c>
      <c r="EF44" s="44" t="s">
        <v>381</v>
      </c>
      <c r="EG44" s="44" t="s">
        <v>381</v>
      </c>
      <c r="EH44" s="44" t="s">
        <v>381</v>
      </c>
      <c r="EI44" s="44" t="s">
        <v>381</v>
      </c>
      <c r="EJ44" s="44" t="s">
        <v>381</v>
      </c>
      <c r="EK44" s="44" t="s">
        <v>381</v>
      </c>
      <c r="EL44" s="44" t="s">
        <v>381</v>
      </c>
      <c r="EM44" s="44" t="s">
        <v>381</v>
      </c>
      <c r="EN44" s="44" t="s">
        <v>381</v>
      </c>
      <c r="EO44" s="44" t="s">
        <v>381</v>
      </c>
      <c r="EP44" s="44" t="s">
        <v>381</v>
      </c>
      <c r="EQ44" s="44" t="s">
        <v>381</v>
      </c>
      <c r="ER44" s="44" t="s">
        <v>381</v>
      </c>
      <c r="ES44" s="44" t="s">
        <v>381</v>
      </c>
      <c r="ET44" s="44" t="s">
        <v>381</v>
      </c>
      <c r="EU44" s="44" t="s">
        <v>381</v>
      </c>
      <c r="EV44" s="44" t="s">
        <v>381</v>
      </c>
      <c r="EW44" s="44" t="s">
        <v>381</v>
      </c>
      <c r="EX44" s="44" t="s">
        <v>381</v>
      </c>
      <c r="EY44" s="44" t="s">
        <v>381</v>
      </c>
      <c r="EZ44" s="44" t="s">
        <v>381</v>
      </c>
      <c r="FA44" s="44" t="s">
        <v>381</v>
      </c>
      <c r="FB44" s="44" t="s">
        <v>381</v>
      </c>
      <c r="FC44" s="44" t="s">
        <v>381</v>
      </c>
      <c r="FD44" s="44" t="s">
        <v>381</v>
      </c>
      <c r="FE44" s="44" t="s">
        <v>381</v>
      </c>
      <c r="FF44" s="44" t="s">
        <v>381</v>
      </c>
      <c r="FG44" s="44" t="s">
        <v>381</v>
      </c>
      <c r="FH44" s="44" t="s">
        <v>381</v>
      </c>
      <c r="FI44" s="44" t="s">
        <v>381</v>
      </c>
      <c r="FJ44" s="44" t="s">
        <v>381</v>
      </c>
      <c r="FK44" s="44" t="s">
        <v>381</v>
      </c>
      <c r="FL44" s="44" t="s">
        <v>381</v>
      </c>
      <c r="FM44" s="44" t="s">
        <v>381</v>
      </c>
      <c r="FN44" s="44" t="s">
        <v>381</v>
      </c>
      <c r="FO44" s="44" t="s">
        <v>381</v>
      </c>
      <c r="FP44" s="44" t="s">
        <v>381</v>
      </c>
      <c r="FQ44" s="44" t="s">
        <v>381</v>
      </c>
      <c r="FR44" s="44" t="s">
        <v>381</v>
      </c>
      <c r="FS44" s="44" t="s">
        <v>381</v>
      </c>
    </row>
    <row r="45" spans="1:175" ht="12.95" customHeight="1">
      <c r="A45" s="386">
        <v>332020</v>
      </c>
      <c r="B45" s="387" t="s">
        <v>573</v>
      </c>
      <c r="C45" s="129">
        <v>80.722946428941043</v>
      </c>
      <c r="D45" s="294">
        <v>1541.6012948788534</v>
      </c>
      <c r="E45" s="294">
        <v>350.21339835325188</v>
      </c>
      <c r="F45" s="228">
        <v>364094</v>
      </c>
      <c r="G45" s="3">
        <v>274.51423407139629</v>
      </c>
      <c r="H45" s="228">
        <v>99.638499774062367</v>
      </c>
      <c r="I45" s="228">
        <v>151.37821961138727</v>
      </c>
      <c r="J45" s="228">
        <v>20.8</v>
      </c>
      <c r="K45" s="3">
        <v>3.18</v>
      </c>
      <c r="L45" s="3">
        <v>168.94584479953085</v>
      </c>
      <c r="M45" s="3">
        <v>12.025062610352995</v>
      </c>
      <c r="N45" s="3">
        <v>79.66297947800301</v>
      </c>
      <c r="O45" s="129">
        <v>19.852486711442584</v>
      </c>
      <c r="P45" s="3">
        <v>12.009029345372461</v>
      </c>
      <c r="Q45" s="3" t="s">
        <v>8</v>
      </c>
      <c r="R45" s="3" t="s">
        <v>8</v>
      </c>
      <c r="S45" s="3">
        <v>10359</v>
      </c>
      <c r="T45" s="3">
        <v>70.967741935483872</v>
      </c>
      <c r="U45" s="3">
        <v>311</v>
      </c>
      <c r="V45" s="3">
        <v>28</v>
      </c>
      <c r="W45" s="3">
        <v>15.064132571856566</v>
      </c>
      <c r="X45" s="7">
        <v>60.19329617027438</v>
      </c>
      <c r="Y45" s="3">
        <v>78.494623655913969</v>
      </c>
      <c r="Z45" s="3">
        <v>82.795698924731184</v>
      </c>
      <c r="AA45" s="3">
        <v>3.1474982815382946</v>
      </c>
      <c r="AB45" s="3">
        <v>23.505732667217767</v>
      </c>
      <c r="AC45" s="3">
        <v>9.3088452000143764</v>
      </c>
      <c r="AD45" s="3">
        <v>3.7019731876505046</v>
      </c>
      <c r="AE45" s="3">
        <v>103.43536665932614</v>
      </c>
      <c r="AF45" s="3">
        <v>93.9</v>
      </c>
      <c r="AG45" s="7">
        <v>88.2</v>
      </c>
      <c r="AH45" s="3">
        <v>279</v>
      </c>
      <c r="AI45" s="3">
        <v>20.2</v>
      </c>
      <c r="AJ45" s="7">
        <v>3.3519338286698244E-2</v>
      </c>
      <c r="AK45" s="7">
        <v>0.20949586429186404</v>
      </c>
      <c r="AL45" s="3">
        <v>0.48640749771284986</v>
      </c>
      <c r="AM45" s="3">
        <v>92484.755319832853</v>
      </c>
      <c r="AN45" s="3">
        <v>219240.38936627284</v>
      </c>
      <c r="AO45" s="3">
        <v>262751.92317708331</v>
      </c>
      <c r="AP45" s="3">
        <v>11.465983967767658</v>
      </c>
      <c r="AQ45" s="3">
        <v>5.6742351114282119</v>
      </c>
      <c r="AR45" s="3">
        <v>14.6</v>
      </c>
      <c r="AS45" s="3">
        <v>10.860341023401375</v>
      </c>
      <c r="AT45" s="3">
        <v>769.35177404198419</v>
      </c>
      <c r="AU45" s="3">
        <v>4.9675659340886797</v>
      </c>
      <c r="AV45" s="3">
        <v>2.5458775412204484</v>
      </c>
      <c r="AW45" s="3">
        <v>13388.866666666667</v>
      </c>
      <c r="AX45" s="3">
        <v>2028.6161616161617</v>
      </c>
      <c r="AY45" s="3">
        <v>0.49792613763674298</v>
      </c>
      <c r="AZ45" s="3">
        <v>638.20000000000005</v>
      </c>
      <c r="BA45" s="3">
        <v>1.7222261318805963</v>
      </c>
      <c r="BB45" s="3">
        <v>40.071813610216708</v>
      </c>
      <c r="BC45" s="3">
        <v>271.96243692226176</v>
      </c>
      <c r="BD45" s="3">
        <v>6.0930383703072026</v>
      </c>
      <c r="BE45" s="3">
        <v>2.0983321876921965</v>
      </c>
      <c r="BF45" s="3">
        <v>4.7031583517238884</v>
      </c>
      <c r="BG45" s="3">
        <v>22.728933713366953</v>
      </c>
      <c r="BH45" s="3">
        <v>23.333333333333332</v>
      </c>
      <c r="BI45" s="3">
        <v>80.099999999999994</v>
      </c>
      <c r="BJ45" s="3">
        <v>2.0463348680844846</v>
      </c>
      <c r="BK45" s="3">
        <v>0.29038815216339176</v>
      </c>
      <c r="BL45" s="3">
        <v>122.8</v>
      </c>
      <c r="BM45" s="7">
        <v>114</v>
      </c>
      <c r="BN45" s="3">
        <v>0.72597038040847928</v>
      </c>
      <c r="BO45" s="3">
        <v>66.666666666666657</v>
      </c>
      <c r="BP45" s="3">
        <v>36</v>
      </c>
      <c r="BQ45" s="7">
        <v>3.38829393087632</v>
      </c>
      <c r="BR45" s="3">
        <v>15.825837138350851</v>
      </c>
      <c r="BS45" s="3">
        <v>25.061370137477386</v>
      </c>
      <c r="BT45" s="3">
        <v>1267.8428758895047</v>
      </c>
      <c r="BU45" s="3">
        <v>18.983346235205968</v>
      </c>
      <c r="BV45" s="230">
        <v>409.96493726378196</v>
      </c>
      <c r="BW45" s="3">
        <v>140.75184110412431</v>
      </c>
      <c r="BX45" s="228">
        <v>1.2418914835221699</v>
      </c>
      <c r="BY45" s="3">
        <v>3.951284736739704E-2</v>
      </c>
      <c r="BZ45" s="3">
        <v>2.0698191392036165</v>
      </c>
      <c r="CA45" s="3">
        <v>0.31203765414978041</v>
      </c>
      <c r="CB45" s="7">
        <v>0.82792765568144655</v>
      </c>
      <c r="CC45" s="7">
        <v>0.19901311023442772</v>
      </c>
      <c r="CD45" s="3">
        <v>0.82792765568144655</v>
      </c>
      <c r="CE45" s="3">
        <v>13.178538459309426</v>
      </c>
      <c r="CF45" s="11">
        <v>41.3</v>
      </c>
      <c r="CG45" s="7">
        <v>0.61425061425061422</v>
      </c>
      <c r="CH45" s="7">
        <v>59.387650435934333</v>
      </c>
      <c r="CI45" s="3">
        <v>9.5655639697090464</v>
      </c>
      <c r="CJ45" s="3">
        <v>305.95445569966097</v>
      </c>
      <c r="CK45" s="3">
        <v>289.70016599949491</v>
      </c>
      <c r="CL45" s="3">
        <v>47.1</v>
      </c>
      <c r="CM45" s="3">
        <v>971.47103066955924</v>
      </c>
      <c r="CN45" s="3">
        <v>100</v>
      </c>
      <c r="CO45" s="3">
        <v>99.9</v>
      </c>
      <c r="CP45" s="3">
        <v>93.1</v>
      </c>
      <c r="CQ45" s="3">
        <v>75</v>
      </c>
      <c r="CR45" s="3">
        <v>52.4</v>
      </c>
      <c r="CS45" s="3">
        <v>4.02374111824252</v>
      </c>
      <c r="CT45" s="3">
        <v>7.291666666666667</v>
      </c>
      <c r="CU45" s="3">
        <v>2.4896306881837145</v>
      </c>
      <c r="CV45" s="3">
        <v>65.099999999999994</v>
      </c>
      <c r="CW45" s="12">
        <v>38.52347381885771</v>
      </c>
      <c r="CX45" s="3">
        <v>1.35</v>
      </c>
      <c r="CY45" s="13">
        <v>39.4</v>
      </c>
      <c r="CZ45" s="3">
        <v>60.58</v>
      </c>
      <c r="DA45" s="14">
        <v>6.43</v>
      </c>
      <c r="DB45" s="3">
        <v>1.1697562167017845</v>
      </c>
      <c r="DC45" s="3">
        <v>0.77574130572470579</v>
      </c>
      <c r="DD45" s="3">
        <v>1.7593462683230741</v>
      </c>
      <c r="DE45" s="3">
        <v>5.7540972069860539</v>
      </c>
      <c r="DF45" s="3">
        <v>1127.3475609756097</v>
      </c>
      <c r="DG45" s="228">
        <v>5129.919117997616</v>
      </c>
      <c r="DH45" s="228" t="s">
        <v>8</v>
      </c>
      <c r="DI45" s="228" t="s">
        <v>8</v>
      </c>
      <c r="DJ45" s="228">
        <v>17.161140197789411</v>
      </c>
      <c r="DK45" s="228">
        <v>49.437207537624886</v>
      </c>
      <c r="DL45" s="6">
        <v>325</v>
      </c>
      <c r="DM45" s="6">
        <v>17</v>
      </c>
      <c r="DN45" s="6">
        <v>13.097815512880484</v>
      </c>
      <c r="DO45" s="3">
        <v>11.056973841625718</v>
      </c>
      <c r="DP45" s="7">
        <v>100</v>
      </c>
      <c r="DQ45" s="7">
        <v>97.712214026753358</v>
      </c>
      <c r="DR45" s="248">
        <v>3225.6453612895957</v>
      </c>
      <c r="DS45" s="248">
        <v>24.981695297099403</v>
      </c>
      <c r="DT45" s="249">
        <v>8.1</v>
      </c>
      <c r="DU45" s="11">
        <v>55.823714585519411</v>
      </c>
      <c r="DV45" s="249">
        <v>2.3179008563437208E-2</v>
      </c>
      <c r="DW45" s="249">
        <v>20</v>
      </c>
      <c r="DX45" s="2">
        <v>54.229261447134746</v>
      </c>
      <c r="DY45" s="2">
        <v>583.7552314678743</v>
      </c>
      <c r="DZ45" s="2">
        <v>1034.9095696018082</v>
      </c>
      <c r="EA45" s="2">
        <v>15185</v>
      </c>
      <c r="EB45" s="2">
        <v>5.4685164742326098</v>
      </c>
      <c r="EC45" s="2">
        <v>52.420969484728005</v>
      </c>
      <c r="ED45" s="2">
        <v>84.296209118700574</v>
      </c>
      <c r="EE45" s="2">
        <v>8.4124082727285767</v>
      </c>
      <c r="EF45" s="2">
        <v>55.474218385440963</v>
      </c>
      <c r="EG45" s="2">
        <v>399.87452261331549</v>
      </c>
      <c r="EH45" s="2">
        <v>98</v>
      </c>
      <c r="EI45" s="125" t="s">
        <v>385</v>
      </c>
      <c r="EJ45" s="2">
        <v>86</v>
      </c>
      <c r="EK45" s="125" t="s">
        <v>385</v>
      </c>
      <c r="EL45" s="125" t="s">
        <v>385</v>
      </c>
      <c r="EM45" s="2" t="s">
        <v>8</v>
      </c>
      <c r="EN45" s="2">
        <v>0.99144336767853225</v>
      </c>
      <c r="EO45" s="2">
        <v>0.98924319629536939</v>
      </c>
      <c r="EP45" s="2">
        <v>0.82599999999999996</v>
      </c>
      <c r="EQ45" s="126">
        <v>86.5</v>
      </c>
      <c r="ER45" s="126">
        <v>9.1999999999999993</v>
      </c>
      <c r="ES45" s="126">
        <v>4</v>
      </c>
      <c r="ET45" s="126">
        <v>339.98971092905902</v>
      </c>
      <c r="EU45" s="126">
        <v>56.1</v>
      </c>
      <c r="EV45" s="126">
        <v>51.8</v>
      </c>
      <c r="EW45" s="126" t="s">
        <v>8</v>
      </c>
      <c r="EX45" s="126" t="s">
        <v>8</v>
      </c>
      <c r="EY45" s="126">
        <v>64.400000000000006</v>
      </c>
      <c r="EZ45" s="126">
        <v>6.9401035737497265</v>
      </c>
      <c r="FA45" s="126">
        <v>29.3</v>
      </c>
      <c r="FB45" s="126">
        <v>16.037063435495366</v>
      </c>
      <c r="FC45" s="126">
        <v>69.456237753102542</v>
      </c>
      <c r="FD45" s="126">
        <v>76.798371286382149</v>
      </c>
      <c r="FE45" s="126">
        <v>68.873048200950436</v>
      </c>
      <c r="FF45" s="126">
        <v>70.194217612006184</v>
      </c>
      <c r="FG45" s="126">
        <v>74.425655190999123</v>
      </c>
      <c r="FH45" s="126">
        <v>77.138688373521731</v>
      </c>
      <c r="FI45" s="126">
        <v>72.712569316081328</v>
      </c>
      <c r="FJ45" s="126">
        <v>61.506247889226614</v>
      </c>
      <c r="FK45" s="126">
        <v>43.539296524371153</v>
      </c>
      <c r="FL45" s="126">
        <v>26.494761277369971</v>
      </c>
      <c r="FM45" s="126">
        <v>15.460924268086135</v>
      </c>
      <c r="FN45" s="126">
        <v>9.6074565334289304</v>
      </c>
      <c r="FO45" s="126">
        <v>5.9753954305799644</v>
      </c>
      <c r="FP45" s="126">
        <v>2.4370095002065262</v>
      </c>
      <c r="FQ45" s="126">
        <v>1.61</v>
      </c>
      <c r="FR45" s="126">
        <v>10.549868152520833</v>
      </c>
      <c r="FS45" s="126">
        <v>0.29233355258349775</v>
      </c>
    </row>
    <row r="46" spans="1:175" ht="12.95" customHeight="1">
      <c r="A46" s="386">
        <v>342025</v>
      </c>
      <c r="B46" s="387" t="s">
        <v>571</v>
      </c>
      <c r="C46" s="129" t="s">
        <v>381</v>
      </c>
      <c r="D46" s="294" t="s">
        <v>381</v>
      </c>
      <c r="E46" s="294" t="s">
        <v>381</v>
      </c>
      <c r="F46" s="228" t="s">
        <v>381</v>
      </c>
      <c r="G46" s="3" t="s">
        <v>381</v>
      </c>
      <c r="H46" s="228" t="s">
        <v>381</v>
      </c>
      <c r="I46" s="228" t="s">
        <v>381</v>
      </c>
      <c r="J46" s="228" t="s">
        <v>381</v>
      </c>
      <c r="K46" s="3" t="s">
        <v>381</v>
      </c>
      <c r="L46" s="3" t="s">
        <v>381</v>
      </c>
      <c r="M46" s="3" t="s">
        <v>381</v>
      </c>
      <c r="N46" s="3" t="s">
        <v>381</v>
      </c>
      <c r="O46" s="129" t="s">
        <v>381</v>
      </c>
      <c r="P46" s="3" t="s">
        <v>381</v>
      </c>
      <c r="Q46" s="3" t="s">
        <v>381</v>
      </c>
      <c r="R46" s="3" t="s">
        <v>381</v>
      </c>
      <c r="S46" s="3" t="s">
        <v>381</v>
      </c>
      <c r="T46" s="3" t="s">
        <v>381</v>
      </c>
      <c r="U46" s="3" t="s">
        <v>381</v>
      </c>
      <c r="V46" s="3" t="s">
        <v>381</v>
      </c>
      <c r="W46" s="3" t="s">
        <v>381</v>
      </c>
      <c r="X46" s="7" t="s">
        <v>381</v>
      </c>
      <c r="Y46" s="3" t="s">
        <v>381</v>
      </c>
      <c r="Z46" s="3" t="s">
        <v>381</v>
      </c>
      <c r="AA46" s="3" t="s">
        <v>381</v>
      </c>
      <c r="AB46" s="3" t="s">
        <v>381</v>
      </c>
      <c r="AC46" s="3" t="s">
        <v>381</v>
      </c>
      <c r="AD46" s="3" t="s">
        <v>381</v>
      </c>
      <c r="AE46" s="3" t="s">
        <v>381</v>
      </c>
      <c r="AF46" s="3" t="s">
        <v>381</v>
      </c>
      <c r="AG46" s="7" t="s">
        <v>381</v>
      </c>
      <c r="AH46" s="3" t="s">
        <v>381</v>
      </c>
      <c r="AI46" s="3" t="s">
        <v>381</v>
      </c>
      <c r="AJ46" s="7" t="s">
        <v>381</v>
      </c>
      <c r="AK46" s="7" t="s">
        <v>381</v>
      </c>
      <c r="AL46" s="3" t="s">
        <v>381</v>
      </c>
      <c r="AM46" s="3" t="s">
        <v>381</v>
      </c>
      <c r="AN46" s="3" t="s">
        <v>381</v>
      </c>
      <c r="AO46" s="3" t="s">
        <v>381</v>
      </c>
      <c r="AP46" s="3" t="s">
        <v>381</v>
      </c>
      <c r="AQ46" s="3" t="s">
        <v>381</v>
      </c>
      <c r="AR46" s="3" t="s">
        <v>381</v>
      </c>
      <c r="AS46" s="3" t="s">
        <v>381</v>
      </c>
      <c r="AT46" s="3" t="s">
        <v>381</v>
      </c>
      <c r="AU46" s="3" t="s">
        <v>381</v>
      </c>
      <c r="AV46" s="3" t="s">
        <v>381</v>
      </c>
      <c r="AW46" s="3" t="s">
        <v>381</v>
      </c>
      <c r="AX46" s="3" t="s">
        <v>381</v>
      </c>
      <c r="AY46" s="3" t="s">
        <v>381</v>
      </c>
      <c r="AZ46" s="3" t="s">
        <v>381</v>
      </c>
      <c r="BA46" s="3" t="s">
        <v>381</v>
      </c>
      <c r="BB46" s="3" t="s">
        <v>381</v>
      </c>
      <c r="BC46" s="3" t="s">
        <v>381</v>
      </c>
      <c r="BD46" s="3" t="s">
        <v>381</v>
      </c>
      <c r="BE46" s="3" t="s">
        <v>381</v>
      </c>
      <c r="BF46" s="3" t="s">
        <v>381</v>
      </c>
      <c r="BG46" s="3" t="s">
        <v>381</v>
      </c>
      <c r="BH46" s="3" t="s">
        <v>381</v>
      </c>
      <c r="BI46" s="3" t="s">
        <v>381</v>
      </c>
      <c r="BJ46" s="3" t="s">
        <v>381</v>
      </c>
      <c r="BK46" s="3" t="s">
        <v>381</v>
      </c>
      <c r="BL46" s="3" t="s">
        <v>381</v>
      </c>
      <c r="BM46" s="7" t="s">
        <v>381</v>
      </c>
      <c r="BN46" s="3" t="s">
        <v>381</v>
      </c>
      <c r="BO46" s="3" t="s">
        <v>381</v>
      </c>
      <c r="BP46" s="3" t="s">
        <v>381</v>
      </c>
      <c r="BQ46" s="7" t="s">
        <v>381</v>
      </c>
      <c r="BR46" s="3" t="s">
        <v>381</v>
      </c>
      <c r="BS46" s="3" t="s">
        <v>381</v>
      </c>
      <c r="BT46" s="3" t="s">
        <v>381</v>
      </c>
      <c r="BU46" s="3" t="s">
        <v>381</v>
      </c>
      <c r="BV46" s="230" t="s">
        <v>381</v>
      </c>
      <c r="BW46" s="3" t="s">
        <v>381</v>
      </c>
      <c r="BX46" s="228" t="s">
        <v>381</v>
      </c>
      <c r="BY46" s="3" t="s">
        <v>381</v>
      </c>
      <c r="BZ46" s="3" t="s">
        <v>381</v>
      </c>
      <c r="CA46" s="3" t="s">
        <v>381</v>
      </c>
      <c r="CB46" s="7" t="s">
        <v>381</v>
      </c>
      <c r="CC46" s="7" t="s">
        <v>381</v>
      </c>
      <c r="CD46" s="3" t="s">
        <v>381</v>
      </c>
      <c r="CE46" s="3" t="s">
        <v>381</v>
      </c>
      <c r="CF46" s="11" t="s">
        <v>381</v>
      </c>
      <c r="CG46" s="7" t="s">
        <v>381</v>
      </c>
      <c r="CH46" s="7" t="s">
        <v>381</v>
      </c>
      <c r="CI46" s="3" t="s">
        <v>381</v>
      </c>
      <c r="CJ46" s="3" t="s">
        <v>381</v>
      </c>
      <c r="CK46" s="3" t="s">
        <v>381</v>
      </c>
      <c r="CL46" s="3" t="s">
        <v>381</v>
      </c>
      <c r="CM46" s="3" t="s">
        <v>381</v>
      </c>
      <c r="CN46" s="3" t="s">
        <v>381</v>
      </c>
      <c r="CO46" s="3" t="s">
        <v>381</v>
      </c>
      <c r="CP46" s="3" t="s">
        <v>381</v>
      </c>
      <c r="CQ46" s="3" t="s">
        <v>381</v>
      </c>
      <c r="CR46" s="3" t="s">
        <v>381</v>
      </c>
      <c r="CS46" s="3" t="s">
        <v>381</v>
      </c>
      <c r="CT46" s="3" t="s">
        <v>381</v>
      </c>
      <c r="CU46" s="3" t="s">
        <v>381</v>
      </c>
      <c r="CV46" s="3" t="s">
        <v>381</v>
      </c>
      <c r="CW46" s="12" t="s">
        <v>381</v>
      </c>
      <c r="CX46" s="3" t="s">
        <v>381</v>
      </c>
      <c r="CY46" s="13" t="s">
        <v>381</v>
      </c>
      <c r="CZ46" s="3" t="s">
        <v>381</v>
      </c>
      <c r="DA46" s="14" t="s">
        <v>381</v>
      </c>
      <c r="DB46" s="3" t="s">
        <v>381</v>
      </c>
      <c r="DC46" s="3" t="s">
        <v>381</v>
      </c>
      <c r="DD46" s="3" t="s">
        <v>381</v>
      </c>
      <c r="DE46" s="3" t="s">
        <v>381</v>
      </c>
      <c r="DF46" s="3" t="s">
        <v>381</v>
      </c>
      <c r="DG46" s="228" t="s">
        <v>381</v>
      </c>
      <c r="DH46" s="228" t="s">
        <v>381</v>
      </c>
      <c r="DI46" s="228" t="s">
        <v>381</v>
      </c>
      <c r="DJ46" s="228" t="s">
        <v>381</v>
      </c>
      <c r="DK46" s="228" t="s">
        <v>381</v>
      </c>
      <c r="DL46" s="6" t="s">
        <v>381</v>
      </c>
      <c r="DM46" s="6" t="s">
        <v>381</v>
      </c>
      <c r="DN46" s="6" t="s">
        <v>381</v>
      </c>
      <c r="DO46" s="3" t="s">
        <v>381</v>
      </c>
      <c r="DP46" s="7" t="s">
        <v>381</v>
      </c>
      <c r="DQ46" s="7" t="s">
        <v>381</v>
      </c>
      <c r="DR46" s="248" t="s">
        <v>381</v>
      </c>
      <c r="DS46" s="248" t="s">
        <v>381</v>
      </c>
      <c r="DT46" s="249" t="s">
        <v>381</v>
      </c>
      <c r="DU46" s="11" t="s">
        <v>381</v>
      </c>
      <c r="DV46" s="249" t="s">
        <v>381</v>
      </c>
      <c r="DW46" s="249" t="s">
        <v>381</v>
      </c>
      <c r="DX46" s="2" t="s">
        <v>381</v>
      </c>
      <c r="DY46" s="2" t="s">
        <v>381</v>
      </c>
      <c r="DZ46" s="2" t="s">
        <v>381</v>
      </c>
      <c r="EA46" s="2" t="s">
        <v>381</v>
      </c>
      <c r="EB46" s="2" t="s">
        <v>381</v>
      </c>
      <c r="EC46" s="2" t="s">
        <v>381</v>
      </c>
      <c r="ED46" s="2" t="s">
        <v>381</v>
      </c>
      <c r="EE46" s="2" t="s">
        <v>381</v>
      </c>
      <c r="EF46" s="2" t="s">
        <v>381</v>
      </c>
      <c r="EG46" s="2" t="s">
        <v>381</v>
      </c>
      <c r="EH46" s="2" t="s">
        <v>381</v>
      </c>
      <c r="EI46" s="125" t="s">
        <v>385</v>
      </c>
      <c r="EJ46" s="2" t="s">
        <v>381</v>
      </c>
      <c r="EK46" s="125" t="s">
        <v>385</v>
      </c>
      <c r="EL46" s="125" t="s">
        <v>385</v>
      </c>
      <c r="EM46" s="2" t="s">
        <v>381</v>
      </c>
      <c r="EN46" s="2" t="s">
        <v>381</v>
      </c>
      <c r="EO46" s="2" t="s">
        <v>381</v>
      </c>
      <c r="EP46" s="2" t="s">
        <v>381</v>
      </c>
      <c r="EQ46" s="126" t="s">
        <v>381</v>
      </c>
      <c r="ER46" s="126" t="s">
        <v>381</v>
      </c>
      <c r="ES46" s="126" t="s">
        <v>381</v>
      </c>
      <c r="ET46" s="126" t="s">
        <v>381</v>
      </c>
      <c r="EU46" s="126" t="s">
        <v>381</v>
      </c>
      <c r="EV46" s="126" t="s">
        <v>381</v>
      </c>
      <c r="EW46" s="126" t="s">
        <v>381</v>
      </c>
      <c r="EX46" s="126" t="s">
        <v>381</v>
      </c>
      <c r="EY46" s="126" t="s">
        <v>381</v>
      </c>
      <c r="EZ46" s="126" t="s">
        <v>381</v>
      </c>
      <c r="FA46" s="126" t="s">
        <v>381</v>
      </c>
      <c r="FB46" s="126" t="s">
        <v>381</v>
      </c>
      <c r="FC46" s="126" t="s">
        <v>381</v>
      </c>
      <c r="FD46" s="126" t="s">
        <v>381</v>
      </c>
      <c r="FE46" s="126" t="s">
        <v>381</v>
      </c>
      <c r="FF46" s="126" t="s">
        <v>381</v>
      </c>
      <c r="FG46" s="126" t="s">
        <v>381</v>
      </c>
      <c r="FH46" s="126" t="s">
        <v>381</v>
      </c>
      <c r="FI46" s="126" t="s">
        <v>381</v>
      </c>
      <c r="FJ46" s="126" t="s">
        <v>381</v>
      </c>
      <c r="FK46" s="126" t="s">
        <v>381</v>
      </c>
      <c r="FL46" s="126" t="s">
        <v>381</v>
      </c>
      <c r="FM46" s="126" t="s">
        <v>381</v>
      </c>
      <c r="FN46" s="126" t="s">
        <v>381</v>
      </c>
      <c r="FO46" s="126" t="s">
        <v>381</v>
      </c>
      <c r="FP46" s="126" t="s">
        <v>381</v>
      </c>
      <c r="FQ46" s="126" t="s">
        <v>381</v>
      </c>
      <c r="FR46" s="126" t="s">
        <v>381</v>
      </c>
      <c r="FS46" s="126" t="s">
        <v>381</v>
      </c>
    </row>
    <row r="47" spans="1:175" ht="12.95" customHeight="1">
      <c r="A47" s="386">
        <v>342076</v>
      </c>
      <c r="B47" s="387" t="s">
        <v>570</v>
      </c>
      <c r="C47" s="129">
        <v>82.707197434804456</v>
      </c>
      <c r="D47" s="294">
        <v>1241.2441707331038</v>
      </c>
      <c r="E47" s="294">
        <v>201.46625016170319</v>
      </c>
      <c r="F47" s="228">
        <v>347216</v>
      </c>
      <c r="G47" s="3">
        <v>299.51154529307286</v>
      </c>
      <c r="H47" s="228">
        <v>86.811722912966246</v>
      </c>
      <c r="I47" s="228">
        <v>155.41740674955597</v>
      </c>
      <c r="J47" s="228">
        <v>22.3</v>
      </c>
      <c r="K47" s="3">
        <v>3.45</v>
      </c>
      <c r="L47" s="3">
        <v>257.89376578594101</v>
      </c>
      <c r="M47" s="3">
        <v>12.741149799700132</v>
      </c>
      <c r="N47" s="3">
        <v>79.219710609636877</v>
      </c>
      <c r="O47" s="129">
        <v>20.263705759888968</v>
      </c>
      <c r="P47" s="3">
        <v>11.719939117199392</v>
      </c>
      <c r="Q47" s="3">
        <v>0.27624309392265189</v>
      </c>
      <c r="R47" s="3">
        <v>1.716527709661599</v>
      </c>
      <c r="S47" s="3">
        <v>12939</v>
      </c>
      <c r="T47" s="3">
        <v>100</v>
      </c>
      <c r="U47" s="3">
        <v>485</v>
      </c>
      <c r="V47" s="3">
        <v>0</v>
      </c>
      <c r="W47" s="3">
        <v>12.405644896619625</v>
      </c>
      <c r="X47" s="7">
        <v>63.28704226412254</v>
      </c>
      <c r="Y47" s="3">
        <v>65.178571428571431</v>
      </c>
      <c r="Z47" s="3">
        <v>100.89285714285714</v>
      </c>
      <c r="AA47" s="3">
        <v>2.9522909777987718</v>
      </c>
      <c r="AB47" s="3">
        <v>11.7722643185125</v>
      </c>
      <c r="AC47" s="3">
        <v>3.9303868029704656</v>
      </c>
      <c r="AD47" s="3">
        <v>1.7384403166984752</v>
      </c>
      <c r="AE47" s="3">
        <v>94.390188507835575</v>
      </c>
      <c r="AF47" s="3">
        <v>93.8</v>
      </c>
      <c r="AG47" s="7">
        <v>92.6</v>
      </c>
      <c r="AH47" s="3">
        <v>362</v>
      </c>
      <c r="AI47" s="3">
        <v>15.2</v>
      </c>
      <c r="AJ47" s="7">
        <v>4.2413947402463827E-2</v>
      </c>
      <c r="AK47" s="7">
        <v>0.12724184220739146</v>
      </c>
      <c r="AL47" s="3">
        <v>0.22055252649281187</v>
      </c>
      <c r="AM47" s="3">
        <v>84524.894632698488</v>
      </c>
      <c r="AN47" s="3">
        <v>213724.36882393877</v>
      </c>
      <c r="AO47" s="3">
        <v>267063.99812593701</v>
      </c>
      <c r="AP47" s="3">
        <v>9.8757916275608988</v>
      </c>
      <c r="AQ47" s="3">
        <v>15.227997192840052</v>
      </c>
      <c r="AR47" s="3">
        <v>16.2</v>
      </c>
      <c r="AS47" s="3">
        <v>8.9557049940302367</v>
      </c>
      <c r="AT47" s="3">
        <v>670.56450843295306</v>
      </c>
      <c r="AU47" s="3">
        <v>3.6051855292094253</v>
      </c>
      <c r="AV47" s="3">
        <v>2.2903531597330469</v>
      </c>
      <c r="AW47" s="3">
        <v>13245.866666666667</v>
      </c>
      <c r="AX47" s="3">
        <v>1602.3225806451612</v>
      </c>
      <c r="AY47" s="3">
        <v>3.5231116121758737</v>
      </c>
      <c r="AZ47" s="3">
        <v>902.42857142857144</v>
      </c>
      <c r="BA47" s="3">
        <v>2.3994609187285145</v>
      </c>
      <c r="BB47" s="3">
        <v>42.527082349236338</v>
      </c>
      <c r="BC47" s="3">
        <v>231.9141626532469</v>
      </c>
      <c r="BD47" s="3">
        <v>7.0104359517583763</v>
      </c>
      <c r="BE47" s="3">
        <v>1.4170996693434106</v>
      </c>
      <c r="BF47" s="3">
        <v>6.5737679105652651</v>
      </c>
      <c r="BG47" s="3">
        <v>26.801369291141352</v>
      </c>
      <c r="BH47" s="3">
        <v>0</v>
      </c>
      <c r="BI47" s="3">
        <v>56</v>
      </c>
      <c r="BJ47" s="3">
        <v>1.0854137096100862</v>
      </c>
      <c r="BK47" s="3">
        <v>1.2573232390786764</v>
      </c>
      <c r="BL47" s="3">
        <v>127.5</v>
      </c>
      <c r="BM47" s="7">
        <v>120.8</v>
      </c>
      <c r="BN47" s="3">
        <v>0.32101869933923649</v>
      </c>
      <c r="BO47" s="3">
        <v>11.864406779661017</v>
      </c>
      <c r="BP47" s="3">
        <v>9</v>
      </c>
      <c r="BQ47" s="7">
        <v>0</v>
      </c>
      <c r="BR47" s="3">
        <v>12.136751049215023</v>
      </c>
      <c r="BS47" s="3">
        <v>12.285199865123646</v>
      </c>
      <c r="BT47" s="3">
        <v>887.89145422580759</v>
      </c>
      <c r="BU47" s="3">
        <v>36.293614792288295</v>
      </c>
      <c r="BV47" s="230">
        <v>941.68082232161237</v>
      </c>
      <c r="BW47" s="3">
        <v>394.59603896145211</v>
      </c>
      <c r="BX47" s="228">
        <v>1.6965578960985532</v>
      </c>
      <c r="BY47" s="3">
        <v>5.7004345308911381E-2</v>
      </c>
      <c r="BZ47" s="3">
        <v>1.484488159086234</v>
      </c>
      <c r="CA47" s="3">
        <v>0.30345058669092745</v>
      </c>
      <c r="CB47" s="7">
        <v>0.21206973701231915</v>
      </c>
      <c r="CC47" s="7">
        <v>5.3017434253079782E-2</v>
      </c>
      <c r="CD47" s="3">
        <v>1.2724184220739148</v>
      </c>
      <c r="CE47" s="3">
        <v>13.074099286809474</v>
      </c>
      <c r="CF47" s="11">
        <v>34.700000000000003</v>
      </c>
      <c r="CG47" s="7">
        <v>2.083333333333333</v>
      </c>
      <c r="CH47" s="7">
        <v>40.807698502174262</v>
      </c>
      <c r="CI47" s="3">
        <v>12.495164410058027</v>
      </c>
      <c r="CJ47" s="3">
        <v>310.95361398642331</v>
      </c>
      <c r="CK47" s="3">
        <v>270.79820928314069</v>
      </c>
      <c r="CL47" s="3">
        <v>44.6</v>
      </c>
      <c r="CM47" s="3">
        <v>843.92135071340692</v>
      </c>
      <c r="CN47" s="3">
        <v>61.5</v>
      </c>
      <c r="CO47" s="3">
        <v>95.7</v>
      </c>
      <c r="CP47" s="3">
        <v>92.3</v>
      </c>
      <c r="CQ47" s="3">
        <v>68.599999999999994</v>
      </c>
      <c r="CR47" s="3">
        <v>52.2</v>
      </c>
      <c r="CS47" s="3">
        <v>3.4435899500724751</v>
      </c>
      <c r="CT47" s="3">
        <v>6.9369369369369371</v>
      </c>
      <c r="CU47" s="3">
        <v>7.1468835561282011</v>
      </c>
      <c r="CV47" s="3">
        <v>63.93</v>
      </c>
      <c r="CW47" s="12">
        <v>45.947029221089068</v>
      </c>
      <c r="CX47" s="3">
        <v>1.04</v>
      </c>
      <c r="CY47" s="13">
        <v>31.3</v>
      </c>
      <c r="CZ47" s="3">
        <v>63.04</v>
      </c>
      <c r="DA47" s="14">
        <v>5.57</v>
      </c>
      <c r="DB47" s="3">
        <v>1.8269171634400256</v>
      </c>
      <c r="DC47" s="3">
        <v>0.84024574641124983</v>
      </c>
      <c r="DD47" s="3">
        <v>2.5363540546673367</v>
      </c>
      <c r="DE47" s="3">
        <v>6.6292999790050953</v>
      </c>
      <c r="DF47" s="3">
        <v>48.904915390813862</v>
      </c>
      <c r="DG47" s="228">
        <v>1460.3578514376998</v>
      </c>
      <c r="DH47" s="228" t="s">
        <v>8</v>
      </c>
      <c r="DI47" s="228" t="s">
        <v>8</v>
      </c>
      <c r="DJ47" s="228">
        <v>6.4900867410161105</v>
      </c>
      <c r="DK47" s="228">
        <v>24.471230384352967</v>
      </c>
      <c r="DL47" s="6">
        <v>112</v>
      </c>
      <c r="DM47" s="6">
        <v>5</v>
      </c>
      <c r="DN47" s="6">
        <v>7.0407152688089951</v>
      </c>
      <c r="DO47" s="3">
        <v>8.4297720462396857</v>
      </c>
      <c r="DP47" s="7">
        <v>100</v>
      </c>
      <c r="DQ47" s="7">
        <v>98.982548567665447</v>
      </c>
      <c r="DR47" s="248">
        <v>4350.4867634500433</v>
      </c>
      <c r="DS47" s="248">
        <v>11.299816655408664</v>
      </c>
      <c r="DT47" s="249">
        <v>6.6</v>
      </c>
      <c r="DU47" s="11">
        <v>88.345864661654133</v>
      </c>
      <c r="DV47" s="249">
        <v>2.6265319169747562E-2</v>
      </c>
      <c r="DW47" s="249">
        <v>30.434782608695656</v>
      </c>
      <c r="DX47" s="2">
        <v>281.39745473901638</v>
      </c>
      <c r="DY47" s="2">
        <v>569.94590101008816</v>
      </c>
      <c r="DZ47" s="2">
        <v>850.08008828143591</v>
      </c>
      <c r="EA47" s="2">
        <v>0</v>
      </c>
      <c r="EB47" s="2">
        <v>3.9286990253787515</v>
      </c>
      <c r="EC47" s="2">
        <v>93.029286098009578</v>
      </c>
      <c r="ED47" s="2">
        <v>60.020025995665868</v>
      </c>
      <c r="EE47" s="2">
        <v>6.9665596033726072</v>
      </c>
      <c r="EF47" s="2">
        <v>62.493264844283203</v>
      </c>
      <c r="EG47" s="2" t="s">
        <v>8</v>
      </c>
      <c r="EH47" s="2">
        <v>93.3</v>
      </c>
      <c r="EI47" s="125" t="s">
        <v>385</v>
      </c>
      <c r="EJ47" s="2">
        <v>72.8</v>
      </c>
      <c r="EK47" s="125" t="s">
        <v>385</v>
      </c>
      <c r="EL47" s="125" t="s">
        <v>385</v>
      </c>
      <c r="EM47" s="2">
        <v>64.8</v>
      </c>
      <c r="EN47" s="2">
        <v>-0.51108806619968905</v>
      </c>
      <c r="EO47" s="2">
        <v>1.0043328702068031</v>
      </c>
      <c r="EP47" s="2">
        <v>0.80500000000000005</v>
      </c>
      <c r="EQ47" s="126">
        <v>88.5</v>
      </c>
      <c r="ER47" s="126">
        <v>6.4</v>
      </c>
      <c r="ES47" s="126">
        <v>3</v>
      </c>
      <c r="ET47" s="126">
        <v>328.92230825184555</v>
      </c>
      <c r="EU47" s="126">
        <v>55.4</v>
      </c>
      <c r="EV47" s="126">
        <v>54.6</v>
      </c>
      <c r="EW47" s="126" t="s">
        <v>8</v>
      </c>
      <c r="EX47" s="126" t="s">
        <v>8</v>
      </c>
      <c r="EY47" s="126">
        <v>22.7</v>
      </c>
      <c r="EZ47" s="126">
        <v>8.7181868885764384</v>
      </c>
      <c r="FA47" s="126">
        <v>24.6</v>
      </c>
      <c r="FB47" s="126">
        <v>14.004939287919324</v>
      </c>
      <c r="FC47" s="126">
        <v>72.981878088962105</v>
      </c>
      <c r="FD47" s="126">
        <v>76.965804547821563</v>
      </c>
      <c r="FE47" s="126">
        <v>71.099668995954389</v>
      </c>
      <c r="FF47" s="126">
        <v>72.527000490918013</v>
      </c>
      <c r="FG47" s="126">
        <v>77.337048170686998</v>
      </c>
      <c r="FH47" s="126">
        <v>79.30870837617654</v>
      </c>
      <c r="FI47" s="126">
        <v>74.506215206283841</v>
      </c>
      <c r="FJ47" s="126">
        <v>64.560774011661437</v>
      </c>
      <c r="FK47" s="126">
        <v>47.548770144189987</v>
      </c>
      <c r="FL47" s="126">
        <v>30.698715172513353</v>
      </c>
      <c r="FM47" s="126">
        <v>19.259882253994952</v>
      </c>
      <c r="FN47" s="126">
        <v>11.760461760461761</v>
      </c>
      <c r="FO47" s="126">
        <v>7.4119674956907158</v>
      </c>
      <c r="FP47" s="126">
        <v>3.1769883009552435</v>
      </c>
      <c r="FQ47" s="126">
        <v>1.73</v>
      </c>
      <c r="FR47" s="126">
        <v>13.241634379049207</v>
      </c>
      <c r="FS47" s="126">
        <v>0.16698672455539784</v>
      </c>
    </row>
    <row r="48" spans="1:175" ht="12.95" customHeight="1">
      <c r="A48" s="386">
        <v>352012</v>
      </c>
      <c r="B48" s="387" t="s">
        <v>569</v>
      </c>
      <c r="C48" s="129">
        <v>109.99786517301145</v>
      </c>
      <c r="D48" s="227">
        <v>2294.75809515539</v>
      </c>
      <c r="E48" s="227">
        <v>261.60676486870818</v>
      </c>
      <c r="F48" s="228">
        <v>406407</v>
      </c>
      <c r="G48" s="3">
        <v>290.96435479414203</v>
      </c>
      <c r="H48" s="228">
        <v>99.474993092014373</v>
      </c>
      <c r="I48" s="228">
        <v>171.59436308372477</v>
      </c>
      <c r="J48" s="228">
        <v>16.600000000000001</v>
      </c>
      <c r="K48" s="3">
        <v>2.58</v>
      </c>
      <c r="L48" s="3">
        <v>72.981899708443692</v>
      </c>
      <c r="M48" s="3">
        <v>13.882169516803774</v>
      </c>
      <c r="N48" s="3">
        <v>78.780619081853175</v>
      </c>
      <c r="O48" s="129">
        <v>21.125661744218448</v>
      </c>
      <c r="P48" s="3">
        <v>11.09524332637592</v>
      </c>
      <c r="Q48" s="3">
        <v>0.21691973969631237</v>
      </c>
      <c r="R48" s="3">
        <v>1.7829457364341086</v>
      </c>
      <c r="S48" s="3">
        <v>12963</v>
      </c>
      <c r="T48" s="3">
        <v>33.928571428571431</v>
      </c>
      <c r="U48" s="3">
        <v>28</v>
      </c>
      <c r="V48" s="3">
        <v>0</v>
      </c>
      <c r="W48" s="3">
        <v>13.640902736169364</v>
      </c>
      <c r="X48" s="7">
        <v>60.100153460948228</v>
      </c>
      <c r="Y48" s="3">
        <v>100</v>
      </c>
      <c r="Z48" s="3">
        <v>108.92857142857142</v>
      </c>
      <c r="AA48" s="3">
        <v>3.5714285714285712</v>
      </c>
      <c r="AB48" s="3">
        <v>34.321988308288205</v>
      </c>
      <c r="AC48" s="3">
        <v>7.2804217623641643</v>
      </c>
      <c r="AD48" s="3">
        <v>3.0125883154610338</v>
      </c>
      <c r="AE48" s="3">
        <v>90.904338734971248</v>
      </c>
      <c r="AF48" s="3">
        <v>95.5</v>
      </c>
      <c r="AG48" s="7">
        <v>46.6</v>
      </c>
      <c r="AH48" s="3">
        <v>10</v>
      </c>
      <c r="AI48" s="3">
        <v>23.8</v>
      </c>
      <c r="AJ48" s="7">
        <v>2.3649351817382921E-2</v>
      </c>
      <c r="AK48" s="7">
        <v>5.9123379543457304E-2</v>
      </c>
      <c r="AL48" s="3">
        <v>0.79603718217310915</v>
      </c>
      <c r="AM48" s="3">
        <v>91727.52789986624</v>
      </c>
      <c r="AN48" s="3">
        <v>190782.18755555555</v>
      </c>
      <c r="AO48" s="3">
        <v>281308.87056451611</v>
      </c>
      <c r="AP48" s="3">
        <v>9.4134938409854421</v>
      </c>
      <c r="AQ48" s="3">
        <v>3.4177864874953339</v>
      </c>
      <c r="AR48" s="3">
        <v>17.100000000000001</v>
      </c>
      <c r="AS48" s="3">
        <v>6.5347415954756141</v>
      </c>
      <c r="AT48" s="3">
        <v>558.31153276959424</v>
      </c>
      <c r="AU48" s="3">
        <v>3.6183508280595871</v>
      </c>
      <c r="AV48" s="3">
        <v>2.3881115465193274</v>
      </c>
      <c r="AW48" s="3">
        <v>11833.90909090909</v>
      </c>
      <c r="AX48" s="3">
        <v>1914.3088235294117</v>
      </c>
      <c r="AY48" s="3">
        <v>4.6092507662879401</v>
      </c>
      <c r="AZ48" s="3">
        <v>472.25</v>
      </c>
      <c r="BA48" s="3">
        <v>2.7482315310327858</v>
      </c>
      <c r="BB48" s="3">
        <v>49.911024844720494</v>
      </c>
      <c r="BC48" s="3">
        <v>243.45096591875355</v>
      </c>
      <c r="BD48" s="3">
        <v>5.8068090125882428</v>
      </c>
      <c r="BE48" s="3">
        <v>1.9409937888198758</v>
      </c>
      <c r="BF48" s="3">
        <v>4.9689440993788825</v>
      </c>
      <c r="BG48" s="3">
        <v>29.307963787018569</v>
      </c>
      <c r="BH48" s="3">
        <v>27.631578947368425</v>
      </c>
      <c r="BI48" s="3">
        <v>73</v>
      </c>
      <c r="BJ48" s="3">
        <v>1.2275586926499924</v>
      </c>
      <c r="BK48" s="3">
        <v>0.15466309223075733</v>
      </c>
      <c r="BL48" s="3">
        <v>85</v>
      </c>
      <c r="BM48" s="7">
        <v>77.099999999999994</v>
      </c>
      <c r="BN48" s="3">
        <v>0.97953291746146309</v>
      </c>
      <c r="BO48" s="3">
        <v>30.487804878048781</v>
      </c>
      <c r="BP48" s="3">
        <v>20</v>
      </c>
      <c r="BQ48" s="7">
        <v>0.45953055516356756</v>
      </c>
      <c r="BR48" s="3">
        <v>18.406550662339118</v>
      </c>
      <c r="BS48" s="3">
        <v>16.083569430724864</v>
      </c>
      <c r="BT48" s="3">
        <v>617.5041339658211</v>
      </c>
      <c r="BU48" s="3">
        <v>21.575502317553706</v>
      </c>
      <c r="BV48" s="230">
        <v>1334.8096204711817</v>
      </c>
      <c r="BW48" s="3">
        <v>693.99968882182873</v>
      </c>
      <c r="BX48" s="228">
        <v>3.2565157452536284</v>
      </c>
      <c r="BY48" s="3">
        <v>7.1643346395579829E-2</v>
      </c>
      <c r="BZ48" s="3">
        <v>1.8091754140297935</v>
      </c>
      <c r="CA48" s="3">
        <v>0.33854737687656722</v>
      </c>
      <c r="CB48" s="7">
        <v>0.36183508280595872</v>
      </c>
      <c r="CC48" s="7">
        <v>0.10766041053808495</v>
      </c>
      <c r="CD48" s="3">
        <v>1.0855052484178762</v>
      </c>
      <c r="CE48" s="3">
        <v>14.697741063578043</v>
      </c>
      <c r="CF48" s="11">
        <v>25.9</v>
      </c>
      <c r="CG48" s="7">
        <v>2.5608194622279128</v>
      </c>
      <c r="CH48" s="7">
        <v>4.1944181973220251</v>
      </c>
      <c r="CI48" s="3">
        <v>4.9625468164794011</v>
      </c>
      <c r="CJ48" s="3">
        <v>223.28842959955711</v>
      </c>
      <c r="CK48" s="3">
        <v>169.74769239675942</v>
      </c>
      <c r="CL48" s="3">
        <v>28.3</v>
      </c>
      <c r="CM48" s="3">
        <v>997.17783505346267</v>
      </c>
      <c r="CN48" s="3">
        <v>100</v>
      </c>
      <c r="CO48" s="3">
        <v>96.9</v>
      </c>
      <c r="CP48" s="3">
        <v>88.8</v>
      </c>
      <c r="CQ48" s="3">
        <v>72.5</v>
      </c>
      <c r="CR48" s="3">
        <v>7.2</v>
      </c>
      <c r="CS48" s="3">
        <v>8.9865025773393867</v>
      </c>
      <c r="CT48" s="3">
        <v>5.9646464646464645</v>
      </c>
      <c r="CU48" s="3">
        <v>0</v>
      </c>
      <c r="CV48" s="3">
        <v>62.43</v>
      </c>
      <c r="CW48" s="12">
        <v>44.161971856467261</v>
      </c>
      <c r="CX48" s="3">
        <v>1.03</v>
      </c>
      <c r="CY48" s="13">
        <v>35.700000000000003</v>
      </c>
      <c r="CZ48" s="3">
        <v>57.1</v>
      </c>
      <c r="DA48" s="14">
        <v>6.29</v>
      </c>
      <c r="DB48" s="3">
        <v>0.99965625667133429</v>
      </c>
      <c r="DC48" s="3">
        <v>0.83864688152433886</v>
      </c>
      <c r="DD48" s="3">
        <v>2.181865549319931</v>
      </c>
      <c r="DE48" s="3">
        <v>7.6347202472057285</v>
      </c>
      <c r="DF48" s="3">
        <v>1363.3781094527362</v>
      </c>
      <c r="DG48" s="228">
        <v>1340.0447677261616</v>
      </c>
      <c r="DH48" s="228" t="s">
        <v>8</v>
      </c>
      <c r="DI48" s="228" t="s">
        <v>8</v>
      </c>
      <c r="DJ48" s="228">
        <v>55.830384904042027</v>
      </c>
      <c r="DK48" s="228">
        <v>78.353204172876303</v>
      </c>
      <c r="DL48" s="6">
        <v>266</v>
      </c>
      <c r="DM48" s="231">
        <v>384</v>
      </c>
      <c r="DN48" s="6">
        <v>24.419905995245486</v>
      </c>
      <c r="DO48" s="3">
        <v>17.306572010609006</v>
      </c>
      <c r="DP48" s="7">
        <v>100</v>
      </c>
      <c r="DQ48" s="7">
        <v>99.810606060606062</v>
      </c>
      <c r="DR48" s="248">
        <v>4630.9511826874686</v>
      </c>
      <c r="DS48" s="248">
        <v>5.54896183866959</v>
      </c>
      <c r="DT48" s="249">
        <v>12.5</v>
      </c>
      <c r="DU48" s="11">
        <v>70.786782993170434</v>
      </c>
      <c r="DV48" s="249">
        <v>0.13569884257878972</v>
      </c>
      <c r="DW48" s="249">
        <v>32.44274809160305</v>
      </c>
      <c r="DX48" s="2">
        <v>770.28899768063707</v>
      </c>
      <c r="DY48" s="2">
        <v>519.69287438171432</v>
      </c>
      <c r="DZ48" s="2">
        <v>984.88535552799988</v>
      </c>
      <c r="EA48" s="2">
        <v>7383</v>
      </c>
      <c r="EB48" s="2">
        <v>1.8541691218565426</v>
      </c>
      <c r="EC48" s="2">
        <v>57.782746999944912</v>
      </c>
      <c r="ED48" s="2">
        <v>91.672964075325751</v>
      </c>
      <c r="EE48" s="2">
        <v>8.554901435581213</v>
      </c>
      <c r="EF48" s="2">
        <v>69.430379746835442</v>
      </c>
      <c r="EG48" s="2">
        <v>241.87043396095964</v>
      </c>
      <c r="EH48" s="2">
        <v>86.5</v>
      </c>
      <c r="EI48" s="125" t="s">
        <v>385</v>
      </c>
      <c r="EJ48" s="2">
        <v>71.599999999999994</v>
      </c>
      <c r="EK48" s="125" t="s">
        <v>385</v>
      </c>
      <c r="EL48" s="125" t="s">
        <v>385</v>
      </c>
      <c r="EM48" s="2">
        <v>82.1</v>
      </c>
      <c r="EN48" s="2">
        <v>-3.9946593141777837</v>
      </c>
      <c r="EO48" s="2">
        <v>0.98587633966548849</v>
      </c>
      <c r="EP48" s="2">
        <v>0.53400000000000003</v>
      </c>
      <c r="EQ48" s="126">
        <v>94.7</v>
      </c>
      <c r="ER48" s="126">
        <v>11.5</v>
      </c>
      <c r="ES48" s="126">
        <v>4.9000000000000004</v>
      </c>
      <c r="ET48" s="126">
        <v>556.38382018243726</v>
      </c>
      <c r="EU48" s="126">
        <v>38.6</v>
      </c>
      <c r="EV48" s="126">
        <v>49.2</v>
      </c>
      <c r="EW48" s="126" t="s">
        <v>8</v>
      </c>
      <c r="EX48" s="126" t="s">
        <v>8</v>
      </c>
      <c r="EY48" s="126">
        <v>97.5</v>
      </c>
      <c r="EZ48" s="126">
        <v>9.9540831279919235</v>
      </c>
      <c r="FA48" s="126">
        <v>28.6</v>
      </c>
      <c r="FB48" s="126">
        <v>16.975463194792187</v>
      </c>
      <c r="FC48" s="126">
        <v>75.608061153578873</v>
      </c>
      <c r="FD48" s="126">
        <v>76.570996978851966</v>
      </c>
      <c r="FE48" s="126">
        <v>68.667719852553972</v>
      </c>
      <c r="FF48" s="126">
        <v>70.927175031439347</v>
      </c>
      <c r="FG48" s="126">
        <v>76.325734487382675</v>
      </c>
      <c r="FH48" s="126">
        <v>79.19471453502868</v>
      </c>
      <c r="FI48" s="126">
        <v>75.627938983828429</v>
      </c>
      <c r="FJ48" s="126">
        <v>65.574847489441581</v>
      </c>
      <c r="FK48" s="126">
        <v>51.281662369179436</v>
      </c>
      <c r="FL48" s="126">
        <v>30.420889254085637</v>
      </c>
      <c r="FM48" s="126">
        <v>17.262194528283516</v>
      </c>
      <c r="FN48" s="126">
        <v>10.963951404102769</v>
      </c>
      <c r="FO48" s="126">
        <v>6.2983995869901914</v>
      </c>
      <c r="FP48" s="126">
        <v>2.6907965233956421</v>
      </c>
      <c r="FQ48" s="126">
        <v>1.35</v>
      </c>
      <c r="FR48" s="126">
        <v>14.368471138224621</v>
      </c>
      <c r="FS48" s="126">
        <v>0.3068896731624981</v>
      </c>
    </row>
    <row r="49" spans="1:175" ht="12.95" customHeight="1">
      <c r="A49" s="386">
        <v>372013</v>
      </c>
      <c r="B49" s="387" t="s">
        <v>568</v>
      </c>
      <c r="C49" s="129">
        <v>106.74282236449396</v>
      </c>
      <c r="D49" s="227">
        <v>1423.2376315265863</v>
      </c>
      <c r="E49" s="227">
        <v>265.92071536417797</v>
      </c>
      <c r="F49" s="250">
        <v>386815</v>
      </c>
      <c r="G49" s="12">
        <v>289.37990021382751</v>
      </c>
      <c r="H49" s="228">
        <v>81.254454739843197</v>
      </c>
      <c r="I49" s="228">
        <v>162.98408172962701</v>
      </c>
      <c r="J49" s="228">
        <v>42</v>
      </c>
      <c r="K49" s="12">
        <v>3.03</v>
      </c>
      <c r="L49" s="12">
        <v>189.54288836140026</v>
      </c>
      <c r="M49" s="3">
        <v>17.603579841343134</v>
      </c>
      <c r="N49" s="3">
        <v>78.650114078748501</v>
      </c>
      <c r="O49" s="297">
        <v>19.585304390114505</v>
      </c>
      <c r="P49" s="3">
        <v>7.7932731747333879</v>
      </c>
      <c r="Q49" s="12">
        <v>7.1823204419889501</v>
      </c>
      <c r="R49" s="3">
        <v>3.7722419928825621</v>
      </c>
      <c r="S49" s="3">
        <v>15728</v>
      </c>
      <c r="T49" s="12">
        <v>77.922077922077932</v>
      </c>
      <c r="U49" s="3">
        <v>121</v>
      </c>
      <c r="V49" s="12">
        <v>0</v>
      </c>
      <c r="W49" s="12">
        <v>14.195619768375186</v>
      </c>
      <c r="X49" s="7">
        <v>64.733787962217804</v>
      </c>
      <c r="Y49" s="3">
        <v>88.311688311688314</v>
      </c>
      <c r="Z49" s="251">
        <v>81.818181818181827</v>
      </c>
      <c r="AA49" s="3">
        <v>2.9964127453049167</v>
      </c>
      <c r="AB49" s="251">
        <v>28.181041844577283</v>
      </c>
      <c r="AC49" s="3">
        <v>11.809793588969196</v>
      </c>
      <c r="AD49" s="3">
        <v>2.395284413988461</v>
      </c>
      <c r="AE49" s="3">
        <v>91.212121212121218</v>
      </c>
      <c r="AF49" s="3">
        <v>90.4</v>
      </c>
      <c r="AG49" s="252">
        <v>84.5</v>
      </c>
      <c r="AH49" s="3">
        <v>168</v>
      </c>
      <c r="AI49" s="3">
        <v>24.2</v>
      </c>
      <c r="AJ49" s="252">
        <v>1.8877833610019448E-2</v>
      </c>
      <c r="AK49" s="7">
        <v>9.4389168050097241E-3</v>
      </c>
      <c r="AL49" s="3">
        <v>0</v>
      </c>
      <c r="AM49" s="3">
        <v>99123.247221520593</v>
      </c>
      <c r="AN49" s="3">
        <v>204949.99669966998</v>
      </c>
      <c r="AO49" s="3">
        <v>260347.75249353528</v>
      </c>
      <c r="AP49" s="228">
        <v>11.997064247807595</v>
      </c>
      <c r="AQ49" s="3">
        <v>3.283902292144981</v>
      </c>
      <c r="AR49" s="3">
        <v>15.6</v>
      </c>
      <c r="AS49" s="3">
        <v>10.266974098479617</v>
      </c>
      <c r="AT49" s="3">
        <v>1120.5655496904224</v>
      </c>
      <c r="AU49" s="3">
        <v>3.277191914699376</v>
      </c>
      <c r="AV49" s="3">
        <v>4.0496728660213721</v>
      </c>
      <c r="AW49" s="3">
        <v>12562.466666666667</v>
      </c>
      <c r="AX49" s="3">
        <v>1884.37</v>
      </c>
      <c r="AY49" s="3">
        <v>2.6534067088735225</v>
      </c>
      <c r="AZ49" s="3">
        <v>495.25</v>
      </c>
      <c r="BA49" s="3">
        <v>1.4841536066667447</v>
      </c>
      <c r="BB49" s="3">
        <v>39.561215446296686</v>
      </c>
      <c r="BC49" s="3">
        <v>298.21627125785648</v>
      </c>
      <c r="BD49" s="3">
        <v>6.1772609698147214</v>
      </c>
      <c r="BE49" s="291">
        <v>1.2660898923823591</v>
      </c>
      <c r="BF49" s="3">
        <v>2.489976788351973</v>
      </c>
      <c r="BG49" s="3">
        <v>28.669823504089539</v>
      </c>
      <c r="BH49" s="3">
        <v>93.421052631578945</v>
      </c>
      <c r="BI49" s="3">
        <v>98.8</v>
      </c>
      <c r="BJ49" s="3">
        <v>1.8941024537236333</v>
      </c>
      <c r="BK49" s="3">
        <v>0.96290002832058907</v>
      </c>
      <c r="BL49" s="3">
        <v>116.1</v>
      </c>
      <c r="BM49" s="254">
        <v>108.7</v>
      </c>
      <c r="BN49" s="3">
        <v>0.14160294534126308</v>
      </c>
      <c r="BO49" s="253">
        <v>29.11392405063291</v>
      </c>
      <c r="BP49" s="253">
        <v>51</v>
      </c>
      <c r="BQ49" s="252">
        <v>0.54775922002832433</v>
      </c>
      <c r="BR49" s="253">
        <v>17.181849038495301</v>
      </c>
      <c r="BS49" s="253">
        <v>9.2697714158639499</v>
      </c>
      <c r="BT49" s="253">
        <v>866.96707592551411</v>
      </c>
      <c r="BU49" s="3">
        <v>24.882781867765306</v>
      </c>
      <c r="BV49" s="12">
        <v>1020.6392865085031</v>
      </c>
      <c r="BW49" s="3">
        <v>297.99037910087901</v>
      </c>
      <c r="BX49" s="228">
        <v>3.277191914699376</v>
      </c>
      <c r="BY49" s="3">
        <v>8.3111927808143818E-2</v>
      </c>
      <c r="BZ49" s="3">
        <v>1.8726810941139294</v>
      </c>
      <c r="CA49" s="3">
        <v>0.18253490794601998</v>
      </c>
      <c r="CB49" s="7" t="s">
        <v>8</v>
      </c>
      <c r="CC49" s="7" t="s">
        <v>8</v>
      </c>
      <c r="CD49" s="3">
        <v>1.8726810941139294</v>
      </c>
      <c r="CE49" s="3">
        <v>10.220157071126769</v>
      </c>
      <c r="CF49" s="256">
        <v>29.7</v>
      </c>
      <c r="CG49" s="7">
        <v>5.0997782705099777</v>
      </c>
      <c r="CH49" s="7">
        <v>30.48233627153903</v>
      </c>
      <c r="CI49" s="3">
        <v>3.0366492146596857</v>
      </c>
      <c r="CJ49" s="3">
        <v>345.62202272966681</v>
      </c>
      <c r="CK49" s="3">
        <v>249.32876087032855</v>
      </c>
      <c r="CL49" s="3">
        <v>21</v>
      </c>
      <c r="CM49" s="3">
        <v>894.0513034453644</v>
      </c>
      <c r="CN49" s="3">
        <v>66.7</v>
      </c>
      <c r="CO49" s="3">
        <v>99.3</v>
      </c>
      <c r="CP49" s="3">
        <v>93.3</v>
      </c>
      <c r="CQ49" s="3">
        <v>63</v>
      </c>
      <c r="CR49" s="3">
        <v>38.700000000000003</v>
      </c>
      <c r="CS49" s="3">
        <v>4.9199467195932858</v>
      </c>
      <c r="CT49" s="3">
        <v>5.3030303030303028</v>
      </c>
      <c r="CU49" s="3">
        <v>2.441134172163641</v>
      </c>
      <c r="CV49" s="3">
        <v>62.56</v>
      </c>
      <c r="CW49" s="12">
        <v>51.948173550720398</v>
      </c>
      <c r="CX49" s="3">
        <v>1.25</v>
      </c>
      <c r="CY49" s="257">
        <v>33.700000000000003</v>
      </c>
      <c r="CZ49" s="3">
        <v>60.68</v>
      </c>
      <c r="DA49" s="14">
        <v>6.39</v>
      </c>
      <c r="DB49" s="3">
        <v>3.8049134470206813</v>
      </c>
      <c r="DC49" s="3">
        <v>1.0398764030477885</v>
      </c>
      <c r="DD49" s="3">
        <v>4.0426503119184449</v>
      </c>
      <c r="DE49" s="3">
        <v>6.5590655321340376</v>
      </c>
      <c r="DF49" s="3">
        <v>416.65273311897107</v>
      </c>
      <c r="DG49" s="228">
        <v>546.55779552715649</v>
      </c>
      <c r="DH49" s="228">
        <v>36.610505740937981</v>
      </c>
      <c r="DI49" s="228">
        <v>34.520940085909245</v>
      </c>
      <c r="DJ49" s="228">
        <v>9.788087056128294</v>
      </c>
      <c r="DK49" s="250">
        <v>61.482748214465346</v>
      </c>
      <c r="DL49" s="6">
        <v>0</v>
      </c>
      <c r="DM49" s="254">
        <v>19</v>
      </c>
      <c r="DN49" s="6">
        <v>14.992111330891046</v>
      </c>
      <c r="DO49" s="3">
        <v>15.433233066866419</v>
      </c>
      <c r="DP49" s="7">
        <v>100</v>
      </c>
      <c r="DQ49" s="7">
        <v>100</v>
      </c>
      <c r="DR49" s="248">
        <v>5205.5528375733847</v>
      </c>
      <c r="DS49" s="248">
        <v>10.895522388059703</v>
      </c>
      <c r="DT49" s="249">
        <v>8.1999999999999993</v>
      </c>
      <c r="DU49" s="11">
        <v>93.701550387596896</v>
      </c>
      <c r="DV49" s="249">
        <v>2.2013366261309238E-2</v>
      </c>
      <c r="DW49" s="249">
        <v>51.063829787234042</v>
      </c>
      <c r="DX49" s="2">
        <v>24.351876777584007</v>
      </c>
      <c r="DY49" s="2">
        <v>543.61825395896494</v>
      </c>
      <c r="DZ49" s="2">
        <v>1152.4043349360682</v>
      </c>
      <c r="EA49" s="2">
        <v>28300</v>
      </c>
      <c r="EB49" s="2">
        <v>3.47944776119403</v>
      </c>
      <c r="EC49" s="2">
        <v>62.746576277125712</v>
      </c>
      <c r="ED49" s="2">
        <v>95.610988596294675</v>
      </c>
      <c r="EE49" s="2">
        <v>5.6906073159596282</v>
      </c>
      <c r="EF49" s="2">
        <v>88.488470191226099</v>
      </c>
      <c r="EG49" s="2">
        <v>249.09651501562857</v>
      </c>
      <c r="EH49" s="2">
        <v>94.7</v>
      </c>
      <c r="EI49" s="125" t="s">
        <v>385</v>
      </c>
      <c r="EJ49" s="2">
        <v>77</v>
      </c>
      <c r="EK49" s="125" t="s">
        <v>385</v>
      </c>
      <c r="EL49" s="125" t="s">
        <v>385</v>
      </c>
      <c r="EM49" s="2">
        <v>63.74</v>
      </c>
      <c r="EN49" s="2">
        <v>0.83100223551305608</v>
      </c>
      <c r="EO49" s="2">
        <v>1.0454784957644798</v>
      </c>
      <c r="EP49" s="2">
        <v>0.80100000000000005</v>
      </c>
      <c r="EQ49" s="126">
        <v>84.8</v>
      </c>
      <c r="ER49" s="126">
        <v>9.6</v>
      </c>
      <c r="ES49" s="126">
        <v>5.8</v>
      </c>
      <c r="ET49" s="126">
        <v>346.97630356160533</v>
      </c>
      <c r="EU49" s="126">
        <v>51.9</v>
      </c>
      <c r="EV49" s="126">
        <v>54.3</v>
      </c>
      <c r="EW49" s="126" t="s">
        <v>8</v>
      </c>
      <c r="EX49" s="126" t="s">
        <v>8</v>
      </c>
      <c r="EY49" s="126">
        <v>75.8</v>
      </c>
      <c r="EZ49" s="126">
        <v>8.6143330329240744</v>
      </c>
      <c r="FA49" s="126">
        <v>37</v>
      </c>
      <c r="FB49" s="126">
        <v>14.280693533270853</v>
      </c>
      <c r="FC49" s="126">
        <v>74.90356798457087</v>
      </c>
      <c r="FD49" s="126">
        <v>77.140186915887853</v>
      </c>
      <c r="FE49" s="126">
        <v>68.642030944870058</v>
      </c>
      <c r="FF49" s="126">
        <v>68.479627766599592</v>
      </c>
      <c r="FG49" s="126">
        <v>72.578495260663516</v>
      </c>
      <c r="FH49" s="126">
        <v>76.560059195922065</v>
      </c>
      <c r="FI49" s="126">
        <v>73.127572016460903</v>
      </c>
      <c r="FJ49" s="126">
        <v>63.408683171869399</v>
      </c>
      <c r="FK49" s="126">
        <v>47.170581036190924</v>
      </c>
      <c r="FL49" s="126">
        <v>28.672538534130233</v>
      </c>
      <c r="FM49" s="126">
        <v>17.751047931474396</v>
      </c>
      <c r="FN49" s="126">
        <v>10.373876005679129</v>
      </c>
      <c r="FO49" s="126">
        <v>6.306616213736957</v>
      </c>
      <c r="FP49" s="126">
        <v>2.5181808314338432</v>
      </c>
      <c r="FQ49" s="126">
        <v>1.52</v>
      </c>
      <c r="FR49" s="126">
        <v>7.6756516344994674</v>
      </c>
      <c r="FS49" s="126">
        <v>0.17219113215669393</v>
      </c>
    </row>
    <row r="50" spans="1:175" ht="12.75" customHeight="1">
      <c r="A50" s="386">
        <v>382019</v>
      </c>
      <c r="B50" s="387" t="s">
        <v>567</v>
      </c>
      <c r="C50" s="129">
        <v>101.10637047461998</v>
      </c>
      <c r="D50" s="227">
        <v>1484.6977538146873</v>
      </c>
      <c r="E50" s="227">
        <v>270.26138799907983</v>
      </c>
      <c r="F50" s="228">
        <v>340868</v>
      </c>
      <c r="G50" s="3">
        <v>274.92331288343559</v>
      </c>
      <c r="H50" s="228">
        <v>87.231595092024534</v>
      </c>
      <c r="I50" s="228">
        <v>168.13650306748465</v>
      </c>
      <c r="J50" s="228">
        <v>20.399999999999999</v>
      </c>
      <c r="K50" s="3">
        <v>1.05</v>
      </c>
      <c r="L50" s="3">
        <v>145.41515863347516</v>
      </c>
      <c r="M50" s="3">
        <v>18.577973708910438</v>
      </c>
      <c r="N50" s="3">
        <v>78.927315659193553</v>
      </c>
      <c r="O50" s="129">
        <v>22.5199847735059</v>
      </c>
      <c r="P50" s="3">
        <v>9.8492902257519841</v>
      </c>
      <c r="Q50" s="3">
        <v>0</v>
      </c>
      <c r="R50" s="3">
        <v>1.1764705882352942</v>
      </c>
      <c r="S50" s="3">
        <v>14828</v>
      </c>
      <c r="T50" s="3">
        <v>53.030303030303031</v>
      </c>
      <c r="U50" s="3">
        <v>101</v>
      </c>
      <c r="V50" s="3">
        <v>0</v>
      </c>
      <c r="W50" s="3">
        <v>16.079077429983528</v>
      </c>
      <c r="X50" s="7">
        <v>56.32793942992874</v>
      </c>
      <c r="Y50" s="3">
        <v>72.727272727272734</v>
      </c>
      <c r="Z50" s="3">
        <v>92.424242424242422</v>
      </c>
      <c r="AA50" s="3">
        <v>2.3738872403560829</v>
      </c>
      <c r="AB50" s="3">
        <v>27.77676254522861</v>
      </c>
      <c r="AC50" s="3">
        <v>13.742187785534155</v>
      </c>
      <c r="AD50" s="3">
        <v>0.58477394832060225</v>
      </c>
      <c r="AE50" s="3">
        <v>91.17580168296567</v>
      </c>
      <c r="AF50" s="3">
        <v>89.1</v>
      </c>
      <c r="AG50" s="7">
        <v>90</v>
      </c>
      <c r="AH50" s="3">
        <v>397</v>
      </c>
      <c r="AI50" s="3">
        <v>34.299999999999997</v>
      </c>
      <c r="AJ50" s="7">
        <v>2.4064732783562748E-2</v>
      </c>
      <c r="AK50" s="7">
        <v>8.0215775945209164E-2</v>
      </c>
      <c r="AL50" s="3">
        <v>0.9086040941313841</v>
      </c>
      <c r="AM50" s="3">
        <v>97631.15456648673</v>
      </c>
      <c r="AN50" s="3">
        <v>225383.42001434721</v>
      </c>
      <c r="AO50" s="3">
        <v>271769.55179704016</v>
      </c>
      <c r="AP50" s="3">
        <v>10.206043515877846</v>
      </c>
      <c r="AQ50" s="3">
        <v>8.4195853494408315</v>
      </c>
      <c r="AR50" s="3">
        <v>24.6</v>
      </c>
      <c r="AS50" s="3">
        <v>11.726792414895694</v>
      </c>
      <c r="AT50" s="3">
        <v>545.74241653891431</v>
      </c>
      <c r="AU50" s="3">
        <v>3.4797603605031733</v>
      </c>
      <c r="AV50" s="3">
        <v>3.1897803304612427</v>
      </c>
      <c r="AW50" s="3">
        <v>21926.909090909092</v>
      </c>
      <c r="AX50" s="3">
        <v>2436.3232323232323</v>
      </c>
      <c r="AY50" s="3">
        <v>1.2438017214215824</v>
      </c>
      <c r="AZ50" s="3">
        <v>455.2</v>
      </c>
      <c r="BA50" s="3">
        <v>0.89172145678234294</v>
      </c>
      <c r="BB50" s="3">
        <v>14.878523738872403</v>
      </c>
      <c r="BC50" s="3">
        <v>145.65793569016213</v>
      </c>
      <c r="BD50" s="3">
        <v>3.439474401529548</v>
      </c>
      <c r="BE50" s="3">
        <v>1.0014836795252227</v>
      </c>
      <c r="BF50" s="3">
        <v>2.2626112759643919</v>
      </c>
      <c r="BG50" s="3">
        <v>31.220209723546237</v>
      </c>
      <c r="BH50" s="3" t="s">
        <v>8</v>
      </c>
      <c r="BI50" s="3">
        <v>86.8</v>
      </c>
      <c r="BJ50" s="3">
        <v>1.9065776930409915</v>
      </c>
      <c r="BK50" s="3">
        <v>0.3540002022858299</v>
      </c>
      <c r="BL50" s="3">
        <v>117.4</v>
      </c>
      <c r="BM50" s="7">
        <v>118.9</v>
      </c>
      <c r="BN50" s="3">
        <v>0.15171437240821281</v>
      </c>
      <c r="BO50" s="3">
        <v>9.8901098901098905</v>
      </c>
      <c r="BP50" s="3">
        <v>29</v>
      </c>
      <c r="BQ50" s="7">
        <v>1.877137394471434</v>
      </c>
      <c r="BR50" s="3">
        <v>31.803076494798724</v>
      </c>
      <c r="BS50" s="3">
        <v>6.8319295077878976</v>
      </c>
      <c r="BT50" s="3">
        <v>312.90198481664561</v>
      </c>
      <c r="BU50" s="3" t="s">
        <v>8</v>
      </c>
      <c r="BV50" s="230">
        <v>1641.2869700373301</v>
      </c>
      <c r="BW50" s="3">
        <v>621.71718440990026</v>
      </c>
      <c r="BX50" s="228">
        <v>1.5465601602236325</v>
      </c>
      <c r="BY50" s="3">
        <v>3.6634143795297294E-2</v>
      </c>
      <c r="BZ50" s="3">
        <v>0.19332002002795406</v>
      </c>
      <c r="CA50" s="3">
        <v>9.7955254148164334E-2</v>
      </c>
      <c r="CB50" s="7">
        <v>0.19332002002795406</v>
      </c>
      <c r="CC50" s="7">
        <v>3.2520293769102433E-2</v>
      </c>
      <c r="CD50" s="3">
        <v>0.57996006008386214</v>
      </c>
      <c r="CE50" s="3">
        <v>8.7515973066654809</v>
      </c>
      <c r="CF50" s="11">
        <v>33</v>
      </c>
      <c r="CG50" s="7">
        <v>2.0172910662824206</v>
      </c>
      <c r="CH50" s="7">
        <v>39.009767989518899</v>
      </c>
      <c r="CI50" s="3">
        <v>11.890243902439025</v>
      </c>
      <c r="CJ50" s="3">
        <v>231.21074395343308</v>
      </c>
      <c r="CK50" s="3">
        <v>172.93055751560576</v>
      </c>
      <c r="CL50" s="3">
        <v>19.7</v>
      </c>
      <c r="CM50" s="3">
        <v>790.76362493681017</v>
      </c>
      <c r="CN50" s="3">
        <v>88</v>
      </c>
      <c r="CO50" s="3">
        <v>96.9</v>
      </c>
      <c r="CP50" s="3">
        <v>96.1</v>
      </c>
      <c r="CQ50" s="3">
        <v>60.3</v>
      </c>
      <c r="CR50" s="3">
        <v>68</v>
      </c>
      <c r="CS50" s="3">
        <v>3.0887742748635967</v>
      </c>
      <c r="CT50" s="3">
        <v>4.4811320754716979</v>
      </c>
      <c r="CU50" s="3">
        <v>0.99504137713726604</v>
      </c>
      <c r="CV50" s="3">
        <v>55.64</v>
      </c>
      <c r="CW50" s="12">
        <v>41.298955878571832</v>
      </c>
      <c r="CX50" s="3">
        <v>0.97</v>
      </c>
      <c r="CY50" s="13">
        <v>29.9</v>
      </c>
      <c r="CZ50" s="3">
        <v>59.08</v>
      </c>
      <c r="DA50" s="14">
        <v>8.2100000000000009</v>
      </c>
      <c r="DB50" s="3">
        <v>1.6173520183576691</v>
      </c>
      <c r="DC50" s="3">
        <v>0.86738633266122411</v>
      </c>
      <c r="DD50" s="3">
        <v>2.2869758369306967</v>
      </c>
      <c r="DE50" s="3">
        <v>5.4419585637869075</v>
      </c>
      <c r="DF50" s="3">
        <v>683.28461538461534</v>
      </c>
      <c r="DG50" s="228">
        <v>1096.062871536524</v>
      </c>
      <c r="DH50" s="228">
        <v>38.689881823471758</v>
      </c>
      <c r="DI50" s="228" t="s">
        <v>8</v>
      </c>
      <c r="DJ50" s="228">
        <v>5.2978745681080515</v>
      </c>
      <c r="DK50" s="228">
        <v>62.637672973736237</v>
      </c>
      <c r="DL50" s="6">
        <v>806</v>
      </c>
      <c r="DM50" s="6">
        <v>39</v>
      </c>
      <c r="DN50" s="6">
        <v>10.908082130077309</v>
      </c>
      <c r="DO50" s="3">
        <v>15.295479984611726</v>
      </c>
      <c r="DP50" s="7" t="s">
        <v>8</v>
      </c>
      <c r="DQ50" s="7">
        <v>97.659963436928706</v>
      </c>
      <c r="DR50" s="248">
        <v>6307.2764766534101</v>
      </c>
      <c r="DS50" s="248">
        <v>15.822961823521187</v>
      </c>
      <c r="DT50" s="249">
        <v>7.1</v>
      </c>
      <c r="DU50" s="11">
        <v>437.82608695652175</v>
      </c>
      <c r="DV50" s="249">
        <v>3.7899092298948701E-2</v>
      </c>
      <c r="DW50" s="249">
        <v>63.934426229508205</v>
      </c>
      <c r="DX50" s="2">
        <v>143.79529729719277</v>
      </c>
      <c r="DY50" s="2">
        <v>471.05322680111431</v>
      </c>
      <c r="DZ50" s="2">
        <v>1077.5075308078624</v>
      </c>
      <c r="EA50" s="2">
        <v>0</v>
      </c>
      <c r="EB50" s="2">
        <v>2.0807211112664898</v>
      </c>
      <c r="EC50" s="2">
        <v>64.690573647402061</v>
      </c>
      <c r="ED50" s="2">
        <v>94.919981121551473</v>
      </c>
      <c r="EE50" s="2">
        <v>7.6944322878677358</v>
      </c>
      <c r="EF50" s="2">
        <v>64.863865743457339</v>
      </c>
      <c r="EG50" s="2">
        <v>420.53350801837507</v>
      </c>
      <c r="EH50" s="2">
        <v>92.5</v>
      </c>
      <c r="EI50" s="125" t="s">
        <v>385</v>
      </c>
      <c r="EJ50" s="2">
        <v>70.5</v>
      </c>
      <c r="EK50" s="125" t="s">
        <v>385</v>
      </c>
      <c r="EL50" s="125" t="s">
        <v>385</v>
      </c>
      <c r="EM50" s="2">
        <v>76.900000000000006</v>
      </c>
      <c r="EN50" s="2">
        <v>1.0845253123568224</v>
      </c>
      <c r="EO50" s="2">
        <v>1.0133615347881315</v>
      </c>
      <c r="EP50" s="2">
        <v>0.70099999999999996</v>
      </c>
      <c r="EQ50" s="126">
        <v>86.7</v>
      </c>
      <c r="ER50" s="126">
        <v>7.8</v>
      </c>
      <c r="ES50" s="126">
        <v>3</v>
      </c>
      <c r="ET50" s="126">
        <v>335.04073059501968</v>
      </c>
      <c r="EU50" s="126">
        <v>47</v>
      </c>
      <c r="EV50" s="126">
        <v>54.4</v>
      </c>
      <c r="EW50" s="126" t="s">
        <v>8</v>
      </c>
      <c r="EX50" s="126" t="s">
        <v>8</v>
      </c>
      <c r="EY50" s="126">
        <v>60.9</v>
      </c>
      <c r="EZ50" s="126">
        <v>6.3486294577180118</v>
      </c>
      <c r="FA50" s="126">
        <v>34.200000000000003</v>
      </c>
      <c r="FB50" s="126">
        <v>17.022742935906273</v>
      </c>
      <c r="FC50" s="126">
        <v>70.669649098280445</v>
      </c>
      <c r="FD50" s="126">
        <v>77.105210353822486</v>
      </c>
      <c r="FE50" s="126">
        <v>67.486706012972604</v>
      </c>
      <c r="FF50" s="126">
        <v>66.118067978533091</v>
      </c>
      <c r="FG50" s="126">
        <v>71.149825783972119</v>
      </c>
      <c r="FH50" s="126">
        <v>74.64488636363636</v>
      </c>
      <c r="FI50" s="126">
        <v>71.37796457520264</v>
      </c>
      <c r="FJ50" s="126">
        <v>61.097366540216612</v>
      </c>
      <c r="FK50" s="126">
        <v>44.168638624619696</v>
      </c>
      <c r="FL50" s="126">
        <v>25.771501613001401</v>
      </c>
      <c r="FM50" s="126">
        <v>15.336631533663153</v>
      </c>
      <c r="FN50" s="126">
        <v>8.8170238730836701</v>
      </c>
      <c r="FO50" s="126">
        <v>5.5488315799273806</v>
      </c>
      <c r="FP50" s="126">
        <v>2.3163228374954761</v>
      </c>
      <c r="FQ50" s="126">
        <v>1.36</v>
      </c>
      <c r="FR50" s="126">
        <v>5.1249137309410626</v>
      </c>
      <c r="FS50" s="126">
        <v>7.9440737210041315E-2</v>
      </c>
    </row>
    <row r="51" spans="1:175" ht="12.95" customHeight="1">
      <c r="A51" s="386">
        <v>392014</v>
      </c>
      <c r="B51" s="387" t="s">
        <v>566</v>
      </c>
      <c r="C51" s="129">
        <v>103.90535706333775</v>
      </c>
      <c r="D51" s="227">
        <v>3000.1929670916893</v>
      </c>
      <c r="E51" s="227">
        <v>356.84068340037703</v>
      </c>
      <c r="F51" s="228">
        <v>372889</v>
      </c>
      <c r="G51" s="3">
        <v>277.80867630700777</v>
      </c>
      <c r="H51" s="228">
        <v>103.72636262513905</v>
      </c>
      <c r="I51" s="228">
        <v>170.46718576195775</v>
      </c>
      <c r="J51" s="228">
        <v>24.6</v>
      </c>
      <c r="K51" s="3">
        <v>3.09</v>
      </c>
      <c r="L51" s="3">
        <v>91.84846834006045</v>
      </c>
      <c r="M51" s="3">
        <v>12.170632956515751</v>
      </c>
      <c r="N51" s="3">
        <v>79.141582508730295</v>
      </c>
      <c r="O51" s="129">
        <v>24.195659286727015</v>
      </c>
      <c r="P51" s="3">
        <v>5.8848654548906083</v>
      </c>
      <c r="Q51" s="3">
        <v>2.1428571428571428</v>
      </c>
      <c r="R51" s="3">
        <v>1.6988869361452841</v>
      </c>
      <c r="S51" s="3">
        <v>18738</v>
      </c>
      <c r="T51" s="3">
        <v>79.761904761904773</v>
      </c>
      <c r="U51" s="3">
        <v>219</v>
      </c>
      <c r="V51" s="3">
        <v>25</v>
      </c>
      <c r="W51" s="3">
        <v>14.540816326530612</v>
      </c>
      <c r="X51" s="7">
        <v>79.885786802030452</v>
      </c>
      <c r="Y51" s="3">
        <v>101.19047619047619</v>
      </c>
      <c r="Z51" s="3">
        <v>63.095238095238095</v>
      </c>
      <c r="AA51" s="3">
        <v>4.254044337926902</v>
      </c>
      <c r="AB51" s="3">
        <v>22.871917263325379</v>
      </c>
      <c r="AC51" s="3">
        <v>11.478577111035344</v>
      </c>
      <c r="AD51" s="3">
        <v>2.1877486077963404</v>
      </c>
      <c r="AE51" s="3">
        <v>100.63943161634103</v>
      </c>
      <c r="AF51" s="3">
        <v>86.7</v>
      </c>
      <c r="AG51" s="7">
        <v>78.8</v>
      </c>
      <c r="AH51" s="3">
        <v>89</v>
      </c>
      <c r="AI51" s="3">
        <v>16.8</v>
      </c>
      <c r="AJ51" s="7">
        <v>0.13649307988615794</v>
      </c>
      <c r="AK51" s="7">
        <v>6.8246539943078971E-2</v>
      </c>
      <c r="AL51" s="3">
        <v>0.21968561207677123</v>
      </c>
      <c r="AM51" s="3">
        <v>94299.883092823715</v>
      </c>
      <c r="AN51" s="3">
        <v>201413.32926829267</v>
      </c>
      <c r="AO51" s="3">
        <v>305234.27163561078</v>
      </c>
      <c r="AP51" s="3">
        <v>5.5461478139312863</v>
      </c>
      <c r="AQ51" s="3">
        <v>4.4664673993340074</v>
      </c>
      <c r="AR51" s="3">
        <v>38.299999999999997</v>
      </c>
      <c r="AS51" s="3">
        <v>11.601775297243538</v>
      </c>
      <c r="AT51" s="3">
        <v>476.48028024759157</v>
      </c>
      <c r="AU51" s="3">
        <v>4.1562142825335098</v>
      </c>
      <c r="AV51" s="3">
        <v>4.4827739761611429</v>
      </c>
      <c r="AW51" s="3">
        <v>16136.2</v>
      </c>
      <c r="AX51" s="3">
        <v>1967.8292682926829</v>
      </c>
      <c r="AY51" s="3">
        <v>1.8591737831707589</v>
      </c>
      <c r="AZ51" s="3">
        <v>351.83333333333331</v>
      </c>
      <c r="BA51" s="3">
        <v>0.102325995635975</v>
      </c>
      <c r="BB51" s="3">
        <v>27.977231875374475</v>
      </c>
      <c r="BC51" s="3">
        <v>304.31563478751355</v>
      </c>
      <c r="BD51" s="3">
        <v>5.141323160504089</v>
      </c>
      <c r="BE51" s="3">
        <v>2.2168963451168366</v>
      </c>
      <c r="BF51" s="3">
        <v>4.7333732774116237</v>
      </c>
      <c r="BG51" s="3">
        <v>41.899888053734209</v>
      </c>
      <c r="BH51" s="3">
        <v>0</v>
      </c>
      <c r="BI51" s="3">
        <v>72.900000000000006</v>
      </c>
      <c r="BJ51" s="3">
        <v>1.5992323684631378</v>
      </c>
      <c r="BK51" s="3">
        <v>0.61020790655101775</v>
      </c>
      <c r="BL51" s="3">
        <v>89.5</v>
      </c>
      <c r="BM51" s="7">
        <v>99.8</v>
      </c>
      <c r="BN51" s="3">
        <v>0.43586279039358411</v>
      </c>
      <c r="BO51" s="3">
        <v>31.147540983606557</v>
      </c>
      <c r="BP51" s="3">
        <v>8</v>
      </c>
      <c r="BQ51" s="7">
        <v>3.271534385251377</v>
      </c>
      <c r="BR51" s="3">
        <v>20.721696922917069</v>
      </c>
      <c r="BS51" s="3">
        <v>9.1496088705487679</v>
      </c>
      <c r="BT51" s="3">
        <v>1608.2441479018539</v>
      </c>
      <c r="BU51" s="3" t="s">
        <v>8</v>
      </c>
      <c r="BV51" s="230">
        <v>79.41338004126527</v>
      </c>
      <c r="BW51" s="3">
        <v>36.396562217043446</v>
      </c>
      <c r="BX51" s="228">
        <v>0.8906173462571807</v>
      </c>
      <c r="BY51" s="3">
        <v>7.9986343867357396E-2</v>
      </c>
      <c r="BZ51" s="3">
        <v>0.59374489750478709</v>
      </c>
      <c r="CA51" s="3">
        <v>0.14012379581112974</v>
      </c>
      <c r="CB51" s="7">
        <v>0.29687244875239355</v>
      </c>
      <c r="CC51" s="7">
        <v>0.11855601240926836</v>
      </c>
      <c r="CD51" s="3">
        <v>1.1874897950095742</v>
      </c>
      <c r="CE51" s="3">
        <v>10.33412994107082</v>
      </c>
      <c r="CF51" s="11">
        <v>33.9</v>
      </c>
      <c r="CG51" s="7">
        <v>0.5494505494505495</v>
      </c>
      <c r="CH51" s="7">
        <v>30.837495816858986</v>
      </c>
      <c r="CI51" s="3">
        <v>11.181702668360865</v>
      </c>
      <c r="CJ51" s="3">
        <v>345.14984636850778</v>
      </c>
      <c r="CK51" s="3">
        <v>287.75846457569503</v>
      </c>
      <c r="CL51" s="3">
        <v>19.3</v>
      </c>
      <c r="CM51" s="3">
        <v>974.39231124758214</v>
      </c>
      <c r="CN51" s="3">
        <v>100</v>
      </c>
      <c r="CO51" s="3">
        <v>95.8</v>
      </c>
      <c r="CP51" s="3">
        <v>97.2</v>
      </c>
      <c r="CQ51" s="3">
        <v>71.900000000000006</v>
      </c>
      <c r="CR51" s="3">
        <v>56.8</v>
      </c>
      <c r="CS51" s="3">
        <v>4.4514817615051872</v>
      </c>
      <c r="CT51" s="3">
        <v>7.9397590361445785</v>
      </c>
      <c r="CU51" s="3">
        <v>14.067748292658742</v>
      </c>
      <c r="CV51" s="3">
        <v>55.77</v>
      </c>
      <c r="CW51" s="12">
        <v>49.628167257937633</v>
      </c>
      <c r="CX51" s="3">
        <v>0.66</v>
      </c>
      <c r="CY51" s="13">
        <v>30.5</v>
      </c>
      <c r="CZ51" s="3">
        <v>61.63</v>
      </c>
      <c r="DA51" s="14">
        <v>6.98</v>
      </c>
      <c r="DB51" s="3">
        <v>1.4632664875536225</v>
      </c>
      <c r="DC51" s="3">
        <v>0.97266992236785466</v>
      </c>
      <c r="DD51" s="3">
        <v>2.7727886713473557</v>
      </c>
      <c r="DE51" s="3">
        <v>7.5969659635737505</v>
      </c>
      <c r="DF51" s="3">
        <v>441.99404761904759</v>
      </c>
      <c r="DG51" s="228">
        <v>441.99339285714285</v>
      </c>
      <c r="DH51" s="228">
        <v>45.300236013596759</v>
      </c>
      <c r="DI51" s="228">
        <v>29.518843978684558</v>
      </c>
      <c r="DJ51" s="228" t="s">
        <v>8</v>
      </c>
      <c r="DK51" s="228">
        <v>67.767988252569751</v>
      </c>
      <c r="DL51" s="6">
        <v>285</v>
      </c>
      <c r="DM51" s="231">
        <v>122</v>
      </c>
      <c r="DN51" s="6">
        <v>9.0664845848980988</v>
      </c>
      <c r="DO51" s="3">
        <v>20.012171770398847</v>
      </c>
      <c r="DP51" s="7" t="s">
        <v>8</v>
      </c>
      <c r="DQ51" s="7">
        <v>83.047619047619051</v>
      </c>
      <c r="DR51" s="248">
        <v>6198.6304445442302</v>
      </c>
      <c r="DS51" s="248">
        <v>14.403984218355861</v>
      </c>
      <c r="DT51" s="249">
        <v>7.8</v>
      </c>
      <c r="DU51" s="11">
        <v>100</v>
      </c>
      <c r="DV51" s="249">
        <v>3.231436270940437E-5</v>
      </c>
      <c r="DW51" s="249">
        <v>11.219512195121952</v>
      </c>
      <c r="DX51" s="2">
        <v>524.43408689456567</v>
      </c>
      <c r="DY51" s="2">
        <v>491.9206163072036</v>
      </c>
      <c r="DZ51" s="2">
        <v>200.8972461420307</v>
      </c>
      <c r="EA51" s="2">
        <v>0</v>
      </c>
      <c r="EB51" s="2">
        <v>3.7392147985253215</v>
      </c>
      <c r="EC51" s="2">
        <v>60.320114051374119</v>
      </c>
      <c r="ED51" s="2">
        <v>93.115379593169152</v>
      </c>
      <c r="EE51" s="2">
        <v>12.151878073164262</v>
      </c>
      <c r="EF51" s="2">
        <v>77.495151424735198</v>
      </c>
      <c r="EG51" s="2">
        <v>288.84123895340912</v>
      </c>
      <c r="EH51" s="2">
        <v>92.5</v>
      </c>
      <c r="EI51" s="125" t="s">
        <v>385</v>
      </c>
      <c r="EJ51" s="2">
        <v>71.8</v>
      </c>
      <c r="EK51" s="125" t="s">
        <v>385</v>
      </c>
      <c r="EL51" s="125" t="s">
        <v>385</v>
      </c>
      <c r="EM51" s="2">
        <v>76.599999999999994</v>
      </c>
      <c r="EN51" s="2">
        <v>-1.1073342338464278</v>
      </c>
      <c r="EO51" s="2">
        <v>1.0286086204436315</v>
      </c>
      <c r="EP51" s="2">
        <v>0.55500000000000005</v>
      </c>
      <c r="EQ51" s="126">
        <v>92.6</v>
      </c>
      <c r="ER51" s="126">
        <v>15.5</v>
      </c>
      <c r="ES51" s="126">
        <v>0.9</v>
      </c>
      <c r="ET51" s="126">
        <v>601.26579287209256</v>
      </c>
      <c r="EU51" s="126">
        <v>38.5</v>
      </c>
      <c r="EV51" s="126">
        <v>65.599999999999994</v>
      </c>
      <c r="EW51" s="126" t="s">
        <v>8</v>
      </c>
      <c r="EX51" s="126" t="s">
        <v>8</v>
      </c>
      <c r="EY51" s="126">
        <v>173.9</v>
      </c>
      <c r="EZ51" s="126">
        <v>8.04821208567739</v>
      </c>
      <c r="FA51" s="126">
        <v>28.6</v>
      </c>
      <c r="FB51" s="126">
        <v>14.93994984822489</v>
      </c>
      <c r="FC51" s="126">
        <v>70.051813471502584</v>
      </c>
      <c r="FD51" s="126">
        <v>82.917132563051311</v>
      </c>
      <c r="FE51" s="126">
        <v>78.750645327826547</v>
      </c>
      <c r="FF51" s="126">
        <v>78.520183248336068</v>
      </c>
      <c r="FG51" s="126">
        <v>80.012022843402463</v>
      </c>
      <c r="FH51" s="126">
        <v>81.388553002821439</v>
      </c>
      <c r="FI51" s="126">
        <v>78.44177034468693</v>
      </c>
      <c r="FJ51" s="126">
        <v>69.516056083220263</v>
      </c>
      <c r="FK51" s="126">
        <v>52.761341222879686</v>
      </c>
      <c r="FL51" s="126">
        <v>33.489919749461734</v>
      </c>
      <c r="FM51" s="126">
        <v>20.599250936329589</v>
      </c>
      <c r="FN51" s="126">
        <v>11.850961538461538</v>
      </c>
      <c r="FO51" s="126">
        <v>7.2122052704576971</v>
      </c>
      <c r="FP51" s="126">
        <v>2.9494210847044489</v>
      </c>
      <c r="FQ51" s="126">
        <v>1.46</v>
      </c>
      <c r="FR51" s="126">
        <v>4.1977764253588452</v>
      </c>
      <c r="FS51" s="126" t="s">
        <v>8</v>
      </c>
    </row>
    <row r="52" spans="1:175" ht="12.95" customHeight="1">
      <c r="A52" s="386">
        <v>402036</v>
      </c>
      <c r="B52" s="387" t="s">
        <v>565</v>
      </c>
      <c r="C52" s="129">
        <v>115.65655572811208</v>
      </c>
      <c r="D52" s="227">
        <v>2523.4753320620944</v>
      </c>
      <c r="E52" s="227">
        <v>568.12597063044291</v>
      </c>
      <c r="F52" s="250">
        <v>354398</v>
      </c>
      <c r="G52" s="12">
        <v>302.37220180420979</v>
      </c>
      <c r="H52" s="228">
        <v>81.189442031406614</v>
      </c>
      <c r="I52" s="228">
        <v>115.26896090878718</v>
      </c>
      <c r="J52" s="228">
        <v>33.5</v>
      </c>
      <c r="K52" s="12">
        <v>2.1800000000000002</v>
      </c>
      <c r="L52" s="12">
        <v>348.53627704005777</v>
      </c>
      <c r="M52" s="3">
        <v>17.469489515910947</v>
      </c>
      <c r="N52" s="3">
        <v>80.337532012942773</v>
      </c>
      <c r="O52" s="253">
        <v>19.967793880837359</v>
      </c>
      <c r="P52" s="2">
        <v>11.795845560734218</v>
      </c>
      <c r="Q52" s="12">
        <v>2.7027027027027026</v>
      </c>
      <c r="R52" s="295">
        <v>1.389854065323141</v>
      </c>
      <c r="S52" s="295">
        <v>11383</v>
      </c>
      <c r="T52" s="12">
        <v>69.333333333333343</v>
      </c>
      <c r="U52" s="247">
        <v>161</v>
      </c>
      <c r="V52" s="12">
        <v>9</v>
      </c>
      <c r="W52" s="12">
        <v>14.675931472385287</v>
      </c>
      <c r="X52" s="7">
        <v>67.950034223134836</v>
      </c>
      <c r="Y52" s="3">
        <v>101.33333333333334</v>
      </c>
      <c r="Z52" s="251">
        <v>85.333333333333343</v>
      </c>
      <c r="AA52" s="3">
        <v>4.2716787697565151</v>
      </c>
      <c r="AB52" s="251">
        <v>23.534881018101522</v>
      </c>
      <c r="AC52" s="295">
        <v>7.8159049307028505</v>
      </c>
      <c r="AD52" s="295">
        <v>2.9055408664322866</v>
      </c>
      <c r="AE52" s="230">
        <v>87.770270270270274</v>
      </c>
      <c r="AF52" s="230">
        <v>91.9</v>
      </c>
      <c r="AG52" s="252">
        <v>89.7</v>
      </c>
      <c r="AH52" s="3">
        <v>55</v>
      </c>
      <c r="AI52" s="3">
        <v>36.090000000000003</v>
      </c>
      <c r="AJ52" s="252">
        <v>2.7532686392294635E-2</v>
      </c>
      <c r="AK52" s="7">
        <v>9.6364402373031233E-2</v>
      </c>
      <c r="AL52" s="247">
        <v>0.36040286487513679</v>
      </c>
      <c r="AM52" s="295">
        <v>97228.478575531306</v>
      </c>
      <c r="AN52" s="3">
        <v>218910.21174477696</v>
      </c>
      <c r="AO52" s="3">
        <v>276772.65165876778</v>
      </c>
      <c r="AP52" s="6">
        <v>8.8238132660517561</v>
      </c>
      <c r="AQ52" s="3">
        <v>11.029766582564696</v>
      </c>
      <c r="AR52" s="295">
        <v>20.9</v>
      </c>
      <c r="AS52" s="295">
        <v>12.365094654897876</v>
      </c>
      <c r="AT52" s="295">
        <v>1028.4587207664131</v>
      </c>
      <c r="AU52" s="3">
        <v>2.2934727764781435</v>
      </c>
      <c r="AV52" s="3">
        <v>3.5712647519445371</v>
      </c>
      <c r="AW52" s="3">
        <v>11548.272727272728</v>
      </c>
      <c r="AX52" s="3">
        <v>1494.4823529411765</v>
      </c>
      <c r="AY52" s="3">
        <v>0.78720942132235439</v>
      </c>
      <c r="AZ52" s="3">
        <v>746.6</v>
      </c>
      <c r="BA52" s="2">
        <v>1.2979909178478051</v>
      </c>
      <c r="BB52" s="3">
        <v>31.348019771770307</v>
      </c>
      <c r="BC52" s="3">
        <v>249.37453720995762</v>
      </c>
      <c r="BD52" s="3">
        <v>5.2494282700007204</v>
      </c>
      <c r="BE52" s="3">
        <v>0</v>
      </c>
      <c r="BF52" s="3">
        <v>3.1732470861048392</v>
      </c>
      <c r="BG52" s="3">
        <v>33.835969106289078</v>
      </c>
      <c r="BH52" s="3">
        <v>100</v>
      </c>
      <c r="BI52" s="3">
        <v>100</v>
      </c>
      <c r="BJ52" s="247">
        <v>2.0840995464018635</v>
      </c>
      <c r="BK52" s="3">
        <v>4.522490221642764</v>
      </c>
      <c r="BL52" s="3">
        <v>102.1</v>
      </c>
      <c r="BM52" s="254">
        <v>79.099999999999994</v>
      </c>
      <c r="BN52" s="3">
        <v>1.2222946544980444</v>
      </c>
      <c r="BO52" s="253">
        <v>64.615384615384613</v>
      </c>
      <c r="BP52" s="253">
        <v>13</v>
      </c>
      <c r="BQ52" s="252">
        <v>0.74374045751505502</v>
      </c>
      <c r="BR52" s="253">
        <v>27.560989993905917</v>
      </c>
      <c r="BS52" s="253">
        <v>16.499898431919899</v>
      </c>
      <c r="BT52" s="253">
        <v>1275.2462206845034</v>
      </c>
      <c r="BU52" s="3" t="s">
        <v>8</v>
      </c>
      <c r="BV52" s="298">
        <v>536.01735175974898</v>
      </c>
      <c r="BW52" s="291">
        <v>581.23152935317512</v>
      </c>
      <c r="BX52" s="228">
        <v>5.5698624571612045</v>
      </c>
      <c r="BY52" s="3">
        <v>8.1896636458353808E-2</v>
      </c>
      <c r="BZ52" s="3">
        <v>0.98291690420491851</v>
      </c>
      <c r="CA52" s="3">
        <v>0.20771327658626407</v>
      </c>
      <c r="CB52" s="7" t="s">
        <v>8</v>
      </c>
      <c r="CC52" s="7" t="s">
        <v>8</v>
      </c>
      <c r="CD52" s="3">
        <v>0.98291690420491851</v>
      </c>
      <c r="CE52" s="3">
        <v>6.8017849770980359</v>
      </c>
      <c r="CF52" s="256">
        <v>36.1</v>
      </c>
      <c r="CG52" s="248">
        <v>6.3380281690140841</v>
      </c>
      <c r="CH52" s="7">
        <v>21.262526469916793</v>
      </c>
      <c r="CI52" s="3">
        <v>6.078268109908409</v>
      </c>
      <c r="CJ52" s="3">
        <v>288.55163917775724</v>
      </c>
      <c r="CK52" s="3">
        <v>251.23356071477716</v>
      </c>
      <c r="CL52" s="3">
        <v>23</v>
      </c>
      <c r="CM52" s="3">
        <v>861.05316090367671</v>
      </c>
      <c r="CN52" s="3">
        <v>100</v>
      </c>
      <c r="CO52" s="3">
        <v>93.2</v>
      </c>
      <c r="CP52" s="3">
        <v>89.5</v>
      </c>
      <c r="CQ52" s="3">
        <v>74.400000000000006</v>
      </c>
      <c r="CR52" s="3">
        <v>22.3</v>
      </c>
      <c r="CS52" s="3">
        <v>6.4708614432697527</v>
      </c>
      <c r="CT52" s="295">
        <v>2.9607843137254903</v>
      </c>
      <c r="CU52" s="3">
        <v>4.0147680487440072</v>
      </c>
      <c r="CV52" s="3">
        <v>55.53</v>
      </c>
      <c r="CW52" s="12">
        <v>45.056910888753464</v>
      </c>
      <c r="CX52" s="3">
        <v>0.76</v>
      </c>
      <c r="CY52" s="257">
        <v>32.44</v>
      </c>
      <c r="CZ52" s="3">
        <v>60.94</v>
      </c>
      <c r="DA52" s="14">
        <v>6.77</v>
      </c>
      <c r="DB52" s="3">
        <v>1.3137306938738065</v>
      </c>
      <c r="DC52" s="3">
        <v>0.89713774597495533</v>
      </c>
      <c r="DD52" s="3">
        <v>2.5785186786975696</v>
      </c>
      <c r="DE52" s="3">
        <v>6.9524989024094568</v>
      </c>
      <c r="DF52" s="3">
        <v>452.91304347826087</v>
      </c>
      <c r="DG52" s="228">
        <v>736.43949880668265</v>
      </c>
      <c r="DH52" s="228">
        <v>29.536764368606946</v>
      </c>
      <c r="DI52" s="228">
        <v>17.758444894401961</v>
      </c>
      <c r="DJ52" s="228">
        <v>55.373604509782247</v>
      </c>
      <c r="DK52" s="250">
        <v>66.812839852657419</v>
      </c>
      <c r="DL52" s="6">
        <v>818</v>
      </c>
      <c r="DM52" s="262">
        <v>180</v>
      </c>
      <c r="DN52" s="6">
        <v>16.871467232826802</v>
      </c>
      <c r="DO52" s="3">
        <v>8.9871368941136396</v>
      </c>
      <c r="DP52" s="7">
        <v>73.236009732360088</v>
      </c>
      <c r="DQ52" s="7">
        <v>100</v>
      </c>
      <c r="DR52" s="248">
        <v>5644.1266912669125</v>
      </c>
      <c r="DS52" s="248">
        <v>14.141589841711601</v>
      </c>
      <c r="DT52" s="249">
        <v>6.7</v>
      </c>
      <c r="DU52" s="11">
        <v>93.882295362779885</v>
      </c>
      <c r="DV52" s="249">
        <v>4.3867716080816771E-2</v>
      </c>
      <c r="DW52" s="249">
        <v>0</v>
      </c>
      <c r="DX52" s="2">
        <v>217.0477107865301</v>
      </c>
      <c r="DY52" s="2">
        <v>536.41379491111149</v>
      </c>
      <c r="DZ52" s="2">
        <v>1425.3641572483928</v>
      </c>
      <c r="EA52" s="2">
        <v>584</v>
      </c>
      <c r="EB52" s="2">
        <v>5.4411584623412761</v>
      </c>
      <c r="EC52" s="2">
        <v>60.789169449965421</v>
      </c>
      <c r="ED52" s="2">
        <v>90.347481430061677</v>
      </c>
      <c r="EE52" s="2">
        <v>7.4044942522688757</v>
      </c>
      <c r="EF52" s="2">
        <v>54.104095563139929</v>
      </c>
      <c r="EG52" s="2">
        <v>369.98842802150654</v>
      </c>
      <c r="EH52" s="2">
        <v>89.7</v>
      </c>
      <c r="EI52" s="125" t="s">
        <v>385</v>
      </c>
      <c r="EJ52" s="2">
        <v>69.2</v>
      </c>
      <c r="EK52" s="125" t="s">
        <v>385</v>
      </c>
      <c r="EL52" s="125" t="s">
        <v>385</v>
      </c>
      <c r="EM52" s="2">
        <v>75.099999999999994</v>
      </c>
      <c r="EN52" s="2">
        <v>1.4219531214164489</v>
      </c>
      <c r="EO52" s="2">
        <v>1.0058994318820642</v>
      </c>
      <c r="EP52" s="2">
        <v>0.62</v>
      </c>
      <c r="EQ52" s="126">
        <v>92.4</v>
      </c>
      <c r="ER52" s="126">
        <v>3.7</v>
      </c>
      <c r="ES52" s="126">
        <v>2</v>
      </c>
      <c r="ET52" s="126">
        <v>416.04863145203041</v>
      </c>
      <c r="EU52" s="126">
        <v>40.4</v>
      </c>
      <c r="EV52" s="126">
        <v>47.8</v>
      </c>
      <c r="EW52" s="126" t="s">
        <v>8</v>
      </c>
      <c r="EX52" s="126" t="s">
        <v>8</v>
      </c>
      <c r="EY52" s="126">
        <v>4.5999999999999996</v>
      </c>
      <c r="EZ52" s="126">
        <v>6.1235723131966422</v>
      </c>
      <c r="FA52" s="126">
        <v>43.7</v>
      </c>
      <c r="FB52" s="126">
        <v>14.771828013716698</v>
      </c>
      <c r="FC52" s="126">
        <v>70.08888316372537</v>
      </c>
      <c r="FD52" s="126">
        <v>78.370851705732193</v>
      </c>
      <c r="FE52" s="126">
        <v>72.173822858328151</v>
      </c>
      <c r="FF52" s="126">
        <v>72.131147540983605</v>
      </c>
      <c r="FG52" s="126">
        <v>75.568421052631578</v>
      </c>
      <c r="FH52" s="126">
        <v>77.485476268771237</v>
      </c>
      <c r="FI52" s="126">
        <v>74.986563474148127</v>
      </c>
      <c r="FJ52" s="126">
        <v>66.556541438550127</v>
      </c>
      <c r="FK52" s="126">
        <v>48.89969293756397</v>
      </c>
      <c r="FL52" s="126">
        <v>29.246001523229246</v>
      </c>
      <c r="FM52" s="126">
        <v>17.917988485489367</v>
      </c>
      <c r="FN52" s="126">
        <v>10.884967151874275</v>
      </c>
      <c r="FO52" s="126">
        <v>5.5937028973371294</v>
      </c>
      <c r="FP52" s="126">
        <v>2.214993804213135</v>
      </c>
      <c r="FQ52" s="126">
        <v>1.54</v>
      </c>
      <c r="FR52" s="126">
        <v>9.4687661771740483</v>
      </c>
      <c r="FS52" s="126">
        <v>0.49037636385926198</v>
      </c>
    </row>
    <row r="53" spans="1:175" ht="12.95" customHeight="1">
      <c r="A53" s="386">
        <v>422011</v>
      </c>
      <c r="B53" s="387" t="s">
        <v>564</v>
      </c>
      <c r="C53" s="129">
        <v>143.83224906531905</v>
      </c>
      <c r="D53" s="227">
        <v>2328.5274916250301</v>
      </c>
      <c r="E53" s="227">
        <v>434.01209654368131</v>
      </c>
      <c r="F53" s="228">
        <v>431351</v>
      </c>
      <c r="G53" s="3">
        <v>295.4409715309576</v>
      </c>
      <c r="H53" s="228">
        <v>66.095958590483775</v>
      </c>
      <c r="I53" s="228">
        <v>157.67469639657574</v>
      </c>
      <c r="J53" s="228">
        <v>29.3</v>
      </c>
      <c r="K53" s="3">
        <v>1.64</v>
      </c>
      <c r="L53" s="3">
        <v>170.92942158398409</v>
      </c>
      <c r="M53" s="3">
        <v>10.029451109074023</v>
      </c>
      <c r="N53" s="3">
        <v>75.155881041462237</v>
      </c>
      <c r="O53" s="129">
        <v>15.173253925284245</v>
      </c>
      <c r="P53" s="3">
        <v>12.935645971794456</v>
      </c>
      <c r="Q53" s="3">
        <v>0.78616352201257866</v>
      </c>
      <c r="R53" s="3">
        <v>2.0878642888212267</v>
      </c>
      <c r="S53" s="3">
        <v>17843</v>
      </c>
      <c r="T53" s="12">
        <v>20.588235294117645</v>
      </c>
      <c r="U53" s="3">
        <v>34</v>
      </c>
      <c r="V53" s="12">
        <v>94</v>
      </c>
      <c r="W53" s="3">
        <v>14.235252560932532</v>
      </c>
      <c r="X53" s="7">
        <v>66.006863281444268</v>
      </c>
      <c r="Y53" s="3">
        <v>100.98039215686273</v>
      </c>
      <c r="Z53" s="3">
        <v>90.196078431372555</v>
      </c>
      <c r="AA53" s="3">
        <v>4.7509428417495227</v>
      </c>
      <c r="AB53" s="3">
        <v>21.101908534389629</v>
      </c>
      <c r="AC53" s="3">
        <v>9.5786820309686718</v>
      </c>
      <c r="AD53" s="3">
        <v>1.6804705317488895</v>
      </c>
      <c r="AE53" s="3">
        <v>83.125948406676784</v>
      </c>
      <c r="AF53" s="3">
        <v>97.1</v>
      </c>
      <c r="AG53" s="7">
        <v>94.3</v>
      </c>
      <c r="AH53" s="3">
        <v>124</v>
      </c>
      <c r="AI53" s="3">
        <v>24.49</v>
      </c>
      <c r="AJ53" s="7">
        <v>5.0441497614789721E-2</v>
      </c>
      <c r="AK53" s="7">
        <v>0.15973140911350078</v>
      </c>
      <c r="AL53" s="3">
        <v>0.32242205275373587</v>
      </c>
      <c r="AM53" s="3">
        <v>92351.162864385304</v>
      </c>
      <c r="AN53" s="3">
        <v>213185.22701275846</v>
      </c>
      <c r="AO53" s="3">
        <v>260985.26559106424</v>
      </c>
      <c r="AP53" s="3">
        <v>11.202433777060643</v>
      </c>
      <c r="AQ53" s="3">
        <v>4.9247008202232081</v>
      </c>
      <c r="AR53" s="3">
        <v>32</v>
      </c>
      <c r="AS53" s="3">
        <v>5.2913803551215945</v>
      </c>
      <c r="AT53" s="3">
        <v>595.68045916559004</v>
      </c>
      <c r="AU53" s="3">
        <v>2.2866812252038002</v>
      </c>
      <c r="AV53" s="3">
        <v>3.0184192172690167</v>
      </c>
      <c r="AW53" s="3">
        <v>9402.636363636364</v>
      </c>
      <c r="AX53" s="3">
        <v>2758.1066666666666</v>
      </c>
      <c r="AY53" s="3">
        <v>1.933693644915836</v>
      </c>
      <c r="AZ53" s="3">
        <v>728</v>
      </c>
      <c r="BA53" s="3">
        <v>1.9082926494632015</v>
      </c>
      <c r="BB53" s="3">
        <v>25.326590586276144</v>
      </c>
      <c r="BC53" s="3">
        <v>258.87472416907718</v>
      </c>
      <c r="BD53" s="3">
        <v>4.8195031041697636</v>
      </c>
      <c r="BE53" s="3">
        <v>0.48978792182984771</v>
      </c>
      <c r="BF53" s="3">
        <v>3.0366851153450556</v>
      </c>
      <c r="BG53" s="3">
        <v>33.120393120393118</v>
      </c>
      <c r="BH53" s="3">
        <v>62.280701754385973</v>
      </c>
      <c r="BI53" s="3">
        <v>86.4</v>
      </c>
      <c r="BJ53" s="3">
        <v>3.1449631449631448</v>
      </c>
      <c r="BK53" s="3">
        <v>0.22881799163179917</v>
      </c>
      <c r="BL53" s="3">
        <v>103.7</v>
      </c>
      <c r="BM53" s="7">
        <v>100.4</v>
      </c>
      <c r="BN53" s="3">
        <v>9.8064853556485351E-2</v>
      </c>
      <c r="BO53" s="3">
        <v>27.966101694915253</v>
      </c>
      <c r="BP53" s="3">
        <v>30</v>
      </c>
      <c r="BQ53" s="7">
        <v>0.916959171306724</v>
      </c>
      <c r="BR53" s="3">
        <v>31.188045230554636</v>
      </c>
      <c r="BS53" s="3">
        <v>14.209437133416417</v>
      </c>
      <c r="BT53" s="3">
        <v>1147.9437019082354</v>
      </c>
      <c r="BU53" s="3" t="s">
        <v>8</v>
      </c>
      <c r="BV53" s="230">
        <v>2184.9239106822315</v>
      </c>
      <c r="BW53" s="228">
        <v>237.86515440814975</v>
      </c>
      <c r="BX53" s="3">
        <v>2.0580131026834203</v>
      </c>
      <c r="BY53" s="3">
        <v>5.2298686301636123E-2</v>
      </c>
      <c r="BZ53" s="3">
        <v>0.22866812252038005</v>
      </c>
      <c r="CA53" s="3">
        <v>5.0306986954483608E-2</v>
      </c>
      <c r="CB53" s="7">
        <v>0.68600436756114014</v>
      </c>
      <c r="CC53" s="7">
        <v>0.23433223191520985</v>
      </c>
      <c r="CD53" s="3">
        <v>1.3720087351222803</v>
      </c>
      <c r="CE53" s="3">
        <v>12.926608966077083</v>
      </c>
      <c r="CF53" s="11">
        <v>37.6</v>
      </c>
      <c r="CG53" s="7">
        <v>2.197802197802198</v>
      </c>
      <c r="CH53" s="7">
        <v>9.4460934554138589</v>
      </c>
      <c r="CI53" s="3">
        <v>6.5987384764677346</v>
      </c>
      <c r="CJ53" s="3">
        <v>328.09988223591688</v>
      </c>
      <c r="CK53" s="3">
        <v>257.42542560854304</v>
      </c>
      <c r="CL53" s="3">
        <v>16.600000000000001</v>
      </c>
      <c r="CM53" s="3">
        <v>871.15663312188849</v>
      </c>
      <c r="CN53" s="3">
        <v>100</v>
      </c>
      <c r="CO53" s="3">
        <v>97.8</v>
      </c>
      <c r="CP53" s="3">
        <v>89.9</v>
      </c>
      <c r="CQ53" s="3">
        <v>92.6</v>
      </c>
      <c r="CR53" s="3">
        <v>71.599999999999994</v>
      </c>
      <c r="CS53" s="3">
        <v>8.2568718637906198</v>
      </c>
      <c r="CT53" s="3">
        <v>4.6957928802588995</v>
      </c>
      <c r="CU53" s="3">
        <v>2.7071711028821706</v>
      </c>
      <c r="CV53" s="3">
        <v>58.62</v>
      </c>
      <c r="CW53" s="12">
        <v>44.265575157495171</v>
      </c>
      <c r="CX53" s="3">
        <v>0.74</v>
      </c>
      <c r="CY53" s="13">
        <v>29.2</v>
      </c>
      <c r="CZ53" s="3">
        <v>56.61</v>
      </c>
      <c r="DA53" s="14">
        <v>6.63</v>
      </c>
      <c r="DB53" s="3">
        <v>1.6276779895498668</v>
      </c>
      <c r="DC53" s="3">
        <v>0.75619633444999601</v>
      </c>
      <c r="DD53" s="3">
        <v>2.0877399586110696</v>
      </c>
      <c r="DE53" s="3">
        <v>7.2967997896253278</v>
      </c>
      <c r="DF53" s="3" t="s">
        <v>8</v>
      </c>
      <c r="DG53" s="228">
        <v>1503.4872948328268</v>
      </c>
      <c r="DH53" s="250">
        <v>35.771123789488129</v>
      </c>
      <c r="DI53" s="228" t="s">
        <v>8</v>
      </c>
      <c r="DJ53" s="228">
        <v>3.179347826086957</v>
      </c>
      <c r="DK53" s="228">
        <v>43.894487255483106</v>
      </c>
      <c r="DL53" s="6">
        <v>246</v>
      </c>
      <c r="DM53" s="231">
        <v>87</v>
      </c>
      <c r="DN53" s="6">
        <v>13.898448486788698</v>
      </c>
      <c r="DO53" s="3">
        <v>15.66833975509644</v>
      </c>
      <c r="DP53" s="7">
        <v>100</v>
      </c>
      <c r="DQ53" s="7">
        <v>95.917197908459286</v>
      </c>
      <c r="DR53" s="248">
        <v>7239.2005300353358</v>
      </c>
      <c r="DS53" s="248">
        <v>11.13871737472633</v>
      </c>
      <c r="DT53" s="249">
        <v>9.8000000000000007</v>
      </c>
      <c r="DU53" s="11">
        <v>89.255014326647569</v>
      </c>
      <c r="DV53" s="249">
        <v>0.33786434937106086</v>
      </c>
      <c r="DW53" s="249">
        <v>16.422947131608549</v>
      </c>
      <c r="DX53" s="2">
        <v>0</v>
      </c>
      <c r="DY53" s="2">
        <v>387.27233230051564</v>
      </c>
      <c r="DZ53" s="2">
        <v>741.63650257431755</v>
      </c>
      <c r="EA53" s="2">
        <v>20700</v>
      </c>
      <c r="EB53" s="2">
        <v>3.0507596369093011</v>
      </c>
      <c r="EC53" s="2">
        <v>51.675265177209205</v>
      </c>
      <c r="ED53" s="2">
        <v>96.932139884321316</v>
      </c>
      <c r="EE53" s="2">
        <v>11.837966400544369</v>
      </c>
      <c r="EF53" s="2">
        <v>78.04968664161423</v>
      </c>
      <c r="EG53" s="2" t="s">
        <v>8</v>
      </c>
      <c r="EH53" s="2">
        <v>85.9</v>
      </c>
      <c r="EI53" s="125" t="s">
        <v>385</v>
      </c>
      <c r="EJ53" s="2">
        <v>65.099999999999994</v>
      </c>
      <c r="EK53" s="125" t="s">
        <v>385</v>
      </c>
      <c r="EL53" s="125" t="s">
        <v>385</v>
      </c>
      <c r="EM53" s="2">
        <v>71.099999999999994</v>
      </c>
      <c r="EN53" s="2">
        <v>-1.923098910396396</v>
      </c>
      <c r="EO53" s="2">
        <v>1.031579706421853</v>
      </c>
      <c r="EP53" s="2">
        <v>0.54</v>
      </c>
      <c r="EQ53" s="126">
        <v>94</v>
      </c>
      <c r="ER53" s="126">
        <v>7.6</v>
      </c>
      <c r="ES53" s="126">
        <v>3.72</v>
      </c>
      <c r="ET53" s="126">
        <v>551.6377645404342</v>
      </c>
      <c r="EU53" s="126">
        <v>35.1</v>
      </c>
      <c r="EV53" s="126">
        <v>58</v>
      </c>
      <c r="EW53" s="126" t="s">
        <v>8</v>
      </c>
      <c r="EX53" s="126" t="s">
        <v>8</v>
      </c>
      <c r="EY53" s="126">
        <v>80.5</v>
      </c>
      <c r="EZ53" s="126">
        <v>7.2807930210489005</v>
      </c>
      <c r="FA53" s="126">
        <v>28.1</v>
      </c>
      <c r="FB53" s="126">
        <v>14.715779899954526</v>
      </c>
      <c r="FC53" s="126">
        <v>69.591993841416482</v>
      </c>
      <c r="FD53" s="126">
        <v>80.988760098349147</v>
      </c>
      <c r="FE53" s="126">
        <v>72.67953792713466</v>
      </c>
      <c r="FF53" s="126">
        <v>70.402356564236456</v>
      </c>
      <c r="FG53" s="126">
        <v>73.641304347826093</v>
      </c>
      <c r="FH53" s="126">
        <v>75.938448799337564</v>
      </c>
      <c r="FI53" s="126">
        <v>71.789020732820447</v>
      </c>
      <c r="FJ53" s="126">
        <v>60.500525995238362</v>
      </c>
      <c r="FK53" s="126">
        <v>44.62796578253618</v>
      </c>
      <c r="FL53" s="126">
        <v>24.030954663744691</v>
      </c>
      <c r="FM53" s="126">
        <v>12.235543018335685</v>
      </c>
      <c r="FN53" s="126">
        <v>6.3031624863685938</v>
      </c>
      <c r="FO53" s="126">
        <v>3.5698348951361001</v>
      </c>
      <c r="FP53" s="126">
        <v>1.6925129231282305</v>
      </c>
      <c r="FQ53" s="126">
        <v>1.39</v>
      </c>
      <c r="FR53" s="126">
        <v>7.052124898528521</v>
      </c>
      <c r="FS53" s="126" t="s">
        <v>8</v>
      </c>
    </row>
    <row r="54" spans="1:175" ht="12.95" customHeight="1">
      <c r="A54" s="386">
        <v>422029</v>
      </c>
      <c r="B54" s="387" t="s">
        <v>563</v>
      </c>
      <c r="C54" s="129" t="s">
        <v>381</v>
      </c>
      <c r="D54" s="227" t="s">
        <v>381</v>
      </c>
      <c r="E54" s="227" t="s">
        <v>381</v>
      </c>
      <c r="F54" s="228" t="s">
        <v>381</v>
      </c>
      <c r="G54" s="3" t="s">
        <v>381</v>
      </c>
      <c r="H54" s="228" t="s">
        <v>381</v>
      </c>
      <c r="I54" s="228" t="s">
        <v>381</v>
      </c>
      <c r="J54" s="228" t="s">
        <v>381</v>
      </c>
      <c r="K54" s="3" t="s">
        <v>381</v>
      </c>
      <c r="L54" s="3" t="s">
        <v>381</v>
      </c>
      <c r="M54" s="3" t="s">
        <v>381</v>
      </c>
      <c r="N54" s="3" t="s">
        <v>381</v>
      </c>
      <c r="O54" s="129" t="s">
        <v>381</v>
      </c>
      <c r="P54" s="3" t="s">
        <v>381</v>
      </c>
      <c r="Q54" s="3" t="s">
        <v>381</v>
      </c>
      <c r="R54" s="3" t="s">
        <v>381</v>
      </c>
      <c r="S54" s="3" t="s">
        <v>381</v>
      </c>
      <c r="T54" s="12" t="s">
        <v>381</v>
      </c>
      <c r="U54" s="3" t="s">
        <v>381</v>
      </c>
      <c r="V54" s="12" t="s">
        <v>381</v>
      </c>
      <c r="W54" s="3" t="s">
        <v>381</v>
      </c>
      <c r="X54" s="7" t="s">
        <v>381</v>
      </c>
      <c r="Y54" s="3" t="s">
        <v>381</v>
      </c>
      <c r="Z54" s="3" t="s">
        <v>381</v>
      </c>
      <c r="AA54" s="3" t="s">
        <v>381</v>
      </c>
      <c r="AB54" s="3" t="s">
        <v>381</v>
      </c>
      <c r="AC54" s="3" t="s">
        <v>381</v>
      </c>
      <c r="AD54" s="3" t="s">
        <v>381</v>
      </c>
      <c r="AE54" s="3" t="s">
        <v>381</v>
      </c>
      <c r="AF54" s="3" t="s">
        <v>381</v>
      </c>
      <c r="AG54" s="7" t="s">
        <v>381</v>
      </c>
      <c r="AH54" s="3" t="s">
        <v>381</v>
      </c>
      <c r="AI54" s="3" t="s">
        <v>381</v>
      </c>
      <c r="AJ54" s="7" t="s">
        <v>381</v>
      </c>
      <c r="AK54" s="7" t="s">
        <v>381</v>
      </c>
      <c r="AL54" s="3" t="s">
        <v>381</v>
      </c>
      <c r="AM54" s="3" t="s">
        <v>381</v>
      </c>
      <c r="AN54" s="3" t="s">
        <v>381</v>
      </c>
      <c r="AO54" s="3" t="s">
        <v>381</v>
      </c>
      <c r="AP54" s="3" t="s">
        <v>381</v>
      </c>
      <c r="AQ54" s="3" t="s">
        <v>381</v>
      </c>
      <c r="AR54" s="3" t="s">
        <v>381</v>
      </c>
      <c r="AS54" s="3" t="s">
        <v>381</v>
      </c>
      <c r="AT54" s="3" t="s">
        <v>381</v>
      </c>
      <c r="AU54" s="3" t="s">
        <v>381</v>
      </c>
      <c r="AV54" s="3" t="s">
        <v>381</v>
      </c>
      <c r="AW54" s="3" t="s">
        <v>381</v>
      </c>
      <c r="AX54" s="3" t="s">
        <v>381</v>
      </c>
      <c r="AY54" s="3" t="s">
        <v>381</v>
      </c>
      <c r="AZ54" s="3" t="s">
        <v>381</v>
      </c>
      <c r="BA54" s="3" t="s">
        <v>381</v>
      </c>
      <c r="BB54" s="3" t="s">
        <v>381</v>
      </c>
      <c r="BC54" s="3" t="s">
        <v>381</v>
      </c>
      <c r="BD54" s="3" t="s">
        <v>381</v>
      </c>
      <c r="BE54" s="3" t="s">
        <v>381</v>
      </c>
      <c r="BF54" s="3" t="s">
        <v>381</v>
      </c>
      <c r="BG54" s="3" t="s">
        <v>381</v>
      </c>
      <c r="BH54" s="3" t="s">
        <v>381</v>
      </c>
      <c r="BI54" s="3" t="s">
        <v>381</v>
      </c>
      <c r="BJ54" s="3" t="s">
        <v>381</v>
      </c>
      <c r="BK54" s="3" t="s">
        <v>381</v>
      </c>
      <c r="BL54" s="3" t="s">
        <v>381</v>
      </c>
      <c r="BM54" s="7" t="s">
        <v>381</v>
      </c>
      <c r="BN54" s="3" t="s">
        <v>381</v>
      </c>
      <c r="BO54" s="3" t="s">
        <v>381</v>
      </c>
      <c r="BP54" s="3" t="s">
        <v>381</v>
      </c>
      <c r="BQ54" s="7" t="s">
        <v>381</v>
      </c>
      <c r="BR54" s="3" t="s">
        <v>381</v>
      </c>
      <c r="BS54" s="3" t="s">
        <v>381</v>
      </c>
      <c r="BT54" s="3" t="s">
        <v>381</v>
      </c>
      <c r="BU54" s="3" t="s">
        <v>381</v>
      </c>
      <c r="BV54" s="230" t="s">
        <v>381</v>
      </c>
      <c r="BW54" s="228" t="s">
        <v>381</v>
      </c>
      <c r="BX54" s="3" t="s">
        <v>381</v>
      </c>
      <c r="BY54" s="3" t="s">
        <v>381</v>
      </c>
      <c r="BZ54" s="3" t="s">
        <v>381</v>
      </c>
      <c r="CA54" s="3" t="s">
        <v>381</v>
      </c>
      <c r="CB54" s="7" t="s">
        <v>381</v>
      </c>
      <c r="CC54" s="7" t="s">
        <v>381</v>
      </c>
      <c r="CD54" s="3" t="s">
        <v>381</v>
      </c>
      <c r="CE54" s="3" t="s">
        <v>381</v>
      </c>
      <c r="CF54" s="11" t="s">
        <v>381</v>
      </c>
      <c r="CG54" s="7" t="s">
        <v>381</v>
      </c>
      <c r="CH54" s="7" t="s">
        <v>381</v>
      </c>
      <c r="CI54" s="3" t="s">
        <v>381</v>
      </c>
      <c r="CJ54" s="3" t="s">
        <v>381</v>
      </c>
      <c r="CK54" s="3" t="s">
        <v>381</v>
      </c>
      <c r="CL54" s="3" t="s">
        <v>381</v>
      </c>
      <c r="CM54" s="3" t="s">
        <v>381</v>
      </c>
      <c r="CN54" s="3" t="s">
        <v>381</v>
      </c>
      <c r="CO54" s="3" t="s">
        <v>381</v>
      </c>
      <c r="CP54" s="3" t="s">
        <v>381</v>
      </c>
      <c r="CQ54" s="3" t="s">
        <v>381</v>
      </c>
      <c r="CR54" s="3" t="s">
        <v>381</v>
      </c>
      <c r="CS54" s="3" t="s">
        <v>381</v>
      </c>
      <c r="CT54" s="3" t="s">
        <v>381</v>
      </c>
      <c r="CU54" s="3" t="s">
        <v>381</v>
      </c>
      <c r="CV54" s="3" t="s">
        <v>381</v>
      </c>
      <c r="CW54" s="12" t="s">
        <v>381</v>
      </c>
      <c r="CX54" s="3" t="s">
        <v>381</v>
      </c>
      <c r="CY54" s="13" t="s">
        <v>381</v>
      </c>
      <c r="CZ54" s="3" t="s">
        <v>381</v>
      </c>
      <c r="DA54" s="14" t="s">
        <v>381</v>
      </c>
      <c r="DB54" s="3" t="s">
        <v>381</v>
      </c>
      <c r="DC54" s="3" t="s">
        <v>381</v>
      </c>
      <c r="DD54" s="3" t="s">
        <v>381</v>
      </c>
      <c r="DE54" s="3" t="s">
        <v>381</v>
      </c>
      <c r="DF54" s="3" t="s">
        <v>381</v>
      </c>
      <c r="DG54" s="228" t="s">
        <v>381</v>
      </c>
      <c r="DH54" s="250" t="s">
        <v>381</v>
      </c>
      <c r="DI54" s="228" t="s">
        <v>381</v>
      </c>
      <c r="DJ54" s="228" t="s">
        <v>381</v>
      </c>
      <c r="DK54" s="228" t="s">
        <v>381</v>
      </c>
      <c r="DL54" s="6" t="s">
        <v>381</v>
      </c>
      <c r="DM54" s="231" t="s">
        <v>381</v>
      </c>
      <c r="DN54" s="6" t="s">
        <v>381</v>
      </c>
      <c r="DO54" s="3" t="s">
        <v>381</v>
      </c>
      <c r="DP54" s="7" t="s">
        <v>381</v>
      </c>
      <c r="DQ54" s="7" t="s">
        <v>381</v>
      </c>
      <c r="DR54" s="248" t="s">
        <v>381</v>
      </c>
      <c r="DS54" s="248" t="s">
        <v>381</v>
      </c>
      <c r="DT54" s="249" t="s">
        <v>381</v>
      </c>
      <c r="DU54" s="11" t="s">
        <v>381</v>
      </c>
      <c r="DV54" s="249" t="s">
        <v>381</v>
      </c>
      <c r="DW54" s="249" t="s">
        <v>381</v>
      </c>
      <c r="DX54" s="2" t="s">
        <v>381</v>
      </c>
      <c r="DY54" s="2" t="s">
        <v>381</v>
      </c>
      <c r="DZ54" s="2" t="s">
        <v>381</v>
      </c>
      <c r="EA54" s="2" t="s">
        <v>381</v>
      </c>
      <c r="EB54" s="2" t="s">
        <v>381</v>
      </c>
      <c r="EC54" s="2" t="s">
        <v>381</v>
      </c>
      <c r="ED54" s="2" t="s">
        <v>381</v>
      </c>
      <c r="EE54" s="2" t="s">
        <v>381</v>
      </c>
      <c r="EF54" s="2" t="s">
        <v>381</v>
      </c>
      <c r="EG54" s="2" t="s">
        <v>381</v>
      </c>
      <c r="EH54" s="2" t="s">
        <v>381</v>
      </c>
      <c r="EI54" s="125" t="s">
        <v>385</v>
      </c>
      <c r="EJ54" s="2" t="s">
        <v>381</v>
      </c>
      <c r="EK54" s="125" t="s">
        <v>385</v>
      </c>
      <c r="EL54" s="125" t="s">
        <v>385</v>
      </c>
      <c r="EM54" s="2" t="s">
        <v>381</v>
      </c>
      <c r="EN54" s="2" t="s">
        <v>381</v>
      </c>
      <c r="EO54" s="2" t="s">
        <v>381</v>
      </c>
      <c r="EP54" s="2" t="s">
        <v>381</v>
      </c>
      <c r="EQ54" s="126" t="s">
        <v>381</v>
      </c>
      <c r="ER54" s="126" t="s">
        <v>381</v>
      </c>
      <c r="ES54" s="126" t="s">
        <v>381</v>
      </c>
      <c r="ET54" s="126" t="s">
        <v>381</v>
      </c>
      <c r="EU54" s="126" t="s">
        <v>381</v>
      </c>
      <c r="EV54" s="126" t="s">
        <v>381</v>
      </c>
      <c r="EW54" s="126" t="s">
        <v>381</v>
      </c>
      <c r="EX54" s="126" t="s">
        <v>381</v>
      </c>
      <c r="EY54" s="126" t="s">
        <v>381</v>
      </c>
      <c r="EZ54" s="126" t="s">
        <v>381</v>
      </c>
      <c r="FA54" s="126" t="s">
        <v>381</v>
      </c>
      <c r="FB54" s="126" t="s">
        <v>381</v>
      </c>
      <c r="FC54" s="126" t="s">
        <v>381</v>
      </c>
      <c r="FD54" s="126" t="s">
        <v>381</v>
      </c>
      <c r="FE54" s="126" t="s">
        <v>381</v>
      </c>
      <c r="FF54" s="126" t="s">
        <v>381</v>
      </c>
      <c r="FG54" s="126" t="s">
        <v>381</v>
      </c>
      <c r="FH54" s="126" t="s">
        <v>381</v>
      </c>
      <c r="FI54" s="126" t="s">
        <v>381</v>
      </c>
      <c r="FJ54" s="126" t="s">
        <v>381</v>
      </c>
      <c r="FK54" s="126" t="s">
        <v>381</v>
      </c>
      <c r="FL54" s="126" t="s">
        <v>381</v>
      </c>
      <c r="FM54" s="126" t="s">
        <v>381</v>
      </c>
      <c r="FN54" s="126" t="s">
        <v>381</v>
      </c>
      <c r="FO54" s="126" t="s">
        <v>381</v>
      </c>
      <c r="FP54" s="126" t="s">
        <v>381</v>
      </c>
      <c r="FQ54" s="126" t="s">
        <v>381</v>
      </c>
      <c r="FR54" s="126" t="s">
        <v>381</v>
      </c>
      <c r="FS54" s="126" t="s">
        <v>381</v>
      </c>
    </row>
    <row r="55" spans="1:175" ht="12.95" customHeight="1">
      <c r="A55" s="386">
        <v>442011</v>
      </c>
      <c r="B55" s="387" t="s">
        <v>562</v>
      </c>
      <c r="C55" s="129">
        <v>92.74767607403065</v>
      </c>
      <c r="D55" s="227">
        <v>1565.6142701616279</v>
      </c>
      <c r="E55" s="227">
        <v>254.16631772883341</v>
      </c>
      <c r="F55" s="228">
        <v>382862</v>
      </c>
      <c r="G55" s="3">
        <v>278.83650952858574</v>
      </c>
      <c r="H55" s="228">
        <v>75.727181544633893</v>
      </c>
      <c r="I55" s="228">
        <v>140.42126379137412</v>
      </c>
      <c r="J55" s="228">
        <v>34.700000000000003</v>
      </c>
      <c r="K55" s="3">
        <v>2.3199999999999998</v>
      </c>
      <c r="L55" s="3">
        <v>186.68935951104575</v>
      </c>
      <c r="M55" s="3">
        <v>12.662329232262408</v>
      </c>
      <c r="N55" s="3">
        <v>80.621607912849541</v>
      </c>
      <c r="O55" s="129">
        <v>21.315342517456124</v>
      </c>
      <c r="P55" s="3">
        <v>11.509517485613104</v>
      </c>
      <c r="Q55" s="299" t="s">
        <v>8</v>
      </c>
      <c r="R55" s="3" t="s">
        <v>8</v>
      </c>
      <c r="S55" s="3">
        <v>16111</v>
      </c>
      <c r="T55" s="3">
        <v>48.484848484848484</v>
      </c>
      <c r="U55" s="3">
        <v>34</v>
      </c>
      <c r="V55" s="3">
        <v>42</v>
      </c>
      <c r="W55" s="3">
        <v>12.466769273821184</v>
      </c>
      <c r="X55" s="7">
        <v>48.857573862173005</v>
      </c>
      <c r="Y55" s="3">
        <v>107.57575757575756</v>
      </c>
      <c r="Z55" s="3">
        <v>92.424242424242422</v>
      </c>
      <c r="AA55" s="3">
        <v>3.2304651869869261</v>
      </c>
      <c r="AB55" s="3">
        <v>27.642306347424409</v>
      </c>
      <c r="AC55" s="3">
        <v>5.5579071351013116</v>
      </c>
      <c r="AD55" s="3">
        <v>0.58891731232861588</v>
      </c>
      <c r="AE55" s="3" t="s">
        <v>8</v>
      </c>
      <c r="AF55" s="3">
        <v>95.5</v>
      </c>
      <c r="AG55" s="7">
        <v>93.1</v>
      </c>
      <c r="AH55" s="299">
        <v>696</v>
      </c>
      <c r="AI55" s="299">
        <v>25.4</v>
      </c>
      <c r="AJ55" s="7" t="s">
        <v>8</v>
      </c>
      <c r="AK55" s="7">
        <v>0.1737070436194843</v>
      </c>
      <c r="AL55" s="3">
        <v>0.66577338581358347</v>
      </c>
      <c r="AM55" s="3">
        <v>103389.81685029164</v>
      </c>
      <c r="AN55" s="3">
        <v>211968.61545801527</v>
      </c>
      <c r="AO55" s="3">
        <v>262069.36850851684</v>
      </c>
      <c r="AP55" s="3">
        <v>11.266295076583438</v>
      </c>
      <c r="AQ55" s="3">
        <v>2.5999142484423321</v>
      </c>
      <c r="AR55" s="3">
        <v>18.600000000000001</v>
      </c>
      <c r="AS55" s="3">
        <v>6.5802696591575245</v>
      </c>
      <c r="AT55" s="3">
        <v>556.06733104430111</v>
      </c>
      <c r="AU55" s="299">
        <v>3.3498031990620549</v>
      </c>
      <c r="AV55" s="299">
        <v>2.8473327192027469</v>
      </c>
      <c r="AW55" s="299">
        <v>15068.785714285714</v>
      </c>
      <c r="AX55" s="3">
        <v>2268.4193548387098</v>
      </c>
      <c r="AY55" s="3">
        <v>1.8960670828533914</v>
      </c>
      <c r="AZ55" s="3">
        <v>549.25</v>
      </c>
      <c r="BA55" s="3">
        <v>2.1429737877899675</v>
      </c>
      <c r="BB55" s="3">
        <v>17.740574642748555</v>
      </c>
      <c r="BC55" s="3">
        <v>142.489322502303</v>
      </c>
      <c r="BD55" s="3">
        <v>2.4532995561510762</v>
      </c>
      <c r="BE55" s="228">
        <v>1.4062024931590149</v>
      </c>
      <c r="BF55" s="228">
        <v>5.6248099726360596</v>
      </c>
      <c r="BG55" s="228">
        <v>36.779634546306426</v>
      </c>
      <c r="BH55" s="228">
        <v>0</v>
      </c>
      <c r="BI55" s="228">
        <v>92.5</v>
      </c>
      <c r="BJ55" s="3">
        <v>1.1713259409651724</v>
      </c>
      <c r="BK55" s="3">
        <v>0.35789150774579476</v>
      </c>
      <c r="BL55" s="3">
        <v>128.9</v>
      </c>
      <c r="BM55" s="7">
        <v>125.6</v>
      </c>
      <c r="BN55" s="3">
        <v>0.79247405286568839</v>
      </c>
      <c r="BO55" s="299">
        <v>34.065934065934066</v>
      </c>
      <c r="BP55" s="3">
        <v>4</v>
      </c>
      <c r="BQ55" s="7">
        <v>2.0538480864249222</v>
      </c>
      <c r="BR55" s="300">
        <v>14.902436981827318</v>
      </c>
      <c r="BS55" s="3">
        <v>8.8539485805208944</v>
      </c>
      <c r="BT55" s="3">
        <v>2421.6690394439324</v>
      </c>
      <c r="BU55" s="3">
        <v>47.212126287580602</v>
      </c>
      <c r="BV55" s="230">
        <v>237.53035759149148</v>
      </c>
      <c r="BW55" s="3">
        <v>92.366635960137344</v>
      </c>
      <c r="BX55" s="3">
        <v>0.83745079976551373</v>
      </c>
      <c r="BY55" s="3">
        <v>1.7245205594171344E-2</v>
      </c>
      <c r="BZ55" s="3">
        <v>1.2561761996482705</v>
      </c>
      <c r="CA55" s="3">
        <v>0.15538271501549283</v>
      </c>
      <c r="CB55" s="7">
        <v>0.20936269994137843</v>
      </c>
      <c r="CC55" s="7">
        <v>4.9489155012143037E-2</v>
      </c>
      <c r="CD55" s="299">
        <v>1.8842642994724061</v>
      </c>
      <c r="CE55" s="299">
        <v>28.492169835022192</v>
      </c>
      <c r="CF55" s="299">
        <v>38.799999999999997</v>
      </c>
      <c r="CG55" s="7">
        <v>42.708333333333329</v>
      </c>
      <c r="CH55" s="7">
        <v>7.0628498836288829</v>
      </c>
      <c r="CI55" s="3">
        <v>6.4838544336237831</v>
      </c>
      <c r="CJ55" s="3">
        <v>239.40415375596683</v>
      </c>
      <c r="CK55" s="3">
        <v>185.29855121011641</v>
      </c>
      <c r="CL55" s="3">
        <v>23.3</v>
      </c>
      <c r="CM55" s="3">
        <v>917.4560309650301</v>
      </c>
      <c r="CN55" s="3">
        <v>83.3</v>
      </c>
      <c r="CO55" s="3">
        <v>97.8</v>
      </c>
      <c r="CP55" s="3">
        <v>88.1</v>
      </c>
      <c r="CQ55" s="3">
        <v>59.9</v>
      </c>
      <c r="CR55" s="3">
        <v>69.5</v>
      </c>
      <c r="CS55" s="3">
        <v>5.5881837099396581</v>
      </c>
      <c r="CT55" s="3">
        <v>6.5687203791469191</v>
      </c>
      <c r="CU55" s="3">
        <v>8.1056867791982476</v>
      </c>
      <c r="CV55" s="3">
        <v>54.59</v>
      </c>
      <c r="CW55" s="12">
        <v>39.919185997822623</v>
      </c>
      <c r="CX55" s="299">
        <v>1.1299999999999999</v>
      </c>
      <c r="CY55" s="301">
        <v>49.88</v>
      </c>
      <c r="CZ55" s="3">
        <v>60.15</v>
      </c>
      <c r="DA55" s="14">
        <v>7.06</v>
      </c>
      <c r="DB55" s="3">
        <v>1.5020412863244283</v>
      </c>
      <c r="DC55" s="3">
        <v>0.89867264048237161</v>
      </c>
      <c r="DD55" s="3">
        <v>2.3364877313457835</v>
      </c>
      <c r="DE55" s="3">
        <v>5.5606733104430113</v>
      </c>
      <c r="DF55" s="3">
        <v>7369.7182741116749</v>
      </c>
      <c r="DG55" s="228">
        <v>7116.8366421568626</v>
      </c>
      <c r="DH55" s="228" t="s">
        <v>8</v>
      </c>
      <c r="DI55" s="228" t="s">
        <v>8</v>
      </c>
      <c r="DJ55" s="228">
        <v>18.415384615384617</v>
      </c>
      <c r="DK55" s="228">
        <v>49.145550972304065</v>
      </c>
      <c r="DL55" s="6">
        <v>168</v>
      </c>
      <c r="DM55" s="231">
        <v>24</v>
      </c>
      <c r="DN55" s="6">
        <v>8.1474018088937274</v>
      </c>
      <c r="DO55" s="3">
        <v>11.84364793568378</v>
      </c>
      <c r="DP55" s="7" t="s">
        <v>8</v>
      </c>
      <c r="DQ55" s="7">
        <v>94.243385323891033</v>
      </c>
      <c r="DR55" s="248">
        <v>4833.348134991119</v>
      </c>
      <c r="DS55" s="248">
        <v>13.477497606128313</v>
      </c>
      <c r="DT55" s="249">
        <v>14.6</v>
      </c>
      <c r="DU55" s="11">
        <v>58.048069919883474</v>
      </c>
      <c r="DV55" s="249">
        <v>6.0313665476262858E-2</v>
      </c>
      <c r="DW55" s="249">
        <v>7.9545454545454541</v>
      </c>
      <c r="DX55" s="2" t="s">
        <v>8</v>
      </c>
      <c r="DY55" s="2">
        <v>567.65136923205762</v>
      </c>
      <c r="DZ55" s="2">
        <v>628.77641554997001</v>
      </c>
      <c r="EA55" s="2">
        <v>30913</v>
      </c>
      <c r="EB55" s="2">
        <v>3.3209258298755193</v>
      </c>
      <c r="EC55" s="2">
        <v>77.207561939331626</v>
      </c>
      <c r="ED55" s="2">
        <v>98.512829470122639</v>
      </c>
      <c r="EE55" s="2">
        <v>26.193469671174689</v>
      </c>
      <c r="EF55" s="2">
        <v>82.314996992649839</v>
      </c>
      <c r="EG55" s="2">
        <v>748.91331655313968</v>
      </c>
      <c r="EH55" s="2">
        <v>93.7</v>
      </c>
      <c r="EI55" s="125" t="s">
        <v>385</v>
      </c>
      <c r="EJ55" s="2">
        <v>75.2</v>
      </c>
      <c r="EK55" s="125" t="s">
        <v>385</v>
      </c>
      <c r="EL55" s="125" t="s">
        <v>385</v>
      </c>
      <c r="EM55" s="2">
        <v>88.19</v>
      </c>
      <c r="EN55" s="2">
        <v>0.9546939117326857</v>
      </c>
      <c r="EO55" s="2">
        <v>1.0216855729032639</v>
      </c>
      <c r="EP55" s="2">
        <v>0.86799999999999999</v>
      </c>
      <c r="EQ55" s="126">
        <v>92.8</v>
      </c>
      <c r="ER55" s="126">
        <v>8.9</v>
      </c>
      <c r="ES55" s="126">
        <v>3.6</v>
      </c>
      <c r="ET55" s="126">
        <v>389.36184574156266</v>
      </c>
      <c r="EU55" s="126">
        <v>55.8</v>
      </c>
      <c r="EV55" s="126">
        <v>58.7</v>
      </c>
      <c r="EW55" s="126" t="s">
        <v>8</v>
      </c>
      <c r="EX55" s="126" t="s">
        <v>8</v>
      </c>
      <c r="EY55" s="126">
        <v>64.8</v>
      </c>
      <c r="EZ55" s="126">
        <v>6.7812578511012473</v>
      </c>
      <c r="FA55" s="126">
        <v>26.9</v>
      </c>
      <c r="FB55" s="126">
        <v>15.160298638559508</v>
      </c>
      <c r="FC55" s="126">
        <v>73.307526881720435</v>
      </c>
      <c r="FD55" s="126">
        <v>77.125930207354969</v>
      </c>
      <c r="FE55" s="126">
        <v>67.035871617369409</v>
      </c>
      <c r="FF55" s="126">
        <v>65.949459292878359</v>
      </c>
      <c r="FG55" s="126">
        <v>71.744471744471753</v>
      </c>
      <c r="FH55" s="126">
        <v>76.018893387314435</v>
      </c>
      <c r="FI55" s="126">
        <v>71.795685279187822</v>
      </c>
      <c r="FJ55" s="126">
        <v>60.426419989847147</v>
      </c>
      <c r="FK55" s="126">
        <v>42.958561211611276</v>
      </c>
      <c r="FL55" s="126">
        <v>23.409438953083669</v>
      </c>
      <c r="FM55" s="126">
        <v>11.507430997876858</v>
      </c>
      <c r="FN55" s="126">
        <v>6.3851508120649658</v>
      </c>
      <c r="FO55" s="126">
        <v>3.7855631319068892</v>
      </c>
      <c r="FP55" s="126">
        <v>1.5591699383062254</v>
      </c>
      <c r="FQ55" s="126" t="s">
        <v>8</v>
      </c>
      <c r="FR55" s="126">
        <v>5.5732350724394939</v>
      </c>
      <c r="FS55" s="126" t="s">
        <v>8</v>
      </c>
    </row>
    <row r="56" spans="1:175" ht="12.95" customHeight="1">
      <c r="A56" s="386">
        <v>452017</v>
      </c>
      <c r="B56" s="387" t="s">
        <v>561</v>
      </c>
      <c r="C56" s="129">
        <v>105.24339387710734</v>
      </c>
      <c r="D56" s="227">
        <v>1610.2733363638158</v>
      </c>
      <c r="E56" s="227">
        <v>358.7169199754926</v>
      </c>
      <c r="F56" s="228">
        <v>318174</v>
      </c>
      <c r="G56" s="3">
        <v>306.92535704661816</v>
      </c>
      <c r="H56" s="228">
        <v>92.966855295068726</v>
      </c>
      <c r="I56" s="228">
        <v>162.22042576125034</v>
      </c>
      <c r="J56" s="228">
        <v>22.8</v>
      </c>
      <c r="K56" s="3">
        <v>4</v>
      </c>
      <c r="L56" s="3">
        <v>104.20744379337599</v>
      </c>
      <c r="M56" s="3">
        <v>13.027228006842003</v>
      </c>
      <c r="N56" s="3">
        <v>83.236915929681956</v>
      </c>
      <c r="O56" s="129">
        <v>20.273701157966435</v>
      </c>
      <c r="P56" s="3">
        <v>6.899012727488997</v>
      </c>
      <c r="Q56" s="3">
        <v>3.2332563510392611</v>
      </c>
      <c r="R56" s="3">
        <v>4.89247311827957</v>
      </c>
      <c r="S56" s="3">
        <v>15550</v>
      </c>
      <c r="T56" s="3">
        <v>32.20338983050847</v>
      </c>
      <c r="U56" s="3">
        <v>125</v>
      </c>
      <c r="V56" s="3">
        <v>0</v>
      </c>
      <c r="W56" s="3">
        <v>14.171732522796351</v>
      </c>
      <c r="X56" s="7">
        <v>64.543829824331979</v>
      </c>
      <c r="Y56" s="3">
        <v>100</v>
      </c>
      <c r="Z56" s="3">
        <v>90.677966101694921</v>
      </c>
      <c r="AA56" s="3">
        <v>2.2314455304146028</v>
      </c>
      <c r="AB56" s="3">
        <v>19.207839226483404</v>
      </c>
      <c r="AC56" s="3">
        <v>9.799033104255642</v>
      </c>
      <c r="AD56" s="3">
        <v>1.4308322674355585</v>
      </c>
      <c r="AE56" s="3">
        <v>87.800369685767095</v>
      </c>
      <c r="AF56" s="3">
        <v>96.1</v>
      </c>
      <c r="AG56" s="7">
        <v>94.6</v>
      </c>
      <c r="AH56" s="3">
        <v>417</v>
      </c>
      <c r="AI56" s="3">
        <v>27.1</v>
      </c>
      <c r="AJ56" s="7">
        <v>3.1140784080100403E-2</v>
      </c>
      <c r="AK56" s="7">
        <v>0.1972249658406359</v>
      </c>
      <c r="AL56" s="3">
        <v>0.93384983299405111</v>
      </c>
      <c r="AM56" s="3">
        <v>122381.36975990854</v>
      </c>
      <c r="AN56" s="3">
        <v>201317.38825448614</v>
      </c>
      <c r="AO56" s="3">
        <v>265748.15919374744</v>
      </c>
      <c r="AP56" s="3">
        <v>10.103319959254101</v>
      </c>
      <c r="AQ56" s="3">
        <v>6.9226451572666985</v>
      </c>
      <c r="AR56" s="3">
        <v>20.7</v>
      </c>
      <c r="AS56" s="3">
        <v>7.6857323556732613</v>
      </c>
      <c r="AT56" s="3">
        <v>1180.9000533628478</v>
      </c>
      <c r="AU56" s="3">
        <v>1.9764017629503725</v>
      </c>
      <c r="AV56" s="3">
        <v>3.5328181512737911</v>
      </c>
      <c r="AW56" s="3">
        <v>20850.333333333332</v>
      </c>
      <c r="AX56" s="3">
        <v>2260.8795180722891</v>
      </c>
      <c r="AY56" s="3">
        <v>3.1973909290019344</v>
      </c>
      <c r="AZ56" s="3">
        <v>314</v>
      </c>
      <c r="BA56" s="3">
        <v>2.0047359527244697</v>
      </c>
      <c r="BB56" s="3">
        <v>14.431338421029142</v>
      </c>
      <c r="BC56" s="3">
        <v>143.48602683953595</v>
      </c>
      <c r="BD56" s="3">
        <v>2.3489238492400735</v>
      </c>
      <c r="BE56" s="3">
        <v>1.2942384076404694</v>
      </c>
      <c r="BF56" s="3">
        <v>3.0793948319721514</v>
      </c>
      <c r="BG56" s="3">
        <v>37.845143850164128</v>
      </c>
      <c r="BH56" s="3">
        <v>2.7397260273972601</v>
      </c>
      <c r="BI56" s="3">
        <v>100</v>
      </c>
      <c r="BJ56" s="3">
        <v>0.77234987449314541</v>
      </c>
      <c r="BK56" s="3">
        <v>0.4578055852281398</v>
      </c>
      <c r="BL56" s="3">
        <v>111.3</v>
      </c>
      <c r="BM56" s="7">
        <v>100.3</v>
      </c>
      <c r="BN56" s="3">
        <v>0.30520372348542651</v>
      </c>
      <c r="BO56" s="3">
        <v>16</v>
      </c>
      <c r="BP56" s="3">
        <v>20</v>
      </c>
      <c r="BQ56" s="7">
        <v>2.1345139039864023</v>
      </c>
      <c r="BR56" s="3">
        <v>22.899084925983754</v>
      </c>
      <c r="BS56" s="3">
        <v>18.75111172599166</v>
      </c>
      <c r="BT56" s="3">
        <v>1684.4106369942881</v>
      </c>
      <c r="BU56" s="3" t="s">
        <v>8</v>
      </c>
      <c r="BV56" s="230">
        <v>600.08498527580684</v>
      </c>
      <c r="BW56" s="3">
        <v>362.66972350139338</v>
      </c>
      <c r="BX56" s="3">
        <v>4.9410044073759316</v>
      </c>
      <c r="BY56" s="3">
        <v>9.7970235389449961E-2</v>
      </c>
      <c r="BZ56" s="3">
        <v>1.9764017629503725</v>
      </c>
      <c r="CA56" s="3">
        <v>0.40412475047927743</v>
      </c>
      <c r="CB56" s="7">
        <v>0.49410044073759313</v>
      </c>
      <c r="CC56" s="7">
        <v>0.16031088799731211</v>
      </c>
      <c r="CD56" s="3">
        <v>0.49410044073759313</v>
      </c>
      <c r="CE56" s="3">
        <v>1.8701701681917902</v>
      </c>
      <c r="CF56" s="11">
        <v>46.4</v>
      </c>
      <c r="CG56" s="7">
        <v>4.6511627906976747</v>
      </c>
      <c r="CH56" s="7">
        <v>14.292337452638648</v>
      </c>
      <c r="CI56" s="3">
        <v>5.732198835647111</v>
      </c>
      <c r="CJ56" s="3">
        <v>314.16635373638752</v>
      </c>
      <c r="CK56" s="3">
        <v>245.67662114354604</v>
      </c>
      <c r="CL56" s="3">
        <v>17</v>
      </c>
      <c r="CM56" s="3">
        <v>945.82330805795243</v>
      </c>
      <c r="CN56" s="3">
        <v>100</v>
      </c>
      <c r="CO56" s="3">
        <v>98.8</v>
      </c>
      <c r="CP56" s="3">
        <v>89.9</v>
      </c>
      <c r="CQ56" s="3">
        <v>85.1</v>
      </c>
      <c r="CR56" s="3">
        <v>50.6</v>
      </c>
      <c r="CS56" s="3">
        <v>5.7483759918573112</v>
      </c>
      <c r="CT56" s="3">
        <v>0.90467289719626165</v>
      </c>
      <c r="CU56" s="3">
        <v>6.9276803461708578</v>
      </c>
      <c r="CV56" s="3">
        <v>56.55</v>
      </c>
      <c r="CW56" s="12">
        <v>44.723501393363243</v>
      </c>
      <c r="CX56" s="3">
        <v>0.85</v>
      </c>
      <c r="CY56" s="13">
        <v>35.299999999999997</v>
      </c>
      <c r="CZ56" s="3">
        <v>62.23</v>
      </c>
      <c r="DA56" s="14">
        <v>6.35</v>
      </c>
      <c r="DB56" s="3">
        <v>1.9362561021404432</v>
      </c>
      <c r="DC56" s="3">
        <v>0.93580400023716825</v>
      </c>
      <c r="DD56" s="3">
        <v>2.5149712433543492</v>
      </c>
      <c r="DE56" s="3">
        <v>6.5394193331620452</v>
      </c>
      <c r="DF56" s="3">
        <v>330.47663551401871</v>
      </c>
      <c r="DG56" s="228">
        <v>572.63636085626911</v>
      </c>
      <c r="DH56" s="228">
        <v>71.754978061940434</v>
      </c>
      <c r="DI56" s="228" t="s">
        <v>8</v>
      </c>
      <c r="DJ56" s="228">
        <v>33.904435560632017</v>
      </c>
      <c r="DK56" s="228">
        <v>67.889740781307054</v>
      </c>
      <c r="DL56" s="6">
        <v>1431</v>
      </c>
      <c r="DM56" s="302">
        <v>183</v>
      </c>
      <c r="DN56" s="6">
        <v>14.440085380556159</v>
      </c>
      <c r="DO56" s="3">
        <v>19.57625946202344</v>
      </c>
      <c r="DP56" s="7">
        <v>100</v>
      </c>
      <c r="DQ56" s="7">
        <v>97.629765086510062</v>
      </c>
      <c r="DR56" s="248">
        <v>5494.0873015873021</v>
      </c>
      <c r="DS56" s="248">
        <v>7.8186810629683068</v>
      </c>
      <c r="DT56" s="249">
        <v>17.8</v>
      </c>
      <c r="DU56" s="11">
        <v>57.695614789337924</v>
      </c>
      <c r="DV56" s="249">
        <v>5.3193486212973262E-2</v>
      </c>
      <c r="DW56" s="249">
        <v>18.53146853146853</v>
      </c>
      <c r="DX56" s="2">
        <v>68.245152874676364</v>
      </c>
      <c r="DY56" s="2">
        <v>571.71867897306163</v>
      </c>
      <c r="DZ56" s="2">
        <v>309.86189283516455</v>
      </c>
      <c r="EA56" s="2">
        <v>1090</v>
      </c>
      <c r="EB56" s="2">
        <v>2.7463581080032893</v>
      </c>
      <c r="EC56" s="2">
        <v>78.193795495942467</v>
      </c>
      <c r="ED56" s="2">
        <v>949.2205903061963</v>
      </c>
      <c r="EE56" s="2">
        <v>11.355227023577791</v>
      </c>
      <c r="EF56" s="2">
        <v>78.659338469713063</v>
      </c>
      <c r="EG56" s="2">
        <v>281.0080307802167</v>
      </c>
      <c r="EH56" s="2">
        <v>93</v>
      </c>
      <c r="EI56" s="125" t="s">
        <v>385</v>
      </c>
      <c r="EJ56" s="2">
        <v>75.900000000000006</v>
      </c>
      <c r="EK56" s="125" t="s">
        <v>385</v>
      </c>
      <c r="EL56" s="125" t="s">
        <v>385</v>
      </c>
      <c r="EM56" s="2">
        <v>56.9</v>
      </c>
      <c r="EN56" s="2">
        <v>-0.44963140107120975</v>
      </c>
      <c r="EO56" s="2">
        <v>1.0209220061759985</v>
      </c>
      <c r="EP56" s="2">
        <v>0.61099999999999999</v>
      </c>
      <c r="EQ56" s="126">
        <v>89.8</v>
      </c>
      <c r="ER56" s="126">
        <v>10.1</v>
      </c>
      <c r="ES56" s="126">
        <v>2.9</v>
      </c>
      <c r="ET56" s="126">
        <v>501.10443553965649</v>
      </c>
      <c r="EU56" s="126">
        <v>41.1</v>
      </c>
      <c r="EV56" s="126">
        <v>58</v>
      </c>
      <c r="EW56" s="126" t="s">
        <v>8</v>
      </c>
      <c r="EX56" s="126" t="s">
        <v>8</v>
      </c>
      <c r="EY56" s="126">
        <v>78.8</v>
      </c>
      <c r="EZ56" s="126">
        <v>6.2923691127932484</v>
      </c>
      <c r="FA56" s="126">
        <v>29.8</v>
      </c>
      <c r="FB56" s="126">
        <v>14.059736686971899</v>
      </c>
      <c r="FC56" s="126">
        <v>73.847409220726234</v>
      </c>
      <c r="FD56" s="126">
        <v>80.416553962672438</v>
      </c>
      <c r="FE56" s="126">
        <v>74.561335703795322</v>
      </c>
      <c r="FF56" s="126">
        <v>74.221119382409711</v>
      </c>
      <c r="FG56" s="126">
        <v>76.554283946798634</v>
      </c>
      <c r="FH56" s="126">
        <v>78.737022870970264</v>
      </c>
      <c r="FI56" s="126">
        <v>76.336566659147309</v>
      </c>
      <c r="FJ56" s="126">
        <v>67.004390408645733</v>
      </c>
      <c r="FK56" s="126">
        <v>50.665494726268214</v>
      </c>
      <c r="FL56" s="126">
        <v>31.565743944636676</v>
      </c>
      <c r="FM56" s="126">
        <v>18.145917662158158</v>
      </c>
      <c r="FN56" s="126">
        <v>10.245774136679458</v>
      </c>
      <c r="FO56" s="126">
        <v>5.7757496740547589</v>
      </c>
      <c r="FP56" s="126">
        <v>2.138590203106332</v>
      </c>
      <c r="FQ56" s="126">
        <v>1.56</v>
      </c>
      <c r="FR56" s="126">
        <v>3.3747060102377611</v>
      </c>
      <c r="FS56" s="126">
        <v>9.6543734311643176E-2</v>
      </c>
    </row>
    <row r="57" spans="1:175" ht="12.95" customHeight="1">
      <c r="A57" s="386">
        <v>462012</v>
      </c>
      <c r="B57" s="387" t="s">
        <v>560</v>
      </c>
      <c r="C57" s="129">
        <v>105.38257993021698</v>
      </c>
      <c r="D57" s="227">
        <v>2141.2422959570963</v>
      </c>
      <c r="E57" s="227">
        <v>383.98777562072809</v>
      </c>
      <c r="F57" s="228">
        <v>382157</v>
      </c>
      <c r="G57" s="3">
        <v>283.96739130434781</v>
      </c>
      <c r="H57" s="228">
        <v>99.864130434782609</v>
      </c>
      <c r="I57" s="228">
        <v>140.625</v>
      </c>
      <c r="J57" s="228">
        <v>29.1</v>
      </c>
      <c r="K57" s="3">
        <v>3.63</v>
      </c>
      <c r="L57" s="3">
        <v>133.44610923116829</v>
      </c>
      <c r="M57" s="3">
        <v>17.228740238861906</v>
      </c>
      <c r="N57" s="3">
        <v>78.922058383816861</v>
      </c>
      <c r="O57" s="129">
        <v>22.194792018938113</v>
      </c>
      <c r="P57" s="3">
        <v>12.643430645707079</v>
      </c>
      <c r="Q57" s="3">
        <v>5.5068836045056324</v>
      </c>
      <c r="R57" s="3">
        <v>0.8337420304070623</v>
      </c>
      <c r="S57" s="3">
        <v>11652</v>
      </c>
      <c r="T57" s="3">
        <v>25.438596491228072</v>
      </c>
      <c r="U57" s="3">
        <v>45</v>
      </c>
      <c r="V57" s="3">
        <v>47</v>
      </c>
      <c r="W57" s="3">
        <v>13.250345781466114</v>
      </c>
      <c r="X57" s="7">
        <v>58.631465202534969</v>
      </c>
      <c r="Y57" s="3">
        <v>97.368421052631575</v>
      </c>
      <c r="Z57" s="3">
        <v>100</v>
      </c>
      <c r="AA57" s="3">
        <v>2.7667619662455043</v>
      </c>
      <c r="AB57" s="3">
        <v>36.255680985192789</v>
      </c>
      <c r="AC57" s="3">
        <v>10.672921858964962</v>
      </c>
      <c r="AD57" s="3">
        <v>1.3634364462688755</v>
      </c>
      <c r="AE57" s="3">
        <v>98.831237825394012</v>
      </c>
      <c r="AF57" s="3">
        <v>96</v>
      </c>
      <c r="AG57" s="7">
        <v>97.6</v>
      </c>
      <c r="AH57" s="3">
        <v>152</v>
      </c>
      <c r="AI57" s="3">
        <v>25.2</v>
      </c>
      <c r="AJ57" s="7">
        <v>4.2768904192458185E-2</v>
      </c>
      <c r="AK57" s="7">
        <v>0.12117856187863152</v>
      </c>
      <c r="AL57" s="3">
        <v>0.93033058844644667</v>
      </c>
      <c r="AM57" s="3">
        <v>95101.177880399831</v>
      </c>
      <c r="AN57" s="3">
        <v>210309.76584867077</v>
      </c>
      <c r="AO57" s="3">
        <v>269815.92114501755</v>
      </c>
      <c r="AP57" s="3">
        <v>10.051360958547932</v>
      </c>
      <c r="AQ57" s="3">
        <v>4.4664800290641766</v>
      </c>
      <c r="AR57" s="3">
        <v>25.8</v>
      </c>
      <c r="AS57" s="3">
        <v>7.2911572489218868</v>
      </c>
      <c r="AT57" s="3">
        <v>652.21937359935851</v>
      </c>
      <c r="AU57" s="3">
        <v>3.1285453416783167</v>
      </c>
      <c r="AV57" s="3" t="s">
        <v>8</v>
      </c>
      <c r="AW57" s="3">
        <v>13676.809523809523</v>
      </c>
      <c r="AX57" s="3">
        <v>2393.4416666666666</v>
      </c>
      <c r="AY57" s="3">
        <v>0.34817365509221382</v>
      </c>
      <c r="AZ57" s="3">
        <v>824</v>
      </c>
      <c r="BA57" s="3">
        <v>2.4818914855815226</v>
      </c>
      <c r="BB57" s="3">
        <v>24.44962956131452</v>
      </c>
      <c r="BC57" s="3">
        <v>148.69251503760017</v>
      </c>
      <c r="BD57" s="3">
        <v>3.1458149119643806</v>
      </c>
      <c r="BE57" s="3">
        <v>0.30741799624950045</v>
      </c>
      <c r="BF57" s="3">
        <v>2.6437947677457041</v>
      </c>
      <c r="BG57" s="3">
        <v>28.986410671986036</v>
      </c>
      <c r="BH57" s="3">
        <v>30.508474576271187</v>
      </c>
      <c r="BI57" s="3">
        <v>99.5</v>
      </c>
      <c r="BJ57" s="3">
        <v>1.3090637077671112</v>
      </c>
      <c r="BK57" s="3">
        <v>0.53529884087212531</v>
      </c>
      <c r="BL57" s="3">
        <v>103.4</v>
      </c>
      <c r="BM57" s="7">
        <v>103</v>
      </c>
      <c r="BN57" s="3">
        <v>0</v>
      </c>
      <c r="BO57" s="3">
        <v>0</v>
      </c>
      <c r="BP57" s="3">
        <v>40</v>
      </c>
      <c r="BQ57" s="7" t="s">
        <v>8</v>
      </c>
      <c r="BR57" s="3" t="s">
        <v>8</v>
      </c>
      <c r="BS57" s="3">
        <v>5.7499370174424635</v>
      </c>
      <c r="BT57" s="3">
        <v>695.48386246914674</v>
      </c>
      <c r="BU57" s="3">
        <v>26.064569882646616</v>
      </c>
      <c r="BV57" s="230" t="s">
        <v>8</v>
      </c>
      <c r="BW57" s="3" t="s">
        <v>8</v>
      </c>
      <c r="BX57" s="3">
        <v>1.8112630925506041</v>
      </c>
      <c r="BY57" s="3">
        <v>0.10729593239707498</v>
      </c>
      <c r="BZ57" s="3">
        <v>0.16466028114096401</v>
      </c>
      <c r="CA57" s="3">
        <v>2.6304479912269002E-2</v>
      </c>
      <c r="CB57" s="7">
        <v>0.16466028114096401</v>
      </c>
      <c r="CC57" s="7">
        <v>4.6022548578899446E-2</v>
      </c>
      <c r="CD57" s="3">
        <v>1.1526219679867482</v>
      </c>
      <c r="CE57" s="3">
        <v>8.6627773908261165</v>
      </c>
      <c r="CF57" s="11">
        <v>38</v>
      </c>
      <c r="CG57" s="7">
        <v>11.37521222410866</v>
      </c>
      <c r="CH57" s="7">
        <v>31.7534373444099</v>
      </c>
      <c r="CI57" s="3">
        <v>7.0957095709570952</v>
      </c>
      <c r="CJ57" s="3">
        <v>353.98173258841018</v>
      </c>
      <c r="CK57" s="3">
        <v>293.19080339397772</v>
      </c>
      <c r="CL57" s="3">
        <v>13.1</v>
      </c>
      <c r="CM57" s="3">
        <v>971.49114749110856</v>
      </c>
      <c r="CN57" s="3">
        <v>100</v>
      </c>
      <c r="CO57" s="3">
        <v>96.5</v>
      </c>
      <c r="CP57" s="3">
        <v>91.7</v>
      </c>
      <c r="CQ57" s="3">
        <v>78.900000000000006</v>
      </c>
      <c r="CR57" s="3">
        <v>72</v>
      </c>
      <c r="CS57" s="3">
        <v>5.9464578553199194</v>
      </c>
      <c r="CT57" s="3">
        <v>13.827814569536423</v>
      </c>
      <c r="CU57" s="3">
        <v>4.3173533231434504</v>
      </c>
      <c r="CV57" s="3">
        <v>53.55</v>
      </c>
      <c r="CW57" s="12">
        <v>45.502222090493994</v>
      </c>
      <c r="CX57" s="11">
        <v>0.76</v>
      </c>
      <c r="CY57" s="13">
        <v>28.7</v>
      </c>
      <c r="CZ57" s="3">
        <v>61.96</v>
      </c>
      <c r="DA57" s="14">
        <v>6.5</v>
      </c>
      <c r="DB57" s="3">
        <v>2.6426641374847484</v>
      </c>
      <c r="DC57" s="3">
        <v>0.8897912272295414</v>
      </c>
      <c r="DD57" s="3">
        <v>3.0528016123534729</v>
      </c>
      <c r="DE57" s="3">
        <v>6.5386597641076811</v>
      </c>
      <c r="DF57" s="3">
        <v>645.01369863013701</v>
      </c>
      <c r="DG57" s="228">
        <v>677.22153996101372</v>
      </c>
      <c r="DH57" s="228">
        <v>53.381461886908028</v>
      </c>
      <c r="DI57" s="228">
        <v>29.579642061480858</v>
      </c>
      <c r="DJ57" s="228">
        <v>11.571896822003707</v>
      </c>
      <c r="DK57" s="228">
        <v>28.433648865868903</v>
      </c>
      <c r="DL57" s="6">
        <v>166</v>
      </c>
      <c r="DM57" s="231">
        <v>105</v>
      </c>
      <c r="DN57" s="6">
        <v>15.670718956185546</v>
      </c>
      <c r="DO57" s="3">
        <v>15.698711203979512</v>
      </c>
      <c r="DP57" s="7">
        <v>100</v>
      </c>
      <c r="DQ57" s="7">
        <v>91.847152337198281</v>
      </c>
      <c r="DR57" s="246">
        <v>6496.4048819315476</v>
      </c>
      <c r="DS57" s="246">
        <v>13.775333053124028</v>
      </c>
      <c r="DT57" s="232">
        <v>7.6</v>
      </c>
      <c r="DU57" s="11">
        <v>94.549220538537014</v>
      </c>
      <c r="DV57" s="249" t="s">
        <v>8</v>
      </c>
      <c r="DW57" s="232" t="s">
        <v>8</v>
      </c>
      <c r="DX57" s="2">
        <v>36.824625274365189</v>
      </c>
      <c r="DY57" s="233">
        <v>515.26977117160732</v>
      </c>
      <c r="DZ57" s="233">
        <v>625.84440555303934</v>
      </c>
      <c r="EA57" s="233">
        <v>13193</v>
      </c>
      <c r="EB57" s="233">
        <v>3.9132981853401798</v>
      </c>
      <c r="EC57" s="233">
        <v>80.330514216016496</v>
      </c>
      <c r="ED57" s="233">
        <v>86.935410714429011</v>
      </c>
      <c r="EE57" s="233">
        <v>15.027017443168985</v>
      </c>
      <c r="EF57" s="233">
        <v>84.353412659064617</v>
      </c>
      <c r="EG57" s="233" t="s">
        <v>8</v>
      </c>
      <c r="EH57" s="233">
        <v>94.9</v>
      </c>
      <c r="EI57" s="125" t="s">
        <v>385</v>
      </c>
      <c r="EJ57" s="233">
        <v>68</v>
      </c>
      <c r="EK57" s="125" t="s">
        <v>385</v>
      </c>
      <c r="EL57" s="125" t="s">
        <v>385</v>
      </c>
      <c r="EM57" s="233">
        <v>56.4</v>
      </c>
      <c r="EN57" s="233">
        <v>-7.2450523702024164E-2</v>
      </c>
      <c r="EO57" s="233">
        <v>1.014711659398593</v>
      </c>
      <c r="EP57" s="233">
        <v>0.68200000000000005</v>
      </c>
      <c r="EQ57" s="126">
        <v>88.3</v>
      </c>
      <c r="ER57" s="126">
        <v>4.5999999999999996</v>
      </c>
      <c r="ES57" s="126">
        <v>4.8</v>
      </c>
      <c r="ET57" s="126">
        <v>446.31752429974097</v>
      </c>
      <c r="EU57" s="126">
        <v>45.2</v>
      </c>
      <c r="EV57" s="126">
        <v>54.5</v>
      </c>
      <c r="EW57" s="126" t="s">
        <v>8</v>
      </c>
      <c r="EX57" s="126" t="s">
        <v>8</v>
      </c>
      <c r="EY57" s="126">
        <v>22.7</v>
      </c>
      <c r="EZ57" s="126">
        <v>8.9443464715771643</v>
      </c>
      <c r="FA57" s="126">
        <v>33.5</v>
      </c>
      <c r="FB57" s="126">
        <v>14.541075050709939</v>
      </c>
      <c r="FC57" s="126">
        <v>73.900858293921885</v>
      </c>
      <c r="FD57" s="126">
        <v>80.005316321105795</v>
      </c>
      <c r="FE57" s="126">
        <v>70.181925750628608</v>
      </c>
      <c r="FF57" s="126">
        <v>68.440463645943098</v>
      </c>
      <c r="FG57" s="126">
        <v>72.64815582262743</v>
      </c>
      <c r="FH57" s="126">
        <v>76.055182317041897</v>
      </c>
      <c r="FI57" s="126">
        <v>72.687460464210986</v>
      </c>
      <c r="FJ57" s="126">
        <v>64.680603428980703</v>
      </c>
      <c r="FK57" s="126">
        <v>50.002314707652431</v>
      </c>
      <c r="FL57" s="126">
        <v>30.262907823883435</v>
      </c>
      <c r="FM57" s="126">
        <v>17.217771303714493</v>
      </c>
      <c r="FN57" s="126">
        <v>9.521684147883656</v>
      </c>
      <c r="FO57" s="126">
        <v>5.4283670184224651</v>
      </c>
      <c r="FP57" s="126">
        <v>2.367531003382187</v>
      </c>
      <c r="FQ57" s="126">
        <v>1.42</v>
      </c>
      <c r="FR57" s="126">
        <v>3.2866192115736421</v>
      </c>
      <c r="FS57" s="126">
        <v>0.31168183518264553</v>
      </c>
    </row>
    <row r="58" spans="1:175" ht="12.95" customHeight="1">
      <c r="A58" s="386">
        <v>472018</v>
      </c>
      <c r="B58" s="387" t="s">
        <v>558</v>
      </c>
      <c r="C58" s="129">
        <v>85.800085800085796</v>
      </c>
      <c r="D58" s="227">
        <v>1015.3010153010154</v>
      </c>
      <c r="E58" s="227">
        <v>235.95023595023596</v>
      </c>
      <c r="F58" s="228">
        <v>302937</v>
      </c>
      <c r="G58" s="3">
        <v>298.63760217983656</v>
      </c>
      <c r="H58" s="228">
        <v>65.940054495912804</v>
      </c>
      <c r="I58" s="228">
        <v>124.79564032697547</v>
      </c>
      <c r="J58" s="228">
        <v>35.6</v>
      </c>
      <c r="K58" s="3">
        <v>2.2400000000000002</v>
      </c>
      <c r="L58" s="3">
        <v>36.705312973428917</v>
      </c>
      <c r="M58" s="3">
        <v>15.802552034436093</v>
      </c>
      <c r="N58" s="3">
        <v>80.33100388172852</v>
      </c>
      <c r="O58" s="129">
        <v>26.547579848534735</v>
      </c>
      <c r="P58" s="3">
        <v>9.5304186907240336</v>
      </c>
      <c r="Q58" s="3">
        <v>2.4144869215291749</v>
      </c>
      <c r="R58" s="3">
        <v>1.3255567338282079</v>
      </c>
      <c r="S58" s="3">
        <v>14032</v>
      </c>
      <c r="T58" s="3">
        <v>60</v>
      </c>
      <c r="U58" s="3">
        <v>98</v>
      </c>
      <c r="V58" s="3">
        <v>439</v>
      </c>
      <c r="W58" s="3">
        <v>14.732566012186865</v>
      </c>
      <c r="X58" s="7">
        <v>52.619324796274739</v>
      </c>
      <c r="Y58" s="3">
        <v>102.85714285714285</v>
      </c>
      <c r="Z58" s="3">
        <v>97.142857142857139</v>
      </c>
      <c r="AA58" s="3">
        <v>3.0079711234772146</v>
      </c>
      <c r="AB58" s="3">
        <v>61.567756267851479</v>
      </c>
      <c r="AC58" s="3">
        <v>10.64375167834387</v>
      </c>
      <c r="AD58" s="3">
        <v>2.6121133706027391</v>
      </c>
      <c r="AE58" s="3">
        <v>84.826796450042934</v>
      </c>
      <c r="AF58" s="3">
        <v>83.8</v>
      </c>
      <c r="AG58" s="7">
        <v>79.5</v>
      </c>
      <c r="AH58" s="3">
        <v>52</v>
      </c>
      <c r="AI58" s="3">
        <v>26.9</v>
      </c>
      <c r="AJ58" s="7">
        <v>6.4764557518180707E-2</v>
      </c>
      <c r="AK58" s="7">
        <v>0.19429367255454211</v>
      </c>
      <c r="AL58" s="3">
        <v>0.20517411821759649</v>
      </c>
      <c r="AM58" s="3">
        <v>120779.91350792555</v>
      </c>
      <c r="AN58" s="3">
        <v>214544.61422087747</v>
      </c>
      <c r="AO58" s="3">
        <v>266837.85141354374</v>
      </c>
      <c r="AP58" s="3">
        <v>7.7503175700664082</v>
      </c>
      <c r="AQ58" s="3">
        <v>8.489974433599718</v>
      </c>
      <c r="AR58" s="3">
        <v>36.4</v>
      </c>
      <c r="AS58" s="3">
        <v>10.069075286466591</v>
      </c>
      <c r="AT58" s="3">
        <v>581.63753815927726</v>
      </c>
      <c r="AU58" s="3">
        <v>3.1086987608726742</v>
      </c>
      <c r="AV58" s="3">
        <v>3.0465247856552207</v>
      </c>
      <c r="AW58" s="3">
        <v>17782.625</v>
      </c>
      <c r="AX58" s="3">
        <v>1896.8133333333333</v>
      </c>
      <c r="AY58" s="3">
        <v>0.702933340831289</v>
      </c>
      <c r="AZ58" s="3">
        <v>367</v>
      </c>
      <c r="BA58" s="3">
        <v>1.3327488979662894</v>
      </c>
      <c r="BB58" s="3">
        <v>21.225196771444327</v>
      </c>
      <c r="BC58" s="3">
        <v>195.75569358178052</v>
      </c>
      <c r="BD58" s="3">
        <v>3.3600028600028602</v>
      </c>
      <c r="BE58" s="228">
        <v>1.8549155261442825</v>
      </c>
      <c r="BF58" s="3">
        <v>4.6122223893317296</v>
      </c>
      <c r="BG58" s="3">
        <v>35.269271383315733</v>
      </c>
      <c r="BH58" s="3">
        <v>0</v>
      </c>
      <c r="BI58" s="3">
        <v>70.900000000000006</v>
      </c>
      <c r="BJ58" s="3">
        <v>1.0559662090813093</v>
      </c>
      <c r="BK58" s="3">
        <v>0.71387293061834989</v>
      </c>
      <c r="BL58" s="3">
        <v>98</v>
      </c>
      <c r="BM58" s="7">
        <v>100</v>
      </c>
      <c r="BN58" s="3">
        <v>0.64588503246422135</v>
      </c>
      <c r="BO58" s="3">
        <v>44.444444444444443</v>
      </c>
      <c r="BP58" s="3">
        <v>5</v>
      </c>
      <c r="BQ58" s="7">
        <v>1.535697187871101</v>
      </c>
      <c r="BR58" s="3">
        <v>8.7696392044218143</v>
      </c>
      <c r="BS58" s="3">
        <v>5.1853095331356194</v>
      </c>
      <c r="BT58" s="3">
        <v>470.19379628075279</v>
      </c>
      <c r="BU58" s="3" t="s">
        <v>8</v>
      </c>
      <c r="BV58" s="230">
        <v>282.26984748723879</v>
      </c>
      <c r="BW58" s="3">
        <v>117.81968303707434</v>
      </c>
      <c r="BX58" s="3">
        <v>0.62173975217453481</v>
      </c>
      <c r="BY58" s="3">
        <v>4.1544650240302412E-2</v>
      </c>
      <c r="BZ58" s="3">
        <v>0.3108698760872674</v>
      </c>
      <c r="CA58" s="3">
        <v>0.15666287405417839</v>
      </c>
      <c r="CB58" s="7" t="s">
        <v>8</v>
      </c>
      <c r="CC58" s="7" t="s">
        <v>8</v>
      </c>
      <c r="CD58" s="3">
        <v>0.3108698760872674</v>
      </c>
      <c r="CE58" s="3">
        <v>0.77717469021816843</v>
      </c>
      <c r="CF58" s="11" t="s">
        <v>8</v>
      </c>
      <c r="CG58" s="7">
        <v>15.463917525773196</v>
      </c>
      <c r="CH58" s="7">
        <v>4.020778709554973</v>
      </c>
      <c r="CI58" s="3">
        <v>37.632135306553913</v>
      </c>
      <c r="CJ58" s="3">
        <v>299.58219088653868</v>
      </c>
      <c r="CK58" s="3">
        <v>261.8021748456531</v>
      </c>
      <c r="CL58" s="3">
        <v>16.899999999999999</v>
      </c>
      <c r="CM58" s="3">
        <v>818.39688748563071</v>
      </c>
      <c r="CN58" s="3">
        <v>100</v>
      </c>
      <c r="CO58" s="3">
        <v>100</v>
      </c>
      <c r="CP58" s="3">
        <v>96.7</v>
      </c>
      <c r="CQ58" s="3">
        <v>97.5</v>
      </c>
      <c r="CR58" s="3">
        <v>47.9</v>
      </c>
      <c r="CS58" s="3">
        <v>6.4353547353104501</v>
      </c>
      <c r="CT58" s="3">
        <v>21.593023255813954</v>
      </c>
      <c r="CU58" s="3">
        <v>0</v>
      </c>
      <c r="CV58" s="3">
        <v>39.265789494160394</v>
      </c>
      <c r="CW58" s="12">
        <v>53.740075479205913</v>
      </c>
      <c r="CX58" s="3">
        <v>0.66</v>
      </c>
      <c r="CY58" s="13">
        <v>6.2</v>
      </c>
      <c r="CZ58" s="3">
        <v>63.1</v>
      </c>
      <c r="DA58" s="14">
        <v>9.52</v>
      </c>
      <c r="DB58" s="3">
        <v>1.3330473330473331</v>
      </c>
      <c r="DC58" s="3">
        <v>0.69624282667760928</v>
      </c>
      <c r="DD58" s="3">
        <v>2.2413718065891981</v>
      </c>
      <c r="DE58" s="3">
        <v>7.280572497963802</v>
      </c>
      <c r="DF58" s="3">
        <v>25.23008849557522</v>
      </c>
      <c r="DG58" s="228">
        <v>252.29805309734513</v>
      </c>
      <c r="DH58" s="228" t="s">
        <v>8</v>
      </c>
      <c r="DI58" s="228" t="s">
        <v>8</v>
      </c>
      <c r="DJ58" s="228">
        <v>0</v>
      </c>
      <c r="DK58" s="228">
        <v>64.406779661016941</v>
      </c>
      <c r="DL58" s="6">
        <v>0</v>
      </c>
      <c r="DM58" s="231">
        <v>1</v>
      </c>
      <c r="DN58" s="6">
        <v>18.994065494065495</v>
      </c>
      <c r="DO58" s="3">
        <v>49.073918639136032</v>
      </c>
      <c r="DP58" s="7">
        <v>79.069767441860463</v>
      </c>
      <c r="DQ58" s="7">
        <v>100</v>
      </c>
      <c r="DR58" s="232">
        <v>8206.1229807191248</v>
      </c>
      <c r="DS58" s="232">
        <v>97.733638910109505</v>
      </c>
      <c r="DT58" s="232">
        <v>6</v>
      </c>
      <c r="DU58" s="11">
        <v>58.798882681564244</v>
      </c>
      <c r="DV58" s="232">
        <v>4.2929775687369498E-2</v>
      </c>
      <c r="DW58" s="232">
        <v>14.452554744525548</v>
      </c>
      <c r="DX58" s="233">
        <v>0</v>
      </c>
      <c r="DY58" s="234">
        <v>409.79799675451852</v>
      </c>
      <c r="DZ58" s="234">
        <v>1269.285962555766</v>
      </c>
      <c r="EA58" s="234">
        <v>0</v>
      </c>
      <c r="EB58" s="234">
        <v>8.0333893557422957</v>
      </c>
      <c r="EC58" s="234">
        <v>102.32322493969497</v>
      </c>
      <c r="ED58" s="234">
        <v>101.81154580032414</v>
      </c>
      <c r="EE58" s="234">
        <v>52.725636637234615</v>
      </c>
      <c r="EF58" s="234">
        <v>91.162779594662339</v>
      </c>
      <c r="EG58" s="234" t="s">
        <v>8</v>
      </c>
      <c r="EH58" s="234">
        <v>83.6</v>
      </c>
      <c r="EI58" s="125" t="s">
        <v>385</v>
      </c>
      <c r="EJ58" s="234">
        <v>50.4</v>
      </c>
      <c r="EK58" s="125" t="s">
        <v>385</v>
      </c>
      <c r="EL58" s="125" t="s">
        <v>385</v>
      </c>
      <c r="EM58" s="234">
        <v>19.5</v>
      </c>
      <c r="EN58" s="234">
        <v>-6.2173975217453478E-3</v>
      </c>
      <c r="EO58" s="234">
        <v>1.0912158098963773</v>
      </c>
      <c r="EP58" s="234">
        <v>0.74</v>
      </c>
      <c r="EQ58" s="126">
        <v>86.1</v>
      </c>
      <c r="ER58" s="126">
        <v>13.9</v>
      </c>
      <c r="ES58" s="126">
        <v>4.7</v>
      </c>
      <c r="ET58" s="126">
        <v>430.45217266956399</v>
      </c>
      <c r="EU58" s="126">
        <v>42.5</v>
      </c>
      <c r="EV58" s="126">
        <v>59.4</v>
      </c>
      <c r="EW58" s="126" t="s">
        <v>8</v>
      </c>
      <c r="EX58" s="126" t="s">
        <v>8</v>
      </c>
      <c r="EY58" s="126">
        <v>109.9</v>
      </c>
      <c r="EZ58" s="126">
        <v>7.2463768115942031</v>
      </c>
      <c r="FA58" s="126">
        <v>39.5</v>
      </c>
      <c r="FB58" s="126">
        <v>29.260644071885178</v>
      </c>
      <c r="FC58" s="126">
        <v>141.38634046890928</v>
      </c>
      <c r="FD58" s="126">
        <v>170.27895763976582</v>
      </c>
      <c r="FE58" s="126">
        <v>167.80052493438319</v>
      </c>
      <c r="FF58" s="126">
        <v>165.8753187373604</v>
      </c>
      <c r="FG58" s="126">
        <v>167.32566145372283</v>
      </c>
      <c r="FH58" s="126">
        <v>165.48287925368388</v>
      </c>
      <c r="FI58" s="126">
        <v>161.16100766703175</v>
      </c>
      <c r="FJ58" s="126">
        <v>150.31396391906708</v>
      </c>
      <c r="FK58" s="126">
        <v>119.80280351627466</v>
      </c>
      <c r="FL58" s="126">
        <v>68.629863140089185</v>
      </c>
      <c r="FM58" s="126">
        <v>37.59431224608241</v>
      </c>
      <c r="FN58" s="126">
        <v>22.263157894736842</v>
      </c>
      <c r="FO58" s="126">
        <v>12.576977735670297</v>
      </c>
      <c r="FP58" s="126">
        <v>5.797795879252515</v>
      </c>
      <c r="FQ58" s="126">
        <v>1.63</v>
      </c>
      <c r="FR58" s="126">
        <v>7.2588116066376935</v>
      </c>
      <c r="FS58" s="126">
        <v>0.52798310454065467</v>
      </c>
    </row>
    <row r="59" spans="1:175">
      <c r="EI59" s="125"/>
      <c r="EK59" s="125"/>
      <c r="EL59" s="125"/>
    </row>
  </sheetData>
  <sheetProtection selectLockedCells="1"/>
  <phoneticPr fontId="2"/>
  <conditionalFormatting sqref="A4:XFD4">
    <cfRule type="containsText" dxfId="2" priority="1" operator="containsText" text="FALSE">
      <formula>NOT(ISERROR(SEARCH("FALSE",A4)))</formula>
    </cfRule>
  </conditionalFormatting>
  <printOptions gridLines="1"/>
  <pageMargins left="0.6692913385826772" right="0.39370078740157483" top="0.98425196850393704" bottom="0.23622047244094491" header="0.47244094488188981" footer="0.51181102362204722"/>
  <pageSetup paperSize="9" scale="76" fitToHeight="0" pageOrder="overThenDown" orientation="landscape" r:id="rId1"/>
  <headerFooter alignWithMargins="0">
    <oddHeader>&amp;L&amp;14
平成27年度　行政水準比較 （実数編）：平成26年3月31日基準</oddHeader>
  </headerFooter>
  <colBreaks count="8" manualBreakCount="8">
    <brk id="9" max="1048575" man="1"/>
    <brk id="22" max="1048575" man="1"/>
    <brk id="36" max="1048575" man="1"/>
    <brk id="43" max="1048575" man="1"/>
    <brk id="73" max="1048575" man="1"/>
    <brk id="81" max="1048575" man="1"/>
    <brk id="89" max="1048575" man="1"/>
    <brk id="9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62"/>
  <sheetViews>
    <sheetView topLeftCell="A16" workbookViewId="0">
      <selection activeCell="C57" sqref="C57"/>
    </sheetView>
  </sheetViews>
  <sheetFormatPr defaultColWidth="11.375" defaultRowHeight="12"/>
  <cols>
    <col min="1" max="16384" width="11.375" style="86"/>
  </cols>
  <sheetData>
    <row r="1" spans="1:178">
      <c r="A1" s="97" t="s">
        <v>391</v>
      </c>
      <c r="B1" s="97"/>
      <c r="C1" s="429" t="s">
        <v>392</v>
      </c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30" t="s">
        <v>393</v>
      </c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29" t="s">
        <v>394</v>
      </c>
      <c r="CH1" s="429"/>
      <c r="CI1" s="429"/>
      <c r="CJ1" s="429"/>
      <c r="CK1" s="429"/>
      <c r="CL1" s="41"/>
      <c r="CM1" s="41"/>
    </row>
    <row r="2" spans="1:178">
      <c r="A2" s="97" t="s">
        <v>395</v>
      </c>
      <c r="B2" s="97"/>
      <c r="C2" s="429" t="s">
        <v>396</v>
      </c>
      <c r="D2" s="429"/>
      <c r="E2" s="429"/>
      <c r="F2" s="429"/>
      <c r="G2" s="429"/>
      <c r="H2" s="429"/>
      <c r="I2" s="429"/>
      <c r="J2" s="429"/>
      <c r="K2" s="429"/>
      <c r="L2" s="431" t="s">
        <v>397</v>
      </c>
      <c r="M2" s="431"/>
      <c r="N2" s="431"/>
      <c r="O2" s="431"/>
      <c r="P2" s="431" t="s">
        <v>398</v>
      </c>
      <c r="Q2" s="431"/>
      <c r="R2" s="431"/>
      <c r="S2" s="431"/>
      <c r="T2" s="431"/>
      <c r="U2" s="431"/>
      <c r="V2" s="431" t="s">
        <v>399</v>
      </c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 t="s">
        <v>400</v>
      </c>
      <c r="AK2" s="431"/>
      <c r="AL2" s="431"/>
      <c r="AM2" s="431"/>
      <c r="AN2" s="431"/>
      <c r="AO2" s="431"/>
      <c r="AP2" s="431"/>
      <c r="AQ2" s="431"/>
      <c r="AR2" s="431"/>
      <c r="AS2" s="429" t="s">
        <v>401</v>
      </c>
      <c r="AT2" s="429"/>
      <c r="AU2" s="429"/>
      <c r="AV2" s="429"/>
      <c r="AW2" s="429"/>
      <c r="AX2" s="429"/>
      <c r="AY2" s="429"/>
      <c r="AZ2" s="429"/>
      <c r="BA2" s="429" t="s">
        <v>402</v>
      </c>
      <c r="BB2" s="429"/>
      <c r="BC2" s="429"/>
      <c r="BD2" s="429"/>
      <c r="BE2" s="429"/>
      <c r="BF2" s="429" t="s">
        <v>403</v>
      </c>
      <c r="BG2" s="429"/>
      <c r="BH2" s="429"/>
      <c r="BI2" s="429"/>
      <c r="BJ2" s="429"/>
      <c r="BK2" s="429"/>
      <c r="BL2" s="429"/>
      <c r="BM2" s="429"/>
      <c r="BN2" s="429"/>
      <c r="BO2" s="429"/>
      <c r="BP2" s="429"/>
      <c r="BQ2" s="429"/>
      <c r="BR2" s="429"/>
      <c r="BS2" s="429" t="s">
        <v>404</v>
      </c>
      <c r="BT2" s="429"/>
      <c r="BU2" s="429"/>
      <c r="BV2" s="429"/>
      <c r="BW2" s="429"/>
      <c r="BX2" s="429" t="s">
        <v>405</v>
      </c>
      <c r="BY2" s="429"/>
      <c r="BZ2" s="429"/>
      <c r="CA2" s="429"/>
      <c r="CB2" s="429"/>
      <c r="CC2" s="429"/>
      <c r="CD2" s="429"/>
      <c r="CE2" s="429"/>
      <c r="CF2" s="429"/>
      <c r="CG2" s="429" t="s">
        <v>406</v>
      </c>
      <c r="CH2" s="429"/>
      <c r="CI2" s="429"/>
      <c r="CJ2" s="429"/>
      <c r="CK2" s="429"/>
      <c r="CL2" s="41"/>
      <c r="CM2" s="41"/>
    </row>
    <row r="3" spans="1:178">
      <c r="A3" s="73" t="s">
        <v>407</v>
      </c>
      <c r="B3" s="73"/>
      <c r="C3" s="74">
        <v>1</v>
      </c>
      <c r="D3" s="74">
        <v>2</v>
      </c>
      <c r="E3" s="74">
        <v>3</v>
      </c>
      <c r="F3" s="74">
        <v>4</v>
      </c>
      <c r="G3" s="74">
        <v>5</v>
      </c>
      <c r="H3" s="74">
        <v>6</v>
      </c>
      <c r="I3" s="74">
        <v>7</v>
      </c>
      <c r="J3" s="74">
        <v>8</v>
      </c>
      <c r="K3" s="74">
        <v>9</v>
      </c>
      <c r="L3" s="74">
        <v>10</v>
      </c>
      <c r="M3" s="74">
        <v>11</v>
      </c>
      <c r="N3" s="74">
        <v>12</v>
      </c>
      <c r="O3" s="74">
        <v>13</v>
      </c>
      <c r="P3" s="74">
        <v>14</v>
      </c>
      <c r="Q3" s="74">
        <v>15</v>
      </c>
      <c r="R3" s="74">
        <v>16</v>
      </c>
      <c r="S3" s="74">
        <v>17</v>
      </c>
      <c r="T3" s="74">
        <v>18</v>
      </c>
      <c r="U3" s="74">
        <v>19</v>
      </c>
      <c r="V3" s="74">
        <v>20</v>
      </c>
      <c r="W3" s="74">
        <v>21</v>
      </c>
      <c r="X3" s="74">
        <v>22</v>
      </c>
      <c r="Y3" s="74">
        <v>23</v>
      </c>
      <c r="Z3" s="74">
        <v>24</v>
      </c>
      <c r="AA3" s="74">
        <v>25</v>
      </c>
      <c r="AB3" s="74">
        <v>26</v>
      </c>
      <c r="AC3" s="74">
        <v>27</v>
      </c>
      <c r="AD3" s="74">
        <v>28</v>
      </c>
      <c r="AE3" s="74">
        <v>29</v>
      </c>
      <c r="AF3" s="74">
        <v>30</v>
      </c>
      <c r="AG3" s="74">
        <v>31</v>
      </c>
      <c r="AH3" s="74">
        <v>32</v>
      </c>
      <c r="AI3" s="74">
        <v>33</v>
      </c>
      <c r="AJ3" s="74">
        <v>34</v>
      </c>
      <c r="AK3" s="74">
        <v>35</v>
      </c>
      <c r="AL3" s="74">
        <v>36</v>
      </c>
      <c r="AM3" s="74">
        <v>37</v>
      </c>
      <c r="AN3" s="74">
        <v>38</v>
      </c>
      <c r="AO3" s="74">
        <v>39</v>
      </c>
      <c r="AP3" s="74">
        <v>40</v>
      </c>
      <c r="AQ3" s="74">
        <v>41</v>
      </c>
      <c r="AR3" s="74">
        <v>42</v>
      </c>
      <c r="AS3" s="74">
        <v>43</v>
      </c>
      <c r="AT3" s="74">
        <v>44</v>
      </c>
      <c r="AU3" s="74">
        <v>45</v>
      </c>
      <c r="AV3" s="74">
        <v>46</v>
      </c>
      <c r="AW3" s="74">
        <v>47</v>
      </c>
      <c r="AX3" s="74">
        <v>48</v>
      </c>
      <c r="AY3" s="74">
        <v>49</v>
      </c>
      <c r="AZ3" s="74">
        <v>50</v>
      </c>
      <c r="BA3" s="74">
        <v>51</v>
      </c>
      <c r="BB3" s="74">
        <v>52</v>
      </c>
      <c r="BC3" s="74">
        <v>53</v>
      </c>
      <c r="BD3" s="74">
        <v>54</v>
      </c>
      <c r="BE3" s="74">
        <v>55</v>
      </c>
      <c r="BF3" s="74">
        <v>56</v>
      </c>
      <c r="BG3" s="74">
        <v>57</v>
      </c>
      <c r="BH3" s="74">
        <v>58</v>
      </c>
      <c r="BI3" s="74">
        <v>59</v>
      </c>
      <c r="BJ3" s="74">
        <v>60</v>
      </c>
      <c r="BK3" s="74">
        <v>61</v>
      </c>
      <c r="BL3" s="74">
        <v>62</v>
      </c>
      <c r="BM3" s="74">
        <v>63</v>
      </c>
      <c r="BN3" s="74">
        <v>64</v>
      </c>
      <c r="BO3" s="74">
        <v>65</v>
      </c>
      <c r="BP3" s="74">
        <v>66</v>
      </c>
      <c r="BQ3" s="74">
        <v>67</v>
      </c>
      <c r="BR3" s="74">
        <v>68</v>
      </c>
      <c r="BS3" s="74">
        <v>69</v>
      </c>
      <c r="BT3" s="74">
        <v>70</v>
      </c>
      <c r="BU3" s="74">
        <v>71</v>
      </c>
      <c r="BV3" s="74">
        <v>72</v>
      </c>
      <c r="BW3" s="74">
        <v>73</v>
      </c>
      <c r="BX3" s="74">
        <v>74</v>
      </c>
      <c r="BY3" s="74">
        <v>75</v>
      </c>
      <c r="BZ3" s="74">
        <v>76</v>
      </c>
      <c r="CA3" s="74">
        <v>77</v>
      </c>
      <c r="CB3" s="74">
        <v>78</v>
      </c>
      <c r="CC3" s="74">
        <v>79</v>
      </c>
      <c r="CD3" s="74">
        <v>80</v>
      </c>
      <c r="CE3" s="74">
        <v>81</v>
      </c>
      <c r="CF3" s="74">
        <v>82</v>
      </c>
      <c r="CG3" s="74">
        <v>83</v>
      </c>
      <c r="CH3" s="74">
        <v>84</v>
      </c>
      <c r="CI3" s="74">
        <v>85</v>
      </c>
      <c r="CJ3" s="74">
        <v>86</v>
      </c>
      <c r="CK3" s="74">
        <v>87</v>
      </c>
      <c r="CL3" s="74">
        <v>88</v>
      </c>
      <c r="CM3" s="74">
        <v>89</v>
      </c>
      <c r="CN3" s="74">
        <v>90</v>
      </c>
      <c r="CO3" s="74">
        <v>91</v>
      </c>
      <c r="CP3" s="74">
        <v>92</v>
      </c>
      <c r="CQ3" s="74">
        <v>93</v>
      </c>
      <c r="CR3" s="74">
        <v>94</v>
      </c>
      <c r="CS3" s="74">
        <v>95</v>
      </c>
      <c r="CT3" s="74">
        <v>96</v>
      </c>
      <c r="CU3" s="74">
        <v>97</v>
      </c>
      <c r="CV3" s="74">
        <v>98</v>
      </c>
      <c r="CW3" s="74">
        <v>99</v>
      </c>
      <c r="CX3" s="74">
        <v>100</v>
      </c>
      <c r="CY3" s="74">
        <v>101</v>
      </c>
      <c r="CZ3" s="74">
        <v>102</v>
      </c>
      <c r="DA3" s="74">
        <v>103</v>
      </c>
      <c r="DB3" s="74">
        <v>104</v>
      </c>
      <c r="DC3" s="74">
        <v>105</v>
      </c>
      <c r="DD3" s="74">
        <v>106</v>
      </c>
      <c r="DE3" s="74">
        <v>107</v>
      </c>
      <c r="DF3" s="74">
        <v>108</v>
      </c>
      <c r="DG3" s="74">
        <v>109</v>
      </c>
      <c r="DH3" s="74">
        <v>110</v>
      </c>
      <c r="DI3" s="74">
        <v>111</v>
      </c>
      <c r="DJ3" s="74">
        <v>112</v>
      </c>
      <c r="DK3" s="74">
        <v>113</v>
      </c>
      <c r="DL3" s="74">
        <v>114</v>
      </c>
      <c r="DM3" s="74">
        <v>115</v>
      </c>
      <c r="DN3" s="74">
        <v>116</v>
      </c>
      <c r="DO3" s="74">
        <v>117</v>
      </c>
      <c r="DP3" s="74">
        <v>118</v>
      </c>
      <c r="DQ3" s="74">
        <v>119</v>
      </c>
      <c r="DR3" s="74">
        <v>120</v>
      </c>
      <c r="DS3" s="74">
        <v>121</v>
      </c>
      <c r="DT3" s="74">
        <v>122</v>
      </c>
      <c r="DU3" s="74">
        <v>123</v>
      </c>
      <c r="DV3" s="74">
        <v>124</v>
      </c>
      <c r="DW3" s="74">
        <v>125</v>
      </c>
      <c r="DX3" s="74">
        <v>126</v>
      </c>
      <c r="DY3" s="74">
        <v>127</v>
      </c>
      <c r="DZ3" s="74">
        <v>128</v>
      </c>
      <c r="EA3" s="74">
        <v>129</v>
      </c>
      <c r="EB3" s="74">
        <v>130</v>
      </c>
      <c r="EC3" s="74">
        <v>131</v>
      </c>
      <c r="ED3" s="74">
        <v>132</v>
      </c>
      <c r="EE3" s="74">
        <v>133</v>
      </c>
      <c r="EF3" s="74">
        <v>134</v>
      </c>
      <c r="EG3" s="74">
        <v>135</v>
      </c>
      <c r="EH3" s="74">
        <v>136</v>
      </c>
      <c r="EI3" s="74">
        <v>137</v>
      </c>
      <c r="EJ3" s="74">
        <v>138</v>
      </c>
      <c r="EK3" s="74">
        <v>139</v>
      </c>
      <c r="EL3" s="74">
        <v>140</v>
      </c>
      <c r="EM3" s="74">
        <v>141</v>
      </c>
      <c r="EN3" s="74">
        <v>142</v>
      </c>
      <c r="EO3" s="74">
        <v>143</v>
      </c>
      <c r="EP3" s="74">
        <v>144</v>
      </c>
      <c r="EQ3" s="74">
        <v>145</v>
      </c>
      <c r="ER3" s="74">
        <v>146</v>
      </c>
      <c r="ES3" s="74">
        <v>147</v>
      </c>
      <c r="ET3" s="74">
        <v>148</v>
      </c>
      <c r="EU3" s="74">
        <v>149</v>
      </c>
      <c r="EV3" s="74">
        <v>150</v>
      </c>
      <c r="EW3" s="74">
        <v>151</v>
      </c>
      <c r="EX3" s="74">
        <v>152</v>
      </c>
      <c r="EY3" s="74">
        <v>153</v>
      </c>
      <c r="EZ3" s="74">
        <v>154</v>
      </c>
      <c r="FA3" s="74">
        <v>155</v>
      </c>
      <c r="FB3" s="74">
        <v>156</v>
      </c>
      <c r="FC3" s="74">
        <v>157</v>
      </c>
      <c r="FD3" s="74">
        <v>158</v>
      </c>
      <c r="FE3" s="74">
        <v>159</v>
      </c>
      <c r="FF3" s="74">
        <v>160</v>
      </c>
      <c r="FG3" s="74">
        <v>161</v>
      </c>
      <c r="FH3" s="74">
        <v>162</v>
      </c>
      <c r="FI3" s="74">
        <v>163</v>
      </c>
      <c r="FJ3" s="74">
        <v>164</v>
      </c>
      <c r="FK3" s="74">
        <v>165</v>
      </c>
      <c r="FL3" s="74">
        <v>166</v>
      </c>
      <c r="FM3" s="74">
        <v>167</v>
      </c>
      <c r="FN3" s="74">
        <v>168</v>
      </c>
      <c r="FO3" s="74">
        <v>169</v>
      </c>
      <c r="FP3" s="74">
        <v>170</v>
      </c>
      <c r="FQ3" s="74">
        <v>171</v>
      </c>
      <c r="FR3" s="74">
        <v>172</v>
      </c>
      <c r="FS3" s="74">
        <v>173</v>
      </c>
    </row>
    <row r="4" spans="1:178" s="87" customFormat="1" ht="63">
      <c r="A4" s="73" t="s">
        <v>408</v>
      </c>
      <c r="B4" s="73"/>
      <c r="C4" s="43" t="s">
        <v>29</v>
      </c>
      <c r="D4" s="43" t="s">
        <v>409</v>
      </c>
      <c r="E4" s="43" t="s">
        <v>410</v>
      </c>
      <c r="F4" s="43" t="s">
        <v>32</v>
      </c>
      <c r="G4" s="43" t="s">
        <v>411</v>
      </c>
      <c r="H4" s="43" t="s">
        <v>412</v>
      </c>
      <c r="I4" s="43" t="s">
        <v>413</v>
      </c>
      <c r="J4" s="43" t="s">
        <v>414</v>
      </c>
      <c r="K4" s="100" t="s">
        <v>415</v>
      </c>
      <c r="L4" s="43" t="s">
        <v>416</v>
      </c>
      <c r="M4" s="43" t="s">
        <v>417</v>
      </c>
      <c r="N4" s="43" t="s">
        <v>39</v>
      </c>
      <c r="O4" s="43" t="s">
        <v>40</v>
      </c>
      <c r="P4" s="101" t="s">
        <v>41</v>
      </c>
      <c r="Q4" s="101" t="s">
        <v>418</v>
      </c>
      <c r="R4" s="101" t="s">
        <v>42</v>
      </c>
      <c r="S4" s="101" t="s">
        <v>43</v>
      </c>
      <c r="T4" s="43" t="s">
        <v>419</v>
      </c>
      <c r="U4" s="43" t="s">
        <v>420</v>
      </c>
      <c r="V4" s="43" t="s">
        <v>421</v>
      </c>
      <c r="W4" s="43" t="s">
        <v>422</v>
      </c>
      <c r="X4" s="43" t="s">
        <v>48</v>
      </c>
      <c r="Y4" s="43" t="s">
        <v>423</v>
      </c>
      <c r="Z4" s="43" t="s">
        <v>424</v>
      </c>
      <c r="AA4" s="43" t="s">
        <v>51</v>
      </c>
      <c r="AB4" s="43" t="s">
        <v>425</v>
      </c>
      <c r="AC4" s="43" t="s">
        <v>426</v>
      </c>
      <c r="AD4" s="43" t="s">
        <v>427</v>
      </c>
      <c r="AE4" s="43" t="s">
        <v>55</v>
      </c>
      <c r="AF4" s="43" t="s">
        <v>428</v>
      </c>
      <c r="AG4" s="43" t="s">
        <v>429</v>
      </c>
      <c r="AH4" s="43" t="s">
        <v>430</v>
      </c>
      <c r="AI4" s="43" t="s">
        <v>431</v>
      </c>
      <c r="AJ4" s="43" t="s">
        <v>432</v>
      </c>
      <c r="AK4" s="43" t="s">
        <v>433</v>
      </c>
      <c r="AL4" s="43" t="s">
        <v>434</v>
      </c>
      <c r="AM4" s="43" t="s">
        <v>64</v>
      </c>
      <c r="AN4" s="43" t="s">
        <v>65</v>
      </c>
      <c r="AO4" s="43" t="s">
        <v>66</v>
      </c>
      <c r="AP4" s="101" t="s">
        <v>435</v>
      </c>
      <c r="AQ4" s="43" t="s">
        <v>436</v>
      </c>
      <c r="AR4" s="43" t="s">
        <v>437</v>
      </c>
      <c r="AS4" s="43" t="s">
        <v>438</v>
      </c>
      <c r="AT4" s="43" t="s">
        <v>71</v>
      </c>
      <c r="AU4" s="43" t="s">
        <v>439</v>
      </c>
      <c r="AV4" s="43" t="s">
        <v>73</v>
      </c>
      <c r="AW4" s="43" t="s">
        <v>440</v>
      </c>
      <c r="AX4" s="43" t="s">
        <v>441</v>
      </c>
      <c r="AY4" s="43" t="s">
        <v>442</v>
      </c>
      <c r="AZ4" s="43" t="s">
        <v>443</v>
      </c>
      <c r="BA4" s="43" t="s">
        <v>444</v>
      </c>
      <c r="BB4" s="43" t="s">
        <v>445</v>
      </c>
      <c r="BC4" s="43" t="s">
        <v>80</v>
      </c>
      <c r="BD4" s="43" t="s">
        <v>81</v>
      </c>
      <c r="BE4" s="43" t="s">
        <v>446</v>
      </c>
      <c r="BF4" s="43" t="s">
        <v>447</v>
      </c>
      <c r="BG4" s="43" t="s">
        <v>448</v>
      </c>
      <c r="BH4" s="103" t="s">
        <v>449</v>
      </c>
      <c r="BI4" s="43" t="s">
        <v>450</v>
      </c>
      <c r="BJ4" s="43" t="s">
        <v>451</v>
      </c>
      <c r="BK4" s="43" t="s">
        <v>452</v>
      </c>
      <c r="BL4" s="102" t="s">
        <v>453</v>
      </c>
      <c r="BM4" s="102" t="s">
        <v>454</v>
      </c>
      <c r="BN4" s="43" t="s">
        <v>455</v>
      </c>
      <c r="BO4" s="101" t="s">
        <v>456</v>
      </c>
      <c r="BP4" s="43" t="s">
        <v>457</v>
      </c>
      <c r="BQ4" s="43" t="s">
        <v>458</v>
      </c>
      <c r="BR4" s="43" t="s">
        <v>459</v>
      </c>
      <c r="BS4" s="101" t="s">
        <v>460</v>
      </c>
      <c r="BT4" s="43" t="s">
        <v>97</v>
      </c>
      <c r="BU4" s="43" t="s">
        <v>461</v>
      </c>
      <c r="BV4" s="43" t="s">
        <v>99</v>
      </c>
      <c r="BW4" s="43" t="s">
        <v>100</v>
      </c>
      <c r="BX4" s="43" t="s">
        <v>462</v>
      </c>
      <c r="BY4" s="43" t="s">
        <v>463</v>
      </c>
      <c r="BZ4" s="43" t="s">
        <v>464</v>
      </c>
      <c r="CA4" s="43" t="s">
        <v>465</v>
      </c>
      <c r="CB4" s="43" t="s">
        <v>466</v>
      </c>
      <c r="CC4" s="43" t="s">
        <v>467</v>
      </c>
      <c r="CD4" s="43" t="s">
        <v>468</v>
      </c>
      <c r="CE4" s="43" t="s">
        <v>469</v>
      </c>
      <c r="CF4" s="43" t="s">
        <v>470</v>
      </c>
      <c r="CG4" s="43" t="s">
        <v>471</v>
      </c>
      <c r="CH4" s="43" t="s">
        <v>111</v>
      </c>
      <c r="CI4" s="43" t="s">
        <v>472</v>
      </c>
      <c r="CJ4" s="43" t="s">
        <v>473</v>
      </c>
      <c r="CK4" s="43" t="s">
        <v>114</v>
      </c>
      <c r="CL4" s="43" t="s">
        <v>477</v>
      </c>
      <c r="CM4" s="43" t="s">
        <v>180</v>
      </c>
      <c r="CN4" s="43" t="s">
        <v>478</v>
      </c>
      <c r="CO4" s="43" t="s">
        <v>479</v>
      </c>
      <c r="CP4" s="43" t="s">
        <v>480</v>
      </c>
      <c r="CQ4" s="43" t="s">
        <v>481</v>
      </c>
      <c r="CR4" s="104" t="s">
        <v>482</v>
      </c>
      <c r="CS4" s="43" t="s">
        <v>483</v>
      </c>
      <c r="CT4" s="43" t="s">
        <v>484</v>
      </c>
      <c r="CU4" s="104" t="s">
        <v>485</v>
      </c>
      <c r="CV4" s="104" t="s">
        <v>486</v>
      </c>
      <c r="CW4" s="43" t="s">
        <v>190</v>
      </c>
      <c r="CX4" s="43" t="s">
        <v>191</v>
      </c>
      <c r="CY4" s="43" t="s">
        <v>487</v>
      </c>
      <c r="CZ4" s="43" t="s">
        <v>488</v>
      </c>
      <c r="DA4" s="43" t="s">
        <v>489</v>
      </c>
      <c r="DB4" s="43" t="s">
        <v>195</v>
      </c>
      <c r="DC4" s="43" t="s">
        <v>196</v>
      </c>
      <c r="DD4" s="43" t="s">
        <v>490</v>
      </c>
      <c r="DE4" s="43" t="s">
        <v>491</v>
      </c>
      <c r="DF4" s="101" t="s">
        <v>199</v>
      </c>
      <c r="DG4" s="43" t="s">
        <v>200</v>
      </c>
      <c r="DH4" s="43" t="s">
        <v>201</v>
      </c>
      <c r="DI4" s="43" t="s">
        <v>202</v>
      </c>
      <c r="DJ4" s="43" t="s">
        <v>492</v>
      </c>
      <c r="DK4" s="43" t="s">
        <v>493</v>
      </c>
      <c r="DL4" s="43" t="s">
        <v>205</v>
      </c>
      <c r="DM4" s="43" t="s">
        <v>206</v>
      </c>
      <c r="DN4" s="43" t="s">
        <v>494</v>
      </c>
      <c r="DO4" s="43" t="s">
        <v>495</v>
      </c>
      <c r="DP4" s="43" t="s">
        <v>496</v>
      </c>
      <c r="DQ4" s="43" t="s">
        <v>497</v>
      </c>
      <c r="DR4" s="43" t="s">
        <v>498</v>
      </c>
      <c r="DS4" s="105" t="s">
        <v>499</v>
      </c>
      <c r="DT4" s="105" t="s">
        <v>500</v>
      </c>
      <c r="DU4" s="43" t="s">
        <v>214</v>
      </c>
      <c r="DV4" s="43" t="s">
        <v>215</v>
      </c>
      <c r="DW4" s="43" t="s">
        <v>501</v>
      </c>
      <c r="DX4" s="43" t="s">
        <v>502</v>
      </c>
      <c r="DY4" s="43" t="s">
        <v>503</v>
      </c>
      <c r="DZ4" s="43" t="s">
        <v>219</v>
      </c>
      <c r="EA4" s="43" t="s">
        <v>220</v>
      </c>
      <c r="EB4" s="43" t="s">
        <v>504</v>
      </c>
      <c r="EC4" s="43" t="s">
        <v>505</v>
      </c>
      <c r="ED4" s="43" t="s">
        <v>506</v>
      </c>
      <c r="EE4" s="43" t="s">
        <v>507</v>
      </c>
      <c r="EF4" s="43" t="s">
        <v>508</v>
      </c>
      <c r="EG4" s="43" t="s">
        <v>226</v>
      </c>
      <c r="EH4" s="106" t="s">
        <v>509</v>
      </c>
      <c r="EI4" s="106" t="s">
        <v>510</v>
      </c>
      <c r="EJ4" s="106" t="s">
        <v>511</v>
      </c>
      <c r="EK4" s="106" t="s">
        <v>512</v>
      </c>
      <c r="EL4" s="106" t="s">
        <v>513</v>
      </c>
      <c r="EM4" s="106" t="s">
        <v>514</v>
      </c>
      <c r="EN4" s="43" t="s">
        <v>228</v>
      </c>
      <c r="EO4" s="43" t="s">
        <v>515</v>
      </c>
      <c r="EP4" s="43" t="s">
        <v>516</v>
      </c>
      <c r="EQ4" s="43" t="s">
        <v>517</v>
      </c>
      <c r="ER4" s="43" t="s">
        <v>518</v>
      </c>
      <c r="ES4" s="43" t="s">
        <v>519</v>
      </c>
      <c r="ET4" s="43" t="s">
        <v>234</v>
      </c>
      <c r="EU4" s="43" t="s">
        <v>520</v>
      </c>
      <c r="EV4" s="43" t="s">
        <v>521</v>
      </c>
      <c r="EW4" s="107" t="s">
        <v>522</v>
      </c>
      <c r="EX4" s="107" t="s">
        <v>523</v>
      </c>
      <c r="EY4" s="107" t="s">
        <v>524</v>
      </c>
      <c r="EZ4" s="107" t="s">
        <v>525</v>
      </c>
      <c r="FA4" s="107" t="s">
        <v>526</v>
      </c>
      <c r="FB4" s="107" t="s">
        <v>527</v>
      </c>
      <c r="FC4" s="107" t="s">
        <v>528</v>
      </c>
      <c r="FD4" s="107" t="s">
        <v>529</v>
      </c>
      <c r="FE4" s="107" t="s">
        <v>530</v>
      </c>
      <c r="FF4" s="107" t="s">
        <v>531</v>
      </c>
      <c r="FG4" s="107" t="s">
        <v>532</v>
      </c>
      <c r="FH4" s="107" t="s">
        <v>533</v>
      </c>
      <c r="FI4" s="107" t="s">
        <v>534</v>
      </c>
      <c r="FJ4" s="107" t="s">
        <v>535</v>
      </c>
      <c r="FK4" s="107" t="s">
        <v>536</v>
      </c>
      <c r="FL4" s="107" t="s">
        <v>537</v>
      </c>
      <c r="FM4" s="107" t="s">
        <v>538</v>
      </c>
      <c r="FN4" s="107" t="s">
        <v>539</v>
      </c>
      <c r="FO4" s="107" t="s">
        <v>540</v>
      </c>
      <c r="FP4" s="107" t="s">
        <v>541</v>
      </c>
      <c r="FQ4" s="107" t="s">
        <v>542</v>
      </c>
      <c r="FR4" s="107" t="s">
        <v>543</v>
      </c>
      <c r="FS4" s="107" t="s">
        <v>544</v>
      </c>
    </row>
    <row r="5" spans="1:178" s="339" customFormat="1" ht="54.75" customHeight="1" thickBot="1">
      <c r="A5" s="380" t="s">
        <v>408</v>
      </c>
      <c r="B5" s="380"/>
      <c r="C5" s="369" t="s">
        <v>29</v>
      </c>
      <c r="D5" s="369" t="s">
        <v>736</v>
      </c>
      <c r="E5" s="369" t="s">
        <v>735</v>
      </c>
      <c r="F5" s="369" t="s">
        <v>32</v>
      </c>
      <c r="G5" s="369" t="s">
        <v>734</v>
      </c>
      <c r="H5" s="369" t="s">
        <v>733</v>
      </c>
      <c r="I5" s="369" t="s">
        <v>732</v>
      </c>
      <c r="J5" s="369" t="s">
        <v>731</v>
      </c>
      <c r="K5" s="100" t="s">
        <v>730</v>
      </c>
      <c r="L5" s="369" t="s">
        <v>729</v>
      </c>
      <c r="M5" s="369" t="s">
        <v>728</v>
      </c>
      <c r="N5" s="370" t="s">
        <v>39</v>
      </c>
      <c r="O5" s="370" t="s">
        <v>40</v>
      </c>
      <c r="P5" s="373" t="s">
        <v>41</v>
      </c>
      <c r="Q5" s="373" t="s">
        <v>727</v>
      </c>
      <c r="R5" s="373" t="s">
        <v>42</v>
      </c>
      <c r="S5" s="373" t="s">
        <v>43</v>
      </c>
      <c r="T5" s="370" t="s">
        <v>726</v>
      </c>
      <c r="U5" s="370" t="s">
        <v>725</v>
      </c>
      <c r="V5" s="370" t="s">
        <v>724</v>
      </c>
      <c r="W5" s="370" t="s">
        <v>723</v>
      </c>
      <c r="X5" s="370" t="s">
        <v>48</v>
      </c>
      <c r="Y5" s="370" t="s">
        <v>722</v>
      </c>
      <c r="Z5" s="370" t="s">
        <v>721</v>
      </c>
      <c r="AA5" s="370" t="s">
        <v>51</v>
      </c>
      <c r="AB5" s="370" t="s">
        <v>720</v>
      </c>
      <c r="AC5" s="370" t="s">
        <v>719</v>
      </c>
      <c r="AD5" s="370" t="s">
        <v>718</v>
      </c>
      <c r="AE5" s="370" t="s">
        <v>55</v>
      </c>
      <c r="AF5" s="370" t="s">
        <v>717</v>
      </c>
      <c r="AG5" s="370" t="s">
        <v>716</v>
      </c>
      <c r="AH5" s="370" t="s">
        <v>715</v>
      </c>
      <c r="AI5" s="370" t="s">
        <v>714</v>
      </c>
      <c r="AJ5" s="370" t="s">
        <v>713</v>
      </c>
      <c r="AK5" s="370" t="s">
        <v>712</v>
      </c>
      <c r="AL5" s="370" t="s">
        <v>711</v>
      </c>
      <c r="AM5" s="370" t="s">
        <v>64</v>
      </c>
      <c r="AN5" s="370" t="s">
        <v>65</v>
      </c>
      <c r="AO5" s="370" t="s">
        <v>66</v>
      </c>
      <c r="AP5" s="373" t="s">
        <v>710</v>
      </c>
      <c r="AQ5" s="370" t="s">
        <v>709</v>
      </c>
      <c r="AR5" s="370" t="s">
        <v>708</v>
      </c>
      <c r="AS5" s="370" t="s">
        <v>707</v>
      </c>
      <c r="AT5" s="370" t="s">
        <v>71</v>
      </c>
      <c r="AU5" s="370" t="s">
        <v>706</v>
      </c>
      <c r="AV5" s="370" t="s">
        <v>73</v>
      </c>
      <c r="AW5" s="370" t="s">
        <v>705</v>
      </c>
      <c r="AX5" s="370" t="s">
        <v>704</v>
      </c>
      <c r="AY5" s="370" t="s">
        <v>703</v>
      </c>
      <c r="AZ5" s="370" t="s">
        <v>702</v>
      </c>
      <c r="BA5" s="370" t="s">
        <v>701</v>
      </c>
      <c r="BB5" s="370" t="s">
        <v>700</v>
      </c>
      <c r="BC5" s="370" t="s">
        <v>80</v>
      </c>
      <c r="BD5" s="370" t="s">
        <v>81</v>
      </c>
      <c r="BE5" s="370" t="s">
        <v>699</v>
      </c>
      <c r="BF5" s="370" t="s">
        <v>698</v>
      </c>
      <c r="BG5" s="370" t="s">
        <v>697</v>
      </c>
      <c r="BH5" s="377" t="s">
        <v>696</v>
      </c>
      <c r="BI5" s="370" t="s">
        <v>695</v>
      </c>
      <c r="BJ5" s="370" t="s">
        <v>694</v>
      </c>
      <c r="BK5" s="370" t="s">
        <v>693</v>
      </c>
      <c r="BL5" s="376" t="s">
        <v>692</v>
      </c>
      <c r="BM5" s="376" t="s">
        <v>691</v>
      </c>
      <c r="BN5" s="370" t="s">
        <v>690</v>
      </c>
      <c r="BO5" s="373" t="s">
        <v>689</v>
      </c>
      <c r="BP5" s="370" t="s">
        <v>688</v>
      </c>
      <c r="BQ5" s="370" t="s">
        <v>687</v>
      </c>
      <c r="BR5" s="370" t="s">
        <v>686</v>
      </c>
      <c r="BS5" s="373" t="s">
        <v>460</v>
      </c>
      <c r="BT5" s="370" t="s">
        <v>97</v>
      </c>
      <c r="BU5" s="370" t="s">
        <v>685</v>
      </c>
      <c r="BV5" s="370" t="s">
        <v>99</v>
      </c>
      <c r="BW5" s="370" t="s">
        <v>100</v>
      </c>
      <c r="BX5" s="370" t="s">
        <v>684</v>
      </c>
      <c r="BY5" s="370" t="s">
        <v>683</v>
      </c>
      <c r="BZ5" s="370" t="s">
        <v>682</v>
      </c>
      <c r="CA5" s="370" t="s">
        <v>681</v>
      </c>
      <c r="CB5" s="370" t="s">
        <v>680</v>
      </c>
      <c r="CC5" s="370" t="s">
        <v>679</v>
      </c>
      <c r="CD5" s="370" t="s">
        <v>678</v>
      </c>
      <c r="CE5" s="370" t="s">
        <v>677</v>
      </c>
      <c r="CF5" s="370" t="s">
        <v>676</v>
      </c>
      <c r="CG5" s="370" t="s">
        <v>675</v>
      </c>
      <c r="CH5" s="370" t="s">
        <v>111</v>
      </c>
      <c r="CI5" s="370" t="s">
        <v>674</v>
      </c>
      <c r="CJ5" s="370" t="s">
        <v>673</v>
      </c>
      <c r="CK5" s="370" t="s">
        <v>114</v>
      </c>
      <c r="CL5" s="370" t="s">
        <v>668</v>
      </c>
      <c r="CM5" s="370" t="s">
        <v>180</v>
      </c>
      <c r="CN5" s="370" t="s">
        <v>667</v>
      </c>
      <c r="CO5" s="370" t="s">
        <v>666</v>
      </c>
      <c r="CP5" s="370" t="s">
        <v>665</v>
      </c>
      <c r="CQ5" s="370" t="s">
        <v>664</v>
      </c>
      <c r="CR5" s="371" t="s">
        <v>663</v>
      </c>
      <c r="CS5" s="370" t="s">
        <v>662</v>
      </c>
      <c r="CT5" s="370" t="s">
        <v>661</v>
      </c>
      <c r="CU5" s="371" t="s">
        <v>660</v>
      </c>
      <c r="CV5" s="371" t="s">
        <v>659</v>
      </c>
      <c r="CW5" s="370" t="s">
        <v>190</v>
      </c>
      <c r="CX5" s="370" t="s">
        <v>191</v>
      </c>
      <c r="CY5" s="370" t="s">
        <v>658</v>
      </c>
      <c r="CZ5" s="370" t="s">
        <v>657</v>
      </c>
      <c r="DA5" s="370" t="s">
        <v>656</v>
      </c>
      <c r="DB5" s="370" t="s">
        <v>195</v>
      </c>
      <c r="DC5" s="370" t="s">
        <v>196</v>
      </c>
      <c r="DD5" s="370" t="s">
        <v>655</v>
      </c>
      <c r="DE5" s="370" t="s">
        <v>654</v>
      </c>
      <c r="DF5" s="373" t="s">
        <v>199</v>
      </c>
      <c r="DG5" s="370" t="s">
        <v>200</v>
      </c>
      <c r="DH5" s="370" t="s">
        <v>201</v>
      </c>
      <c r="DI5" s="370" t="s">
        <v>202</v>
      </c>
      <c r="DJ5" s="370" t="s">
        <v>653</v>
      </c>
      <c r="DK5" s="370" t="s">
        <v>652</v>
      </c>
      <c r="DL5" s="370" t="s">
        <v>205</v>
      </c>
      <c r="DM5" s="370" t="s">
        <v>206</v>
      </c>
      <c r="DN5" s="370" t="s">
        <v>651</v>
      </c>
      <c r="DO5" s="370" t="s">
        <v>650</v>
      </c>
      <c r="DP5" s="370" t="s">
        <v>649</v>
      </c>
      <c r="DQ5" s="370" t="s">
        <v>648</v>
      </c>
      <c r="DR5" s="370" t="s">
        <v>647</v>
      </c>
      <c r="DS5" s="374" t="s">
        <v>646</v>
      </c>
      <c r="DT5" s="374" t="s">
        <v>645</v>
      </c>
      <c r="DU5" s="370" t="s">
        <v>214</v>
      </c>
      <c r="DV5" s="370" t="s">
        <v>215</v>
      </c>
      <c r="DW5" s="370" t="s">
        <v>644</v>
      </c>
      <c r="DX5" s="370" t="s">
        <v>643</v>
      </c>
      <c r="DY5" s="370" t="s">
        <v>503</v>
      </c>
      <c r="DZ5" s="370" t="s">
        <v>219</v>
      </c>
      <c r="EA5" s="370" t="s">
        <v>220</v>
      </c>
      <c r="EB5" s="370" t="s">
        <v>642</v>
      </c>
      <c r="EC5" s="370" t="s">
        <v>641</v>
      </c>
      <c r="ED5" s="370" t="s">
        <v>640</v>
      </c>
      <c r="EE5" s="370" t="s">
        <v>639</v>
      </c>
      <c r="EF5" s="370" t="s">
        <v>638</v>
      </c>
      <c r="EG5" s="370" t="s">
        <v>226</v>
      </c>
      <c r="EH5" s="375" t="s">
        <v>509</v>
      </c>
      <c r="EI5" s="375" t="s">
        <v>510</v>
      </c>
      <c r="EJ5" s="375" t="s">
        <v>511</v>
      </c>
      <c r="EK5" s="375" t="s">
        <v>512</v>
      </c>
      <c r="EL5" s="375" t="s">
        <v>513</v>
      </c>
      <c r="EM5" s="375" t="s">
        <v>637</v>
      </c>
      <c r="EN5" s="370" t="s">
        <v>228</v>
      </c>
      <c r="EO5" s="370" t="s">
        <v>636</v>
      </c>
      <c r="EP5" s="370" t="s">
        <v>635</v>
      </c>
      <c r="EQ5" s="370" t="s">
        <v>634</v>
      </c>
      <c r="ER5" s="370" t="s">
        <v>633</v>
      </c>
      <c r="ES5" s="370" t="s">
        <v>632</v>
      </c>
      <c r="ET5" s="370" t="s">
        <v>234</v>
      </c>
      <c r="EU5" s="370" t="s">
        <v>631</v>
      </c>
      <c r="EV5" s="370" t="s">
        <v>630</v>
      </c>
      <c r="EW5" s="378" t="s">
        <v>629</v>
      </c>
      <c r="EX5" s="378" t="s">
        <v>628</v>
      </c>
      <c r="EY5" s="378" t="s">
        <v>627</v>
      </c>
      <c r="EZ5" s="378" t="s">
        <v>626</v>
      </c>
      <c r="FA5" s="378" t="s">
        <v>625</v>
      </c>
      <c r="FB5" s="378" t="s">
        <v>624</v>
      </c>
      <c r="FC5" s="378" t="s">
        <v>623</v>
      </c>
      <c r="FD5" s="378" t="s">
        <v>622</v>
      </c>
      <c r="FE5" s="378" t="s">
        <v>621</v>
      </c>
      <c r="FF5" s="378" t="s">
        <v>620</v>
      </c>
      <c r="FG5" s="378" t="s">
        <v>619</v>
      </c>
      <c r="FH5" s="378" t="s">
        <v>618</v>
      </c>
      <c r="FI5" s="378" t="s">
        <v>617</v>
      </c>
      <c r="FJ5" s="378" t="s">
        <v>616</v>
      </c>
      <c r="FK5" s="378" t="s">
        <v>615</v>
      </c>
      <c r="FL5" s="378" t="s">
        <v>614</v>
      </c>
      <c r="FM5" s="378" t="s">
        <v>613</v>
      </c>
      <c r="FN5" s="378" t="s">
        <v>612</v>
      </c>
      <c r="FO5" s="378" t="s">
        <v>611</v>
      </c>
      <c r="FP5" s="378" t="s">
        <v>610</v>
      </c>
      <c r="FQ5" s="378" t="s">
        <v>609</v>
      </c>
      <c r="FR5" s="378" t="s">
        <v>608</v>
      </c>
      <c r="FS5" s="378" t="s">
        <v>323</v>
      </c>
    </row>
    <row r="6" spans="1:178" s="121" customFormat="1" ht="14.25" thickTop="1">
      <c r="A6" s="122"/>
      <c r="B6" s="123"/>
      <c r="C6" s="124" t="b">
        <f>AND(C4=C5)</f>
        <v>1</v>
      </c>
      <c r="D6" s="124" t="b">
        <f t="shared" ref="D6:BO6" si="0">AND(D4=D5)</f>
        <v>1</v>
      </c>
      <c r="E6" s="124" t="b">
        <f t="shared" si="0"/>
        <v>1</v>
      </c>
      <c r="F6" s="124" t="b">
        <f t="shared" si="0"/>
        <v>1</v>
      </c>
      <c r="G6" s="124" t="b">
        <f t="shared" si="0"/>
        <v>1</v>
      </c>
      <c r="H6" s="124" t="b">
        <f t="shared" si="0"/>
        <v>1</v>
      </c>
      <c r="I6" s="124" t="b">
        <f t="shared" si="0"/>
        <v>1</v>
      </c>
      <c r="J6" s="124" t="b">
        <f t="shared" si="0"/>
        <v>1</v>
      </c>
      <c r="K6" s="124" t="b">
        <f t="shared" si="0"/>
        <v>1</v>
      </c>
      <c r="L6" s="124" t="b">
        <f t="shared" si="0"/>
        <v>1</v>
      </c>
      <c r="M6" s="124" t="b">
        <f t="shared" si="0"/>
        <v>1</v>
      </c>
      <c r="N6" s="124" t="b">
        <f t="shared" si="0"/>
        <v>1</v>
      </c>
      <c r="O6" s="124" t="b">
        <f t="shared" si="0"/>
        <v>1</v>
      </c>
      <c r="P6" s="124" t="b">
        <f t="shared" si="0"/>
        <v>1</v>
      </c>
      <c r="Q6" s="124" t="b">
        <f t="shared" si="0"/>
        <v>1</v>
      </c>
      <c r="R6" s="124" t="b">
        <f t="shared" si="0"/>
        <v>1</v>
      </c>
      <c r="S6" s="124" t="b">
        <f t="shared" si="0"/>
        <v>1</v>
      </c>
      <c r="T6" s="124" t="b">
        <f t="shared" si="0"/>
        <v>1</v>
      </c>
      <c r="U6" s="124" t="b">
        <f t="shared" si="0"/>
        <v>1</v>
      </c>
      <c r="V6" s="124" t="b">
        <f t="shared" si="0"/>
        <v>1</v>
      </c>
      <c r="W6" s="124" t="b">
        <f t="shared" si="0"/>
        <v>1</v>
      </c>
      <c r="X6" s="124" t="b">
        <f t="shared" si="0"/>
        <v>1</v>
      </c>
      <c r="Y6" s="124" t="b">
        <f t="shared" si="0"/>
        <v>1</v>
      </c>
      <c r="Z6" s="124" t="b">
        <f t="shared" si="0"/>
        <v>1</v>
      </c>
      <c r="AA6" s="124" t="b">
        <f t="shared" si="0"/>
        <v>1</v>
      </c>
      <c r="AB6" s="124" t="b">
        <f t="shared" si="0"/>
        <v>0</v>
      </c>
      <c r="AC6" s="124" t="b">
        <f t="shared" si="0"/>
        <v>0</v>
      </c>
      <c r="AD6" s="124" t="b">
        <f t="shared" si="0"/>
        <v>0</v>
      </c>
      <c r="AE6" s="124" t="b">
        <f t="shared" si="0"/>
        <v>1</v>
      </c>
      <c r="AF6" s="124" t="b">
        <f t="shared" si="0"/>
        <v>1</v>
      </c>
      <c r="AG6" s="124" t="b">
        <f t="shared" si="0"/>
        <v>1</v>
      </c>
      <c r="AH6" s="124" t="b">
        <f t="shared" si="0"/>
        <v>1</v>
      </c>
      <c r="AI6" s="124" t="b">
        <f t="shared" si="0"/>
        <v>1</v>
      </c>
      <c r="AJ6" s="124" t="b">
        <f t="shared" si="0"/>
        <v>1</v>
      </c>
      <c r="AK6" s="124" t="b">
        <f t="shared" si="0"/>
        <v>1</v>
      </c>
      <c r="AL6" s="124" t="b">
        <f t="shared" si="0"/>
        <v>1</v>
      </c>
      <c r="AM6" s="124" t="b">
        <f t="shared" si="0"/>
        <v>1</v>
      </c>
      <c r="AN6" s="124" t="b">
        <f t="shared" si="0"/>
        <v>1</v>
      </c>
      <c r="AO6" s="124" t="b">
        <f t="shared" si="0"/>
        <v>1</v>
      </c>
      <c r="AP6" s="124" t="b">
        <f t="shared" si="0"/>
        <v>1</v>
      </c>
      <c r="AQ6" s="124" t="b">
        <f t="shared" si="0"/>
        <v>1</v>
      </c>
      <c r="AR6" s="124" t="b">
        <f t="shared" si="0"/>
        <v>1</v>
      </c>
      <c r="AS6" s="124" t="b">
        <f t="shared" si="0"/>
        <v>1</v>
      </c>
      <c r="AT6" s="124" t="b">
        <f t="shared" si="0"/>
        <v>1</v>
      </c>
      <c r="AU6" s="124" t="b">
        <f t="shared" si="0"/>
        <v>1</v>
      </c>
      <c r="AV6" s="124" t="b">
        <f t="shared" si="0"/>
        <v>1</v>
      </c>
      <c r="AW6" s="124" t="b">
        <f t="shared" si="0"/>
        <v>1</v>
      </c>
      <c r="AX6" s="124" t="b">
        <f t="shared" si="0"/>
        <v>1</v>
      </c>
      <c r="AY6" s="124" t="b">
        <f t="shared" si="0"/>
        <v>1</v>
      </c>
      <c r="AZ6" s="124" t="b">
        <f t="shared" si="0"/>
        <v>1</v>
      </c>
      <c r="BA6" s="124" t="b">
        <f t="shared" si="0"/>
        <v>1</v>
      </c>
      <c r="BB6" s="124" t="b">
        <f t="shared" si="0"/>
        <v>1</v>
      </c>
      <c r="BC6" s="124" t="b">
        <f t="shared" si="0"/>
        <v>1</v>
      </c>
      <c r="BD6" s="124" t="b">
        <f t="shared" si="0"/>
        <v>1</v>
      </c>
      <c r="BE6" s="124" t="b">
        <f t="shared" si="0"/>
        <v>1</v>
      </c>
      <c r="BF6" s="124" t="b">
        <f t="shared" si="0"/>
        <v>1</v>
      </c>
      <c r="BG6" s="124" t="b">
        <f t="shared" si="0"/>
        <v>1</v>
      </c>
      <c r="BH6" s="124" t="b">
        <f t="shared" si="0"/>
        <v>1</v>
      </c>
      <c r="BI6" s="124" t="b">
        <f t="shared" si="0"/>
        <v>1</v>
      </c>
      <c r="BJ6" s="124" t="b">
        <f t="shared" si="0"/>
        <v>1</v>
      </c>
      <c r="BK6" s="124" t="b">
        <f t="shared" si="0"/>
        <v>1</v>
      </c>
      <c r="BL6" s="124" t="b">
        <f t="shared" si="0"/>
        <v>1</v>
      </c>
      <c r="BM6" s="124" t="b">
        <f t="shared" si="0"/>
        <v>1</v>
      </c>
      <c r="BN6" s="124" t="b">
        <f t="shared" si="0"/>
        <v>1</v>
      </c>
      <c r="BO6" s="124" t="b">
        <f t="shared" si="0"/>
        <v>1</v>
      </c>
      <c r="BP6" s="124" t="b">
        <f t="shared" ref="BP6:EA6" si="1">AND(BP4=BP5)</f>
        <v>1</v>
      </c>
      <c r="BQ6" s="124" t="b">
        <f t="shared" si="1"/>
        <v>1</v>
      </c>
      <c r="BR6" s="124" t="b">
        <f t="shared" si="1"/>
        <v>1</v>
      </c>
      <c r="BS6" s="124" t="b">
        <f t="shared" si="1"/>
        <v>1</v>
      </c>
      <c r="BT6" s="124" t="b">
        <f t="shared" si="1"/>
        <v>1</v>
      </c>
      <c r="BU6" s="124" t="b">
        <f t="shared" si="1"/>
        <v>1</v>
      </c>
      <c r="BV6" s="124" t="b">
        <f t="shared" si="1"/>
        <v>1</v>
      </c>
      <c r="BW6" s="124" t="b">
        <f t="shared" si="1"/>
        <v>1</v>
      </c>
      <c r="BX6" s="124" t="b">
        <f t="shared" si="1"/>
        <v>1</v>
      </c>
      <c r="BY6" s="124" t="b">
        <f t="shared" si="1"/>
        <v>1</v>
      </c>
      <c r="BZ6" s="124" t="b">
        <f t="shared" si="1"/>
        <v>1</v>
      </c>
      <c r="CA6" s="124" t="b">
        <f t="shared" si="1"/>
        <v>1</v>
      </c>
      <c r="CB6" s="124" t="b">
        <f t="shared" si="1"/>
        <v>1</v>
      </c>
      <c r="CC6" s="124" t="b">
        <f t="shared" si="1"/>
        <v>1</v>
      </c>
      <c r="CD6" s="124" t="b">
        <f t="shared" si="1"/>
        <v>1</v>
      </c>
      <c r="CE6" s="124" t="b">
        <f t="shared" si="1"/>
        <v>1</v>
      </c>
      <c r="CF6" s="124" t="b">
        <f t="shared" si="1"/>
        <v>1</v>
      </c>
      <c r="CG6" s="124" t="b">
        <f t="shared" si="1"/>
        <v>1</v>
      </c>
      <c r="CH6" s="124" t="b">
        <f t="shared" si="1"/>
        <v>1</v>
      </c>
      <c r="CI6" s="124" t="b">
        <f t="shared" si="1"/>
        <v>1</v>
      </c>
      <c r="CJ6" s="124" t="b">
        <f t="shared" si="1"/>
        <v>1</v>
      </c>
      <c r="CK6" s="124" t="b">
        <f t="shared" si="1"/>
        <v>1</v>
      </c>
      <c r="CL6" s="124" t="b">
        <f t="shared" si="1"/>
        <v>1</v>
      </c>
      <c r="CM6" s="124" t="b">
        <f t="shared" si="1"/>
        <v>1</v>
      </c>
      <c r="CN6" s="124" t="b">
        <f t="shared" si="1"/>
        <v>1</v>
      </c>
      <c r="CO6" s="124" t="b">
        <f t="shared" si="1"/>
        <v>1</v>
      </c>
      <c r="CP6" s="124" t="b">
        <f t="shared" si="1"/>
        <v>1</v>
      </c>
      <c r="CQ6" s="124" t="b">
        <f t="shared" si="1"/>
        <v>1</v>
      </c>
      <c r="CR6" s="124" t="b">
        <f t="shared" si="1"/>
        <v>1</v>
      </c>
      <c r="CS6" s="124" t="b">
        <f t="shared" si="1"/>
        <v>1</v>
      </c>
      <c r="CT6" s="124" t="b">
        <f t="shared" si="1"/>
        <v>1</v>
      </c>
      <c r="CU6" s="124" t="b">
        <f t="shared" si="1"/>
        <v>1</v>
      </c>
      <c r="CV6" s="124" t="b">
        <f t="shared" si="1"/>
        <v>1</v>
      </c>
      <c r="CW6" s="124" t="b">
        <f t="shared" si="1"/>
        <v>1</v>
      </c>
      <c r="CX6" s="124" t="b">
        <f t="shared" si="1"/>
        <v>1</v>
      </c>
      <c r="CY6" s="124" t="b">
        <f t="shared" si="1"/>
        <v>1</v>
      </c>
      <c r="CZ6" s="124" t="b">
        <f t="shared" si="1"/>
        <v>1</v>
      </c>
      <c r="DA6" s="124" t="b">
        <f t="shared" si="1"/>
        <v>1</v>
      </c>
      <c r="DB6" s="124" t="b">
        <f t="shared" si="1"/>
        <v>1</v>
      </c>
      <c r="DC6" s="124" t="b">
        <f t="shared" si="1"/>
        <v>1</v>
      </c>
      <c r="DD6" s="124" t="b">
        <f t="shared" si="1"/>
        <v>1</v>
      </c>
      <c r="DE6" s="124" t="b">
        <f t="shared" si="1"/>
        <v>1</v>
      </c>
      <c r="DF6" s="124" t="b">
        <f t="shared" si="1"/>
        <v>1</v>
      </c>
      <c r="DG6" s="124" t="b">
        <f t="shared" si="1"/>
        <v>1</v>
      </c>
      <c r="DH6" s="124" t="b">
        <f t="shared" si="1"/>
        <v>1</v>
      </c>
      <c r="DI6" s="124" t="b">
        <f t="shared" si="1"/>
        <v>1</v>
      </c>
      <c r="DJ6" s="124" t="b">
        <f t="shared" si="1"/>
        <v>1</v>
      </c>
      <c r="DK6" s="124" t="b">
        <f t="shared" si="1"/>
        <v>1</v>
      </c>
      <c r="DL6" s="124" t="b">
        <f t="shared" si="1"/>
        <v>1</v>
      </c>
      <c r="DM6" s="124" t="b">
        <f t="shared" si="1"/>
        <v>1</v>
      </c>
      <c r="DN6" s="124" t="b">
        <f t="shared" si="1"/>
        <v>1</v>
      </c>
      <c r="DO6" s="124" t="b">
        <f t="shared" si="1"/>
        <v>1</v>
      </c>
      <c r="DP6" s="124" t="b">
        <f t="shared" si="1"/>
        <v>1</v>
      </c>
      <c r="DQ6" s="124" t="b">
        <f t="shared" si="1"/>
        <v>1</v>
      </c>
      <c r="DR6" s="124" t="b">
        <f t="shared" si="1"/>
        <v>1</v>
      </c>
      <c r="DS6" s="124" t="b">
        <f t="shared" si="1"/>
        <v>1</v>
      </c>
      <c r="DT6" s="124" t="b">
        <f t="shared" si="1"/>
        <v>1</v>
      </c>
      <c r="DU6" s="124" t="b">
        <f t="shared" si="1"/>
        <v>1</v>
      </c>
      <c r="DV6" s="124" t="b">
        <f t="shared" si="1"/>
        <v>1</v>
      </c>
      <c r="DW6" s="124" t="b">
        <f t="shared" si="1"/>
        <v>1</v>
      </c>
      <c r="DX6" s="124" t="b">
        <f t="shared" si="1"/>
        <v>1</v>
      </c>
      <c r="DY6" s="124" t="b">
        <f t="shared" si="1"/>
        <v>1</v>
      </c>
      <c r="DZ6" s="124" t="b">
        <f t="shared" si="1"/>
        <v>1</v>
      </c>
      <c r="EA6" s="124" t="b">
        <f t="shared" si="1"/>
        <v>1</v>
      </c>
      <c r="EB6" s="124" t="b">
        <f t="shared" ref="EB6:FS6" si="2">AND(EB4=EB5)</f>
        <v>1</v>
      </c>
      <c r="EC6" s="124" t="b">
        <f t="shared" si="2"/>
        <v>1</v>
      </c>
      <c r="ED6" s="124" t="b">
        <f t="shared" si="2"/>
        <v>1</v>
      </c>
      <c r="EE6" s="124" t="b">
        <f t="shared" si="2"/>
        <v>1</v>
      </c>
      <c r="EF6" s="124" t="b">
        <f t="shared" si="2"/>
        <v>1</v>
      </c>
      <c r="EG6" s="124" t="b">
        <f t="shared" si="2"/>
        <v>1</v>
      </c>
      <c r="EH6" s="124" t="b">
        <f t="shared" si="2"/>
        <v>1</v>
      </c>
      <c r="EI6" s="124" t="b">
        <f t="shared" si="2"/>
        <v>1</v>
      </c>
      <c r="EJ6" s="124" t="b">
        <f t="shared" si="2"/>
        <v>1</v>
      </c>
      <c r="EK6" s="124" t="b">
        <f t="shared" si="2"/>
        <v>1</v>
      </c>
      <c r="EL6" s="124" t="b">
        <f t="shared" si="2"/>
        <v>1</v>
      </c>
      <c r="EM6" s="124" t="b">
        <f t="shared" si="2"/>
        <v>1</v>
      </c>
      <c r="EN6" s="124" t="b">
        <f t="shared" si="2"/>
        <v>1</v>
      </c>
      <c r="EO6" s="124" t="b">
        <f t="shared" si="2"/>
        <v>1</v>
      </c>
      <c r="EP6" s="124" t="b">
        <f t="shared" si="2"/>
        <v>1</v>
      </c>
      <c r="EQ6" s="124" t="b">
        <f t="shared" si="2"/>
        <v>1</v>
      </c>
      <c r="ER6" s="124" t="b">
        <f t="shared" si="2"/>
        <v>1</v>
      </c>
      <c r="ES6" s="124" t="b">
        <f t="shared" si="2"/>
        <v>1</v>
      </c>
      <c r="ET6" s="124" t="b">
        <f t="shared" si="2"/>
        <v>1</v>
      </c>
      <c r="EU6" s="124" t="b">
        <f t="shared" si="2"/>
        <v>1</v>
      </c>
      <c r="EV6" s="124" t="b">
        <f t="shared" si="2"/>
        <v>1</v>
      </c>
      <c r="EW6" s="124" t="b">
        <f t="shared" si="2"/>
        <v>1</v>
      </c>
      <c r="EX6" s="124" t="b">
        <f t="shared" si="2"/>
        <v>1</v>
      </c>
      <c r="EY6" s="124" t="b">
        <f t="shared" si="2"/>
        <v>1</v>
      </c>
      <c r="EZ6" s="124" t="b">
        <f t="shared" si="2"/>
        <v>1</v>
      </c>
      <c r="FA6" s="124" t="b">
        <f t="shared" si="2"/>
        <v>1</v>
      </c>
      <c r="FB6" s="124" t="b">
        <f t="shared" si="2"/>
        <v>1</v>
      </c>
      <c r="FC6" s="124" t="b">
        <f t="shared" si="2"/>
        <v>1</v>
      </c>
      <c r="FD6" s="124" t="b">
        <f t="shared" si="2"/>
        <v>1</v>
      </c>
      <c r="FE6" s="124" t="b">
        <f t="shared" si="2"/>
        <v>1</v>
      </c>
      <c r="FF6" s="124" t="b">
        <f t="shared" si="2"/>
        <v>1</v>
      </c>
      <c r="FG6" s="124" t="b">
        <f t="shared" si="2"/>
        <v>1</v>
      </c>
      <c r="FH6" s="124" t="b">
        <f t="shared" si="2"/>
        <v>1</v>
      </c>
      <c r="FI6" s="124" t="b">
        <f t="shared" si="2"/>
        <v>1</v>
      </c>
      <c r="FJ6" s="124" t="b">
        <f t="shared" si="2"/>
        <v>1</v>
      </c>
      <c r="FK6" s="124" t="b">
        <f t="shared" si="2"/>
        <v>1</v>
      </c>
      <c r="FL6" s="124" t="b">
        <f t="shared" si="2"/>
        <v>1</v>
      </c>
      <c r="FM6" s="124" t="b">
        <f t="shared" si="2"/>
        <v>1</v>
      </c>
      <c r="FN6" s="124" t="b">
        <f t="shared" si="2"/>
        <v>1</v>
      </c>
      <c r="FO6" s="124" t="b">
        <f t="shared" si="2"/>
        <v>1</v>
      </c>
      <c r="FP6" s="124" t="b">
        <f t="shared" si="2"/>
        <v>1</v>
      </c>
      <c r="FQ6" s="124" t="b">
        <f t="shared" si="2"/>
        <v>1</v>
      </c>
      <c r="FR6" s="124" t="b">
        <f t="shared" si="2"/>
        <v>1</v>
      </c>
      <c r="FS6" s="124" t="b">
        <f t="shared" si="2"/>
        <v>1</v>
      </c>
      <c r="FT6" s="124"/>
      <c r="FU6" s="124"/>
      <c r="FV6" s="124"/>
    </row>
    <row r="7" spans="1:178" s="92" customFormat="1">
      <c r="A7" s="386">
        <v>12025</v>
      </c>
      <c r="B7" s="387" t="s">
        <v>607</v>
      </c>
      <c r="C7" s="44">
        <v>93.462103342382846</v>
      </c>
      <c r="D7" s="72">
        <v>2515.3174002700016</v>
      </c>
      <c r="E7" s="44">
        <v>288.17481863901378</v>
      </c>
      <c r="F7" s="83">
        <v>389142</v>
      </c>
      <c r="G7" s="44">
        <v>295.86455731334996</v>
      </c>
      <c r="H7" s="84">
        <v>74.38245906189286</v>
      </c>
      <c r="I7" s="84">
        <v>129.61421038023869</v>
      </c>
      <c r="J7" s="78">
        <v>29.4</v>
      </c>
      <c r="K7" s="85">
        <v>1.96</v>
      </c>
      <c r="L7" s="44">
        <v>81.146487306084964</v>
      </c>
      <c r="M7" s="44">
        <v>11.762237495469948</v>
      </c>
      <c r="N7" s="75">
        <v>77.581104689565237</v>
      </c>
      <c r="O7" s="75">
        <v>19.331967858830943</v>
      </c>
      <c r="P7" s="81">
        <v>14.63836223194512</v>
      </c>
      <c r="Q7" s="81" t="s">
        <v>474</v>
      </c>
      <c r="R7" s="81">
        <v>1.1228945726762321</v>
      </c>
      <c r="S7" s="83" t="s">
        <v>12</v>
      </c>
      <c r="T7" s="78">
        <v>35.294117647058826</v>
      </c>
      <c r="U7" s="79">
        <v>37</v>
      </c>
      <c r="V7" s="79">
        <v>0</v>
      </c>
      <c r="W7" s="44">
        <v>12.418153081959812</v>
      </c>
      <c r="X7" s="89">
        <v>73.873873873873876</v>
      </c>
      <c r="Y7" s="44">
        <v>90.196078431372555</v>
      </c>
      <c r="Z7" s="44">
        <v>64.705882352941174</v>
      </c>
      <c r="AA7" s="44">
        <v>4.3302008476137832</v>
      </c>
      <c r="AB7" s="75">
        <v>75.853466993116839</v>
      </c>
      <c r="AC7" s="75">
        <v>11.964706425832679</v>
      </c>
      <c r="AD7" s="75">
        <v>4.2500115489444257</v>
      </c>
      <c r="AE7" s="75">
        <v>98.324022346368707</v>
      </c>
      <c r="AF7" s="78">
        <v>94</v>
      </c>
      <c r="AG7" s="78">
        <v>88.5</v>
      </c>
      <c r="AH7" s="94">
        <v>91</v>
      </c>
      <c r="AI7" s="78">
        <v>20.6</v>
      </c>
      <c r="AJ7" s="80">
        <v>4.70960460279077E-2</v>
      </c>
      <c r="AK7" s="80">
        <v>7.0644069041861546E-2</v>
      </c>
      <c r="AL7" s="44">
        <v>0.48956339846010055</v>
      </c>
      <c r="AM7" s="42">
        <v>80964.078504188612</v>
      </c>
      <c r="AN7" s="83">
        <v>200487.9385775862</v>
      </c>
      <c r="AO7" s="83">
        <v>272433.13112582779</v>
      </c>
      <c r="AP7" s="44">
        <v>15.307984880421087</v>
      </c>
      <c r="AQ7" s="44">
        <v>5.20471485934317</v>
      </c>
      <c r="AR7" s="44">
        <v>46.4</v>
      </c>
      <c r="AS7" s="44">
        <v>7.3249069087780194</v>
      </c>
      <c r="AT7" s="44">
        <v>273.71044550269261</v>
      </c>
      <c r="AU7" s="44">
        <v>1.854406812348866</v>
      </c>
      <c r="AV7" s="44">
        <v>3.3379322622279584</v>
      </c>
      <c r="AW7" s="79">
        <v>13018.727272727272</v>
      </c>
      <c r="AX7" s="79">
        <v>2045.8</v>
      </c>
      <c r="AY7" s="44">
        <v>2.0948842925575746</v>
      </c>
      <c r="AZ7" s="75">
        <v>318.39999999999998</v>
      </c>
      <c r="BA7" s="44">
        <v>0.15406782678356848</v>
      </c>
      <c r="BB7" s="44" t="s">
        <v>474</v>
      </c>
      <c r="BC7" s="44">
        <v>311.37752755648523</v>
      </c>
      <c r="BD7" s="44">
        <v>5.1983250997670867</v>
      </c>
      <c r="BE7" s="75">
        <v>0.64492353049566975</v>
      </c>
      <c r="BF7" s="44">
        <v>1.7505067256311038</v>
      </c>
      <c r="BG7" s="44">
        <v>30.54662379421222</v>
      </c>
      <c r="BH7" s="44">
        <v>0</v>
      </c>
      <c r="BI7" s="76">
        <v>72.099999999999994</v>
      </c>
      <c r="BJ7" s="75">
        <v>1.0718113612004287</v>
      </c>
      <c r="BK7" s="77">
        <v>6.0782883539995135E-2</v>
      </c>
      <c r="BL7" s="78">
        <v>87.3</v>
      </c>
      <c r="BM7" s="78">
        <v>95.2</v>
      </c>
      <c r="BN7" s="44">
        <v>0.12156576707999027</v>
      </c>
      <c r="BO7" s="44">
        <v>5.4054054054054053</v>
      </c>
      <c r="BP7" s="79">
        <v>26</v>
      </c>
      <c r="BQ7" s="44">
        <v>1.9842152892132863</v>
      </c>
      <c r="BR7" s="44">
        <v>14.130579910098358</v>
      </c>
      <c r="BS7" s="44">
        <v>8.2038957378313828</v>
      </c>
      <c r="BT7" s="44">
        <v>740.97645645111038</v>
      </c>
      <c r="BU7" s="44" t="s">
        <v>474</v>
      </c>
      <c r="BV7" s="75">
        <v>1991.6032459536843</v>
      </c>
      <c r="BW7" s="75">
        <v>2611.887489429881</v>
      </c>
      <c r="BX7" s="44">
        <v>0.74176272493954631</v>
      </c>
      <c r="BY7" s="80">
        <v>1.4122791401486492E-2</v>
      </c>
      <c r="BZ7" s="44">
        <v>1.854406812348866</v>
      </c>
      <c r="CA7" s="80">
        <v>0.30297298500155773</v>
      </c>
      <c r="CB7" s="44">
        <v>0.37088136246977316</v>
      </c>
      <c r="CC7" s="80">
        <v>0.11571498509056923</v>
      </c>
      <c r="CD7" s="44">
        <v>1.1126440874093195</v>
      </c>
      <c r="CE7" s="44">
        <v>8.802386992448854</v>
      </c>
      <c r="CF7" s="78">
        <v>20.6</v>
      </c>
      <c r="CG7" s="81">
        <v>3.0837004405286343</v>
      </c>
      <c r="CH7" s="81">
        <v>7.9675432593606414</v>
      </c>
      <c r="CI7" s="81">
        <v>2.5761124121779861</v>
      </c>
      <c r="CJ7" s="44">
        <v>349.79304819974186</v>
      </c>
      <c r="CK7" s="82">
        <v>297.50619371875325</v>
      </c>
      <c r="CL7" s="44">
        <v>15.3</v>
      </c>
      <c r="CM7" s="44">
        <v>979.09631352054612</v>
      </c>
      <c r="CN7" s="76">
        <v>100</v>
      </c>
      <c r="CO7" s="78">
        <v>99.86</v>
      </c>
      <c r="CP7" s="78">
        <v>90.18</v>
      </c>
      <c r="CQ7" s="44">
        <v>90</v>
      </c>
      <c r="CR7" s="82">
        <v>58.9</v>
      </c>
      <c r="CS7" s="44">
        <v>5.8063209642054101</v>
      </c>
      <c r="CT7" s="44">
        <v>23.932835820895523</v>
      </c>
      <c r="CU7" s="82">
        <v>4.8880633493010075</v>
      </c>
      <c r="CV7" s="44">
        <v>54.45</v>
      </c>
      <c r="CW7" s="95">
        <v>50.046731051671195</v>
      </c>
      <c r="CX7" s="44">
        <v>0.83</v>
      </c>
      <c r="CY7" s="44">
        <v>30.3</v>
      </c>
      <c r="CZ7" s="44">
        <v>56.52</v>
      </c>
      <c r="DA7" s="44">
        <v>8.31</v>
      </c>
      <c r="DB7" s="44">
        <v>1.5135557137982703</v>
      </c>
      <c r="DC7" s="44">
        <v>1.063090628569733</v>
      </c>
      <c r="DD7" s="44">
        <v>2.4366905514264099</v>
      </c>
      <c r="DE7" s="44">
        <v>7.5288916581363958</v>
      </c>
      <c r="DF7" s="90" t="s">
        <v>474</v>
      </c>
      <c r="DG7" s="90">
        <v>612.47307420494701</v>
      </c>
      <c r="DH7" s="44" t="s">
        <v>474</v>
      </c>
      <c r="DI7" s="44" t="s">
        <v>474</v>
      </c>
      <c r="DJ7" s="44">
        <v>0.48780487804878059</v>
      </c>
      <c r="DK7" s="44">
        <v>57.452574525745263</v>
      </c>
      <c r="DL7" s="96">
        <v>94</v>
      </c>
      <c r="DM7" s="96">
        <v>1</v>
      </c>
      <c r="DN7" s="44">
        <v>17.950657943537021</v>
      </c>
      <c r="DO7" s="44">
        <v>29.529574079843339</v>
      </c>
      <c r="DP7" s="44">
        <v>76.354679802955673</v>
      </c>
      <c r="DQ7" s="44">
        <v>98.453139217470437</v>
      </c>
      <c r="DR7" s="44">
        <v>5654.7574187470564</v>
      </c>
      <c r="DS7" s="72">
        <v>6.2641075195845568</v>
      </c>
      <c r="DT7" s="72">
        <v>22.5</v>
      </c>
      <c r="DU7" s="44" t="s">
        <v>474</v>
      </c>
      <c r="DV7" s="80">
        <v>7.2236115878376125E-2</v>
      </c>
      <c r="DW7" s="44">
        <v>66.666666666666657</v>
      </c>
      <c r="DX7" s="78">
        <v>149.15735754446868</v>
      </c>
      <c r="DY7" s="44">
        <v>0.9858315992346689</v>
      </c>
      <c r="DZ7" s="44">
        <v>158.3104555418922</v>
      </c>
      <c r="EA7" s="79">
        <v>0</v>
      </c>
      <c r="EB7" s="72">
        <v>1.6416101382352506</v>
      </c>
      <c r="EC7" s="72">
        <v>71.572503626035399</v>
      </c>
      <c r="ED7" s="44">
        <v>75.89851138435354</v>
      </c>
      <c r="EE7" s="44">
        <v>37.720240886771414</v>
      </c>
      <c r="EF7" s="44">
        <v>71.605997651521989</v>
      </c>
      <c r="EG7" s="44">
        <v>272.4746169853218</v>
      </c>
      <c r="EH7" s="44">
        <v>69.599999999999994</v>
      </c>
      <c r="EI7" s="44">
        <v>54.5</v>
      </c>
      <c r="EJ7" s="44">
        <v>34.799999999999997</v>
      </c>
      <c r="EK7" s="44">
        <v>49.5</v>
      </c>
      <c r="EL7" s="44">
        <v>25</v>
      </c>
      <c r="EM7" s="88">
        <v>58</v>
      </c>
      <c r="EN7" s="89">
        <v>-4.0759861735428071</v>
      </c>
      <c r="EO7" s="72">
        <v>1.0272456623687425</v>
      </c>
      <c r="EP7" s="90">
        <v>0.44900000000000001</v>
      </c>
      <c r="EQ7" s="44">
        <v>86.5</v>
      </c>
      <c r="ER7" s="44">
        <v>7.9</v>
      </c>
      <c r="ES7" s="44">
        <v>3.7</v>
      </c>
      <c r="ET7" s="44">
        <v>550.32839319358527</v>
      </c>
      <c r="EU7" s="91">
        <v>34.6</v>
      </c>
      <c r="EV7" s="44">
        <v>53.9</v>
      </c>
      <c r="EW7" s="44" t="s">
        <v>12</v>
      </c>
      <c r="EX7" s="44" t="s">
        <v>12</v>
      </c>
      <c r="EY7" s="44">
        <v>73.3</v>
      </c>
      <c r="EZ7" s="44">
        <v>12.550625305977125</v>
      </c>
      <c r="FA7" s="44">
        <v>26.2</v>
      </c>
      <c r="FB7" s="44">
        <v>17.289027800625103</v>
      </c>
      <c r="FC7" s="44">
        <v>73.844323589394961</v>
      </c>
      <c r="FD7" s="44">
        <v>77.869111602908632</v>
      </c>
      <c r="FE7" s="44">
        <v>71.430430821293768</v>
      </c>
      <c r="FF7" s="44">
        <v>68.877496528890319</v>
      </c>
      <c r="FG7" s="44">
        <v>72.983962051050383</v>
      </c>
      <c r="FH7" s="44">
        <v>74.926253687315636</v>
      </c>
      <c r="FI7" s="44">
        <v>69.700522221038057</v>
      </c>
      <c r="FJ7" s="44">
        <v>62.571004107314522</v>
      </c>
      <c r="FK7" s="44">
        <v>45.325001905052197</v>
      </c>
      <c r="FL7" s="44">
        <v>24.961875714830349</v>
      </c>
      <c r="FM7" s="44">
        <v>12.409827496079457</v>
      </c>
      <c r="FN7" s="44">
        <v>7.2533632286995511</v>
      </c>
      <c r="FO7" s="44">
        <v>4.5337895637296839</v>
      </c>
      <c r="FP7" s="44">
        <v>2.3660908695021048</v>
      </c>
      <c r="FQ7" s="44">
        <v>1.19</v>
      </c>
      <c r="FR7" s="44">
        <v>2.8112807275208804</v>
      </c>
      <c r="FS7" s="44">
        <v>0</v>
      </c>
    </row>
    <row r="8" spans="1:178" s="92" customFormat="1">
      <c r="A8" s="386">
        <v>12041</v>
      </c>
      <c r="B8" s="387" t="s">
        <v>606</v>
      </c>
      <c r="C8" s="44">
        <v>83.256966266474336</v>
      </c>
      <c r="D8" s="72">
        <v>2074.1969894512267</v>
      </c>
      <c r="E8" s="44">
        <v>370.03096118433035</v>
      </c>
      <c r="F8" s="83">
        <v>384558</v>
      </c>
      <c r="G8" s="44">
        <v>299.06542056074767</v>
      </c>
      <c r="H8" s="84">
        <v>82.596615306895686</v>
      </c>
      <c r="I8" s="84">
        <v>160.39403889871178</v>
      </c>
      <c r="J8" s="78">
        <v>21.8</v>
      </c>
      <c r="K8" s="85">
        <v>0.74</v>
      </c>
      <c r="L8" s="44">
        <v>81.224657841491421</v>
      </c>
      <c r="M8" s="44">
        <v>9.2430392687139378</v>
      </c>
      <c r="N8" s="75">
        <v>79.795837698921019</v>
      </c>
      <c r="O8" s="75">
        <v>18.505048571565297</v>
      </c>
      <c r="P8" s="81">
        <v>18.626644736842106</v>
      </c>
      <c r="Q8" s="81">
        <v>0.15384615384615385</v>
      </c>
      <c r="R8" s="81">
        <v>2.1175611537057319</v>
      </c>
      <c r="S8" s="83">
        <v>16342</v>
      </c>
      <c r="T8" s="78">
        <v>42.622950819672127</v>
      </c>
      <c r="U8" s="79">
        <v>99</v>
      </c>
      <c r="V8" s="79">
        <v>57</v>
      </c>
      <c r="W8" s="44">
        <v>14.320163235021333</v>
      </c>
      <c r="X8" s="89">
        <v>55.878952737164234</v>
      </c>
      <c r="Y8" s="44">
        <v>121.31147540983606</v>
      </c>
      <c r="Z8" s="44">
        <v>39.344262295081968</v>
      </c>
      <c r="AA8" s="44">
        <v>3.9690039690039685</v>
      </c>
      <c r="AB8" s="75">
        <v>28.999967813576234</v>
      </c>
      <c r="AC8" s="75">
        <v>7.0166403810872575</v>
      </c>
      <c r="AD8" s="75">
        <v>3.2830152241784418</v>
      </c>
      <c r="AE8" s="75">
        <v>97.627118644067806</v>
      </c>
      <c r="AF8" s="78">
        <v>94.9</v>
      </c>
      <c r="AG8" s="78">
        <v>95.3</v>
      </c>
      <c r="AH8" s="94">
        <v>141</v>
      </c>
      <c r="AI8" s="78">
        <v>32.6</v>
      </c>
      <c r="AJ8" s="80">
        <v>1.933690223580322E-2</v>
      </c>
      <c r="AK8" s="80">
        <v>0.10635296229691771</v>
      </c>
      <c r="AL8" s="44">
        <v>0.26595975335123745</v>
      </c>
      <c r="AM8" s="42">
        <v>102582.36715770583</v>
      </c>
      <c r="AN8" s="83">
        <v>214703.31463030938</v>
      </c>
      <c r="AO8" s="83">
        <v>265028.46202003339</v>
      </c>
      <c r="AP8" s="44">
        <v>12.441319088924521</v>
      </c>
      <c r="AQ8" s="44">
        <v>3.2262426829975079</v>
      </c>
      <c r="AR8" s="44">
        <v>39.200000000000003</v>
      </c>
      <c r="AS8" s="44">
        <v>7.8949574608937985</v>
      </c>
      <c r="AT8" s="44">
        <v>235.02747768973484</v>
      </c>
      <c r="AU8" s="44">
        <v>3.7581269495283549</v>
      </c>
      <c r="AV8" s="44">
        <v>2.0236068189768068</v>
      </c>
      <c r="AW8" s="79">
        <v>12616.357142857143</v>
      </c>
      <c r="AX8" s="79">
        <v>2759.828125</v>
      </c>
      <c r="AY8" s="44" t="s">
        <v>474</v>
      </c>
      <c r="AZ8" s="75">
        <v>279.8</v>
      </c>
      <c r="BA8" s="44">
        <v>2.033560073659288</v>
      </c>
      <c r="BB8" s="44">
        <v>36.725823725823723</v>
      </c>
      <c r="BC8" s="44">
        <v>365.95512796422264</v>
      </c>
      <c r="BD8" s="44">
        <v>6.7498590702393928</v>
      </c>
      <c r="BE8" s="75">
        <v>0</v>
      </c>
      <c r="BF8" s="44">
        <v>3.0870030870030871</v>
      </c>
      <c r="BG8" s="44">
        <v>20.569620253164555</v>
      </c>
      <c r="BH8" s="44">
        <v>0</v>
      </c>
      <c r="BI8" s="76">
        <v>82.1</v>
      </c>
      <c r="BJ8" s="75">
        <v>0.85199610516066215</v>
      </c>
      <c r="BK8" s="77">
        <v>0</v>
      </c>
      <c r="BL8" s="78">
        <v>101</v>
      </c>
      <c r="BM8" s="78">
        <v>114</v>
      </c>
      <c r="BN8" s="44">
        <v>0</v>
      </c>
      <c r="BO8" s="44">
        <v>0</v>
      </c>
      <c r="BP8" s="79">
        <v>25</v>
      </c>
      <c r="BQ8" s="44">
        <v>0.8325696626647433</v>
      </c>
      <c r="BR8" s="44">
        <v>9.0281772795208095</v>
      </c>
      <c r="BS8" s="44">
        <v>8.26787928896238</v>
      </c>
      <c r="BT8" s="44">
        <v>977.57265471196854</v>
      </c>
      <c r="BU8" s="44">
        <v>3.1707027986482306</v>
      </c>
      <c r="BV8" s="75">
        <v>543.94551294096561</v>
      </c>
      <c r="BW8" s="75">
        <v>242.42809691342143</v>
      </c>
      <c r="BX8" s="44">
        <v>1.7345201305515485</v>
      </c>
      <c r="BY8" s="80">
        <v>6.9398150423367458E-2</v>
      </c>
      <c r="BZ8" s="44">
        <v>0.86726006527577426</v>
      </c>
      <c r="CA8" s="80">
        <v>0.21989957128444107</v>
      </c>
      <c r="CB8" s="44">
        <v>0.28908668842525809</v>
      </c>
      <c r="CC8" s="80">
        <v>9.8289474064587753E-2</v>
      </c>
      <c r="CD8" s="44">
        <v>1.7345201305515485</v>
      </c>
      <c r="CE8" s="44">
        <v>10.46204725411009</v>
      </c>
      <c r="CF8" s="78">
        <v>27.6</v>
      </c>
      <c r="CG8" s="81">
        <v>2.8947368421052633</v>
      </c>
      <c r="CH8" s="81">
        <v>2.8704233166694029</v>
      </c>
      <c r="CI8" s="81">
        <v>4.0140845070422539</v>
      </c>
      <c r="CJ8" s="44">
        <v>304.17990442794081</v>
      </c>
      <c r="CK8" s="82">
        <v>219.63072066420557</v>
      </c>
      <c r="CL8" s="44">
        <v>23.3</v>
      </c>
      <c r="CM8" s="44">
        <v>707.32780501902812</v>
      </c>
      <c r="CN8" s="76">
        <v>80</v>
      </c>
      <c r="CO8" s="78">
        <v>94</v>
      </c>
      <c r="CP8" s="78">
        <v>86</v>
      </c>
      <c r="CQ8" s="44">
        <v>96.7</v>
      </c>
      <c r="CR8" s="82">
        <v>51.7</v>
      </c>
      <c r="CS8" s="44">
        <v>3.4977268738429137</v>
      </c>
      <c r="CT8" s="44">
        <v>9.880829015544041</v>
      </c>
      <c r="CU8" s="82">
        <v>3.1704872925737</v>
      </c>
      <c r="CV8" s="44">
        <v>58.01</v>
      </c>
      <c r="CW8" s="95">
        <v>42.940936698687835</v>
      </c>
      <c r="CX8" s="44">
        <v>0.85</v>
      </c>
      <c r="CY8" s="44">
        <v>31.5</v>
      </c>
      <c r="CZ8" s="44">
        <v>55.96</v>
      </c>
      <c r="DA8" s="44">
        <v>8.07</v>
      </c>
      <c r="DB8" s="44">
        <v>1.5753316547032958</v>
      </c>
      <c r="DC8" s="44">
        <v>1.3363841615185146</v>
      </c>
      <c r="DD8" s="44">
        <v>2.367619978202864</v>
      </c>
      <c r="DE8" s="44">
        <v>5.8800232425697496</v>
      </c>
      <c r="DF8" s="90">
        <v>509.3223880597015</v>
      </c>
      <c r="DG8" s="90">
        <v>571.20733727810648</v>
      </c>
      <c r="DH8" s="44" t="s">
        <v>474</v>
      </c>
      <c r="DI8" s="44" t="s">
        <v>474</v>
      </c>
      <c r="DJ8" s="44">
        <v>3.5900221829870071E-2</v>
      </c>
      <c r="DK8" s="44">
        <v>79.175401816911247</v>
      </c>
      <c r="DL8" s="96">
        <v>738</v>
      </c>
      <c r="DM8" s="96">
        <v>6</v>
      </c>
      <c r="DN8" s="44">
        <v>15.466137830751308</v>
      </c>
      <c r="DO8" s="44">
        <v>14.194156401680171</v>
      </c>
      <c r="DP8" s="44">
        <v>100</v>
      </c>
      <c r="DQ8" s="44">
        <v>99.864072113320944</v>
      </c>
      <c r="DR8" s="44">
        <v>4049.6136795440152</v>
      </c>
      <c r="DS8" s="72">
        <v>10.559612658160127</v>
      </c>
      <c r="DT8" s="72">
        <v>20.8</v>
      </c>
      <c r="DU8" s="44">
        <v>100</v>
      </c>
      <c r="DV8" s="80">
        <v>0.11269179664248384</v>
      </c>
      <c r="DW8" s="44">
        <v>53.183520599250933</v>
      </c>
      <c r="DX8" s="78">
        <v>18.102608429189662</v>
      </c>
      <c r="DY8" s="44">
        <v>1.0488028579678308</v>
      </c>
      <c r="DZ8" s="44">
        <v>135.03912431919591</v>
      </c>
      <c r="EA8" s="79">
        <v>16949</v>
      </c>
      <c r="EB8" s="72">
        <v>3.6862638097530964</v>
      </c>
      <c r="EC8" s="72">
        <v>74.439579910225987</v>
      </c>
      <c r="ED8" s="44">
        <v>71.036911865256954</v>
      </c>
      <c r="EE8" s="44">
        <v>48.3190496579833</v>
      </c>
      <c r="EF8" s="44">
        <v>85.021021021021028</v>
      </c>
      <c r="EG8" s="44">
        <v>39.783953937348905</v>
      </c>
      <c r="EH8" s="44">
        <v>80.2</v>
      </c>
      <c r="EI8" s="44">
        <v>39.799999999999997</v>
      </c>
      <c r="EJ8" s="44">
        <v>39.4</v>
      </c>
      <c r="EK8" s="44">
        <v>49.9</v>
      </c>
      <c r="EL8" s="44">
        <v>17.100000000000001</v>
      </c>
      <c r="EM8" s="88">
        <v>59.4</v>
      </c>
      <c r="EN8" s="89">
        <v>-0.62442724699855745</v>
      </c>
      <c r="EO8" s="72">
        <v>1.0052924991716965</v>
      </c>
      <c r="EP8" s="90">
        <v>0.47599999999999998</v>
      </c>
      <c r="EQ8" s="44">
        <v>91.4</v>
      </c>
      <c r="ER8" s="44">
        <v>6.9</v>
      </c>
      <c r="ES8" s="44">
        <v>1.4</v>
      </c>
      <c r="ET8" s="44">
        <v>535.52973690220483</v>
      </c>
      <c r="EU8" s="91">
        <v>37.799999999999997</v>
      </c>
      <c r="EV8" s="44">
        <v>55.5</v>
      </c>
      <c r="EW8" s="44" t="s">
        <v>12</v>
      </c>
      <c r="EX8" s="44" t="s">
        <v>12</v>
      </c>
      <c r="EY8" s="44">
        <v>90.3</v>
      </c>
      <c r="EZ8" s="44">
        <v>8.6581463183364793</v>
      </c>
      <c r="FA8" s="44">
        <v>33.1</v>
      </c>
      <c r="FB8" s="44">
        <v>19.094594594594593</v>
      </c>
      <c r="FC8" s="44">
        <v>74.666846143491711</v>
      </c>
      <c r="FD8" s="44">
        <v>76.741534602667883</v>
      </c>
      <c r="FE8" s="44">
        <v>69.222699093943731</v>
      </c>
      <c r="FF8" s="44">
        <v>69.624432521667359</v>
      </c>
      <c r="FG8" s="44">
        <v>73.091198303287385</v>
      </c>
      <c r="FH8" s="44">
        <v>74.202223019003227</v>
      </c>
      <c r="FI8" s="44">
        <v>71.048296193531598</v>
      </c>
      <c r="FJ8" s="44">
        <v>58.867184765105371</v>
      </c>
      <c r="FK8" s="44">
        <v>40.814252406289228</v>
      </c>
      <c r="FL8" s="44">
        <v>20.506292281952426</v>
      </c>
      <c r="FM8" s="44">
        <v>9.9311040161317425</v>
      </c>
      <c r="FN8" s="44">
        <v>5.2884153949515307</v>
      </c>
      <c r="FO8" s="44">
        <v>3.536898788397993</v>
      </c>
      <c r="FP8" s="44">
        <v>1.4086202745003611</v>
      </c>
      <c r="FQ8" s="44">
        <v>1.28</v>
      </c>
      <c r="FR8" s="44">
        <v>2.0525154878193321</v>
      </c>
      <c r="FS8" s="44">
        <v>0.24342745861733203</v>
      </c>
    </row>
    <row r="9" spans="1:178" s="92" customFormat="1">
      <c r="A9" s="386">
        <v>22012</v>
      </c>
      <c r="B9" s="387" t="s">
        <v>605</v>
      </c>
      <c r="C9" s="44">
        <v>86.095712569633733</v>
      </c>
      <c r="D9" s="72">
        <v>1578.9885625418995</v>
      </c>
      <c r="E9" s="44">
        <v>224.93781031038694</v>
      </c>
      <c r="F9" s="83">
        <v>337529</v>
      </c>
      <c r="G9" s="44">
        <v>318.1429792082028</v>
      </c>
      <c r="H9" s="84">
        <v>102.81970948447736</v>
      </c>
      <c r="I9" s="84">
        <v>154.08715465679293</v>
      </c>
      <c r="J9" s="78">
        <v>39.5</v>
      </c>
      <c r="K9" s="85">
        <v>5.49</v>
      </c>
      <c r="L9" s="44">
        <v>95.657747797039093</v>
      </c>
      <c r="M9" s="44">
        <v>16.840450517826405</v>
      </c>
      <c r="N9" s="75">
        <v>80.108074806552636</v>
      </c>
      <c r="O9" s="75">
        <v>23.762376237623762</v>
      </c>
      <c r="P9" s="81">
        <v>11.713276915316932</v>
      </c>
      <c r="Q9" s="81">
        <v>1.7316017316017316</v>
      </c>
      <c r="R9" s="81">
        <v>0.37037037037037041</v>
      </c>
      <c r="S9" s="83">
        <v>9365</v>
      </c>
      <c r="T9" s="78">
        <v>18.181818181818183</v>
      </c>
      <c r="U9" s="79">
        <v>32</v>
      </c>
      <c r="V9" s="79">
        <v>0</v>
      </c>
      <c r="W9" s="44">
        <v>12.413082668040175</v>
      </c>
      <c r="X9" s="89">
        <v>70.815724423889634</v>
      </c>
      <c r="Y9" s="44">
        <v>88.888888888888886</v>
      </c>
      <c r="Z9" s="44">
        <v>85.858585858585855</v>
      </c>
      <c r="AA9" s="44">
        <v>3.1781905501800978</v>
      </c>
      <c r="AB9" s="75">
        <v>55.003362977355955</v>
      </c>
      <c r="AC9" s="75">
        <v>9.6031686719976097</v>
      </c>
      <c r="AD9" s="75">
        <v>0.48576339585980122</v>
      </c>
      <c r="AE9" s="75">
        <v>82.066567312468948</v>
      </c>
      <c r="AF9" s="78">
        <v>98.6</v>
      </c>
      <c r="AG9" s="78">
        <v>96.2</v>
      </c>
      <c r="AH9" s="94">
        <v>104</v>
      </c>
      <c r="AI9" s="78">
        <v>33.799999999999997</v>
      </c>
      <c r="AJ9" s="80">
        <v>2.4930348657033904E-2</v>
      </c>
      <c r="AK9" s="80">
        <v>0.1371169176136865</v>
      </c>
      <c r="AL9" s="44">
        <v>0.25522444437638464</v>
      </c>
      <c r="AM9" s="42">
        <v>102753.52588383839</v>
      </c>
      <c r="AN9" s="83">
        <v>229665.09691629955</v>
      </c>
      <c r="AO9" s="83">
        <v>265687.00296589226</v>
      </c>
      <c r="AP9" s="44">
        <v>10.520280208411238</v>
      </c>
      <c r="AQ9" s="44">
        <v>0.31161967441976418</v>
      </c>
      <c r="AR9" s="44">
        <v>30.31</v>
      </c>
      <c r="AS9" s="44">
        <v>5.0772649467942106</v>
      </c>
      <c r="AT9" s="44">
        <v>272.23940733481021</v>
      </c>
      <c r="AU9" s="44">
        <v>4.7641896283591789</v>
      </c>
      <c r="AV9" s="44">
        <v>3.6071721471862355</v>
      </c>
      <c r="AW9" s="79">
        <v>12379.363636363636</v>
      </c>
      <c r="AX9" s="79">
        <v>2308.0169491525426</v>
      </c>
      <c r="AY9" s="44">
        <v>2.9374398742775734</v>
      </c>
      <c r="AZ9" s="75">
        <v>476</v>
      </c>
      <c r="BA9" s="44">
        <v>3.6187082920720481</v>
      </c>
      <c r="BB9" s="44">
        <v>29.028674341408291</v>
      </c>
      <c r="BC9" s="44">
        <v>322.44681973327346</v>
      </c>
      <c r="BD9" s="44">
        <v>4.2029578811606925</v>
      </c>
      <c r="BE9" s="75">
        <v>0.56501165336535064</v>
      </c>
      <c r="BF9" s="44">
        <v>2.1187937001200652</v>
      </c>
      <c r="BG9" s="44">
        <v>27.435187515731187</v>
      </c>
      <c r="BH9" s="44">
        <v>51.5625</v>
      </c>
      <c r="BI9" s="76">
        <v>99.3</v>
      </c>
      <c r="BJ9" s="75">
        <v>1.7618927762396175</v>
      </c>
      <c r="BK9" s="77">
        <v>0</v>
      </c>
      <c r="BL9" s="78">
        <v>120.4</v>
      </c>
      <c r="BM9" s="78">
        <v>120.2</v>
      </c>
      <c r="BN9" s="44">
        <v>0.36190907034607556</v>
      </c>
      <c r="BO9" s="44">
        <v>13.432835820895523</v>
      </c>
      <c r="BP9" s="79">
        <v>8</v>
      </c>
      <c r="BQ9" s="44">
        <v>2.0383925624193915</v>
      </c>
      <c r="BR9" s="44">
        <v>13.666418248207473</v>
      </c>
      <c r="BS9" s="44">
        <v>15.034421270064895</v>
      </c>
      <c r="BT9" s="44">
        <v>1577.6375744830004</v>
      </c>
      <c r="BU9" s="44">
        <v>25.555113166518634</v>
      </c>
      <c r="BV9" s="75">
        <v>2065.2319649900123</v>
      </c>
      <c r="BW9" s="75">
        <v>761.08609911556221</v>
      </c>
      <c r="BX9" s="44">
        <v>1.3611970366740511</v>
      </c>
      <c r="BY9" s="80">
        <v>8.6466638762127415E-2</v>
      </c>
      <c r="BZ9" s="44">
        <v>0.68059851833702556</v>
      </c>
      <c r="CA9" s="80">
        <v>0.1652493202522298</v>
      </c>
      <c r="CB9" s="44">
        <v>0.34029925916851278</v>
      </c>
      <c r="CC9" s="80">
        <v>5.7850874058647174E-2</v>
      </c>
      <c r="CD9" s="44">
        <v>1.3611970366740511</v>
      </c>
      <c r="CE9" s="44">
        <v>7.8473009164259055</v>
      </c>
      <c r="CF9" s="78">
        <v>38.200000000000003</v>
      </c>
      <c r="CG9" s="81">
        <v>0</v>
      </c>
      <c r="CH9" s="81">
        <v>3.0549374692486762</v>
      </c>
      <c r="CI9" s="81">
        <v>3.7254901960784315</v>
      </c>
      <c r="CJ9" s="44">
        <v>365.90337542835169</v>
      </c>
      <c r="CK9" s="82">
        <v>309.08360812498506</v>
      </c>
      <c r="CL9" s="44">
        <v>11.3</v>
      </c>
      <c r="CM9" s="44">
        <v>1024.9813686155605</v>
      </c>
      <c r="CN9" s="76">
        <v>93.7</v>
      </c>
      <c r="CO9" s="78">
        <v>99.75</v>
      </c>
      <c r="CP9" s="78">
        <v>88.68</v>
      </c>
      <c r="CQ9" s="44">
        <v>79.599999999999994</v>
      </c>
      <c r="CR9" s="82">
        <v>57.1</v>
      </c>
      <c r="CS9" s="44">
        <v>3.9758248698346952</v>
      </c>
      <c r="CT9" s="44">
        <v>9.2409638554216862</v>
      </c>
      <c r="CU9" s="82" t="s">
        <v>474</v>
      </c>
      <c r="CV9" s="44">
        <v>64.03</v>
      </c>
      <c r="CW9" s="95">
        <v>45.37890621012118</v>
      </c>
      <c r="CX9" s="44">
        <v>0.95</v>
      </c>
      <c r="CY9" s="44">
        <v>36.299999999999997</v>
      </c>
      <c r="CZ9" s="44">
        <v>57.74</v>
      </c>
      <c r="DA9" s="44">
        <v>10.53</v>
      </c>
      <c r="DB9" s="44">
        <v>2.3417012921162872</v>
      </c>
      <c r="DC9" s="44">
        <v>1.0229497820383244</v>
      </c>
      <c r="DD9" s="44">
        <v>2.79385691777349</v>
      </c>
      <c r="DE9" s="44">
        <v>6.6970894204363312</v>
      </c>
      <c r="DF9" s="90">
        <v>525.19780219780216</v>
      </c>
      <c r="DG9" s="90">
        <v>558.55306010928962</v>
      </c>
      <c r="DH9" s="44">
        <v>42.123855318366971</v>
      </c>
      <c r="DI9" s="44">
        <v>91.752599035591899</v>
      </c>
      <c r="DJ9" s="44">
        <v>40.723609826292524</v>
      </c>
      <c r="DK9" s="44">
        <v>71.916790490341754</v>
      </c>
      <c r="DL9" s="96">
        <v>281</v>
      </c>
      <c r="DM9" s="96">
        <v>220</v>
      </c>
      <c r="DN9" s="44">
        <v>19.631469514290867</v>
      </c>
      <c r="DO9" s="44">
        <v>15.3304816255415</v>
      </c>
      <c r="DP9" s="44">
        <v>100</v>
      </c>
      <c r="DQ9" s="44">
        <v>99.81197427016329</v>
      </c>
      <c r="DR9" s="44">
        <v>5842.8789420142421</v>
      </c>
      <c r="DS9" s="72">
        <v>4.7683147184729746</v>
      </c>
      <c r="DT9" s="72">
        <v>14.9</v>
      </c>
      <c r="DU9" s="44">
        <v>100</v>
      </c>
      <c r="DV9" s="80" t="s">
        <v>474</v>
      </c>
      <c r="DW9" s="44" t="s">
        <v>474</v>
      </c>
      <c r="DX9" s="78">
        <v>6.9250899240792352</v>
      </c>
      <c r="DY9" s="44">
        <v>1.0742291056229942</v>
      </c>
      <c r="DZ9" s="44">
        <v>691.78643918640137</v>
      </c>
      <c r="EA9" s="79">
        <v>9481</v>
      </c>
      <c r="EB9" s="72">
        <v>1.6026000169777226</v>
      </c>
      <c r="EC9" s="72">
        <v>36.896771853147804</v>
      </c>
      <c r="ED9" s="44">
        <v>66.940711819834704</v>
      </c>
      <c r="EE9" s="44">
        <v>13.688587809668645</v>
      </c>
      <c r="EF9" s="44">
        <v>66.505897312228697</v>
      </c>
      <c r="EG9" s="44">
        <v>132.77228231734631</v>
      </c>
      <c r="EH9" s="44">
        <v>66.2</v>
      </c>
      <c r="EI9" s="44">
        <v>50.9</v>
      </c>
      <c r="EJ9" s="44">
        <v>34.200000000000003</v>
      </c>
      <c r="EK9" s="44">
        <v>50</v>
      </c>
      <c r="EL9" s="44">
        <v>14.2</v>
      </c>
      <c r="EM9" s="88">
        <v>71.599999999999994</v>
      </c>
      <c r="EN9" s="89">
        <v>-3.45744047315209</v>
      </c>
      <c r="EO9" s="72">
        <v>1.0172876602564103</v>
      </c>
      <c r="EP9" s="90">
        <v>0.53100000000000003</v>
      </c>
      <c r="EQ9" s="44">
        <v>91.1</v>
      </c>
      <c r="ER9" s="44">
        <v>13.8</v>
      </c>
      <c r="ES9" s="44">
        <v>3.6</v>
      </c>
      <c r="ET9" s="44">
        <v>560.90069387018946</v>
      </c>
      <c r="EU9" s="91">
        <v>39.6</v>
      </c>
      <c r="EV9" s="44">
        <v>54.7</v>
      </c>
      <c r="EW9" s="44" t="s">
        <v>12</v>
      </c>
      <c r="EX9" s="44" t="s">
        <v>12</v>
      </c>
      <c r="EY9" s="44">
        <v>126.2</v>
      </c>
      <c r="EZ9" s="44">
        <v>8.5789443236382077</v>
      </c>
      <c r="FA9" s="44">
        <v>21.6</v>
      </c>
      <c r="FB9" s="44">
        <v>13.383665065202472</v>
      </c>
      <c r="FC9" s="44">
        <v>72.711838246642998</v>
      </c>
      <c r="FD9" s="44">
        <v>81.464069845533913</v>
      </c>
      <c r="FE9" s="44">
        <v>75.807334428024092</v>
      </c>
      <c r="FF9" s="44">
        <v>72.681585435236101</v>
      </c>
      <c r="FG9" s="44">
        <v>73.523503415026113</v>
      </c>
      <c r="FH9" s="44">
        <v>73.412813802461955</v>
      </c>
      <c r="FI9" s="44">
        <v>68.707099200752225</v>
      </c>
      <c r="FJ9" s="44">
        <v>57.825940293472769</v>
      </c>
      <c r="FK9" s="44">
        <v>40.179378956888755</v>
      </c>
      <c r="FL9" s="44">
        <v>21.539792387543251</v>
      </c>
      <c r="FM9" s="44">
        <v>11.405506106396192</v>
      </c>
      <c r="FN9" s="44">
        <v>7.1336760925449871</v>
      </c>
      <c r="FO9" s="44">
        <v>4.2768959435626099</v>
      </c>
      <c r="FP9" s="44">
        <v>1.758098648868631</v>
      </c>
      <c r="FQ9" s="44">
        <v>1.31</v>
      </c>
      <c r="FR9" s="44">
        <v>2.7972599103651752</v>
      </c>
      <c r="FS9" s="44">
        <v>0</v>
      </c>
    </row>
    <row r="10" spans="1:178" s="92" customFormat="1">
      <c r="A10" s="386">
        <v>22039</v>
      </c>
      <c r="B10" s="387" t="s">
        <v>604</v>
      </c>
      <c r="C10" s="44" t="s">
        <v>749</v>
      </c>
      <c r="D10" s="44" t="s">
        <v>749</v>
      </c>
      <c r="E10" s="44" t="s">
        <v>749</v>
      </c>
      <c r="F10" s="44" t="s">
        <v>749</v>
      </c>
      <c r="G10" s="44" t="s">
        <v>749</v>
      </c>
      <c r="H10" s="44" t="s">
        <v>749</v>
      </c>
      <c r="I10" s="44" t="s">
        <v>749</v>
      </c>
      <c r="J10" s="44" t="s">
        <v>749</v>
      </c>
      <c r="K10" s="44" t="s">
        <v>749</v>
      </c>
      <c r="L10" s="44" t="s">
        <v>749</v>
      </c>
      <c r="M10" s="44" t="s">
        <v>749</v>
      </c>
      <c r="N10" s="44" t="s">
        <v>749</v>
      </c>
      <c r="O10" s="44" t="s">
        <v>749</v>
      </c>
      <c r="P10" s="44" t="s">
        <v>749</v>
      </c>
      <c r="Q10" s="44" t="s">
        <v>749</v>
      </c>
      <c r="R10" s="44" t="s">
        <v>749</v>
      </c>
      <c r="S10" s="44" t="s">
        <v>749</v>
      </c>
      <c r="T10" s="44" t="s">
        <v>749</v>
      </c>
      <c r="U10" s="44" t="s">
        <v>749</v>
      </c>
      <c r="V10" s="44" t="s">
        <v>749</v>
      </c>
      <c r="W10" s="44" t="s">
        <v>749</v>
      </c>
      <c r="X10" s="44" t="s">
        <v>749</v>
      </c>
      <c r="Y10" s="44" t="s">
        <v>749</v>
      </c>
      <c r="Z10" s="44" t="s">
        <v>749</v>
      </c>
      <c r="AA10" s="44" t="s">
        <v>749</v>
      </c>
      <c r="AB10" s="44" t="s">
        <v>749</v>
      </c>
      <c r="AC10" s="44" t="s">
        <v>749</v>
      </c>
      <c r="AD10" s="44" t="s">
        <v>749</v>
      </c>
      <c r="AE10" s="44" t="s">
        <v>749</v>
      </c>
      <c r="AF10" s="44" t="s">
        <v>749</v>
      </c>
      <c r="AG10" s="44" t="s">
        <v>749</v>
      </c>
      <c r="AH10" s="44" t="s">
        <v>749</v>
      </c>
      <c r="AI10" s="44" t="s">
        <v>749</v>
      </c>
      <c r="AJ10" s="44" t="s">
        <v>749</v>
      </c>
      <c r="AK10" s="44" t="s">
        <v>749</v>
      </c>
      <c r="AL10" s="44" t="s">
        <v>749</v>
      </c>
      <c r="AM10" s="44" t="s">
        <v>749</v>
      </c>
      <c r="AN10" s="44" t="s">
        <v>749</v>
      </c>
      <c r="AO10" s="44" t="s">
        <v>749</v>
      </c>
      <c r="AP10" s="44" t="s">
        <v>749</v>
      </c>
      <c r="AQ10" s="44" t="s">
        <v>749</v>
      </c>
      <c r="AR10" s="44" t="s">
        <v>749</v>
      </c>
      <c r="AS10" s="44" t="s">
        <v>749</v>
      </c>
      <c r="AT10" s="44" t="s">
        <v>749</v>
      </c>
      <c r="AU10" s="44" t="s">
        <v>749</v>
      </c>
      <c r="AV10" s="44" t="s">
        <v>749</v>
      </c>
      <c r="AW10" s="44" t="s">
        <v>749</v>
      </c>
      <c r="AX10" s="44" t="s">
        <v>749</v>
      </c>
      <c r="AY10" s="44" t="s">
        <v>749</v>
      </c>
      <c r="AZ10" s="44" t="s">
        <v>749</v>
      </c>
      <c r="BA10" s="44" t="s">
        <v>749</v>
      </c>
      <c r="BB10" s="44" t="s">
        <v>749</v>
      </c>
      <c r="BC10" s="44" t="s">
        <v>749</v>
      </c>
      <c r="BD10" s="44" t="s">
        <v>749</v>
      </c>
      <c r="BE10" s="44" t="s">
        <v>749</v>
      </c>
      <c r="BF10" s="44" t="s">
        <v>749</v>
      </c>
      <c r="BG10" s="44" t="s">
        <v>749</v>
      </c>
      <c r="BH10" s="44" t="s">
        <v>749</v>
      </c>
      <c r="BI10" s="44" t="s">
        <v>749</v>
      </c>
      <c r="BJ10" s="44" t="s">
        <v>749</v>
      </c>
      <c r="BK10" s="44" t="s">
        <v>749</v>
      </c>
      <c r="BL10" s="44" t="s">
        <v>749</v>
      </c>
      <c r="BM10" s="44" t="s">
        <v>749</v>
      </c>
      <c r="BN10" s="44" t="s">
        <v>749</v>
      </c>
      <c r="BO10" s="44" t="s">
        <v>749</v>
      </c>
      <c r="BP10" s="44" t="s">
        <v>749</v>
      </c>
      <c r="BQ10" s="44" t="s">
        <v>749</v>
      </c>
      <c r="BR10" s="44" t="s">
        <v>749</v>
      </c>
      <c r="BS10" s="44" t="s">
        <v>749</v>
      </c>
      <c r="BT10" s="44" t="s">
        <v>749</v>
      </c>
      <c r="BU10" s="44" t="s">
        <v>749</v>
      </c>
      <c r="BV10" s="44" t="s">
        <v>749</v>
      </c>
      <c r="BW10" s="44" t="s">
        <v>749</v>
      </c>
      <c r="BX10" s="44" t="s">
        <v>749</v>
      </c>
      <c r="BY10" s="44" t="s">
        <v>749</v>
      </c>
      <c r="BZ10" s="44" t="s">
        <v>749</v>
      </c>
      <c r="CA10" s="44" t="s">
        <v>749</v>
      </c>
      <c r="CB10" s="44" t="s">
        <v>749</v>
      </c>
      <c r="CC10" s="44" t="s">
        <v>749</v>
      </c>
      <c r="CD10" s="44" t="s">
        <v>749</v>
      </c>
      <c r="CE10" s="44" t="s">
        <v>749</v>
      </c>
      <c r="CF10" s="44" t="s">
        <v>749</v>
      </c>
      <c r="CG10" s="44" t="s">
        <v>749</v>
      </c>
      <c r="CH10" s="44" t="s">
        <v>749</v>
      </c>
      <c r="CI10" s="44" t="s">
        <v>749</v>
      </c>
      <c r="CJ10" s="44" t="s">
        <v>749</v>
      </c>
      <c r="CK10" s="44" t="s">
        <v>749</v>
      </c>
      <c r="CL10" s="44" t="s">
        <v>749</v>
      </c>
      <c r="CM10" s="44" t="s">
        <v>749</v>
      </c>
      <c r="CN10" s="44" t="s">
        <v>749</v>
      </c>
      <c r="CO10" s="44" t="s">
        <v>749</v>
      </c>
      <c r="CP10" s="44" t="s">
        <v>749</v>
      </c>
      <c r="CQ10" s="44" t="s">
        <v>749</v>
      </c>
      <c r="CR10" s="44" t="s">
        <v>749</v>
      </c>
      <c r="CS10" s="44" t="s">
        <v>749</v>
      </c>
      <c r="CT10" s="44" t="s">
        <v>749</v>
      </c>
      <c r="CU10" s="44" t="s">
        <v>749</v>
      </c>
      <c r="CV10" s="44" t="s">
        <v>749</v>
      </c>
      <c r="CW10" s="44" t="s">
        <v>749</v>
      </c>
      <c r="CX10" s="44" t="s">
        <v>749</v>
      </c>
      <c r="CY10" s="44" t="s">
        <v>749</v>
      </c>
      <c r="CZ10" s="44" t="s">
        <v>749</v>
      </c>
      <c r="DA10" s="44" t="s">
        <v>749</v>
      </c>
      <c r="DB10" s="44" t="s">
        <v>749</v>
      </c>
      <c r="DC10" s="44" t="s">
        <v>749</v>
      </c>
      <c r="DD10" s="44" t="s">
        <v>749</v>
      </c>
      <c r="DE10" s="44" t="s">
        <v>749</v>
      </c>
      <c r="DF10" s="44" t="s">
        <v>749</v>
      </c>
      <c r="DG10" s="44" t="s">
        <v>749</v>
      </c>
      <c r="DH10" s="44" t="s">
        <v>749</v>
      </c>
      <c r="DI10" s="44" t="s">
        <v>749</v>
      </c>
      <c r="DJ10" s="44" t="s">
        <v>749</v>
      </c>
      <c r="DK10" s="44" t="s">
        <v>749</v>
      </c>
      <c r="DL10" s="44" t="s">
        <v>749</v>
      </c>
      <c r="DM10" s="44" t="s">
        <v>749</v>
      </c>
      <c r="DN10" s="44" t="s">
        <v>749</v>
      </c>
      <c r="DO10" s="44" t="s">
        <v>749</v>
      </c>
      <c r="DP10" s="44" t="s">
        <v>749</v>
      </c>
      <c r="DQ10" s="44" t="s">
        <v>749</v>
      </c>
      <c r="DR10" s="44" t="s">
        <v>749</v>
      </c>
      <c r="DS10" s="44" t="s">
        <v>749</v>
      </c>
      <c r="DT10" s="44" t="s">
        <v>749</v>
      </c>
      <c r="DU10" s="44" t="s">
        <v>749</v>
      </c>
      <c r="DV10" s="44" t="s">
        <v>749</v>
      </c>
      <c r="DW10" s="44" t="s">
        <v>749</v>
      </c>
      <c r="DX10" s="44" t="s">
        <v>749</v>
      </c>
      <c r="DY10" s="44" t="s">
        <v>749</v>
      </c>
      <c r="DZ10" s="44" t="s">
        <v>749</v>
      </c>
      <c r="EA10" s="44" t="s">
        <v>749</v>
      </c>
      <c r="EB10" s="44" t="s">
        <v>749</v>
      </c>
      <c r="EC10" s="44" t="s">
        <v>749</v>
      </c>
      <c r="ED10" s="44" t="s">
        <v>749</v>
      </c>
      <c r="EE10" s="44" t="s">
        <v>749</v>
      </c>
      <c r="EF10" s="44" t="s">
        <v>749</v>
      </c>
      <c r="EG10" s="44" t="s">
        <v>749</v>
      </c>
      <c r="EH10" s="44" t="s">
        <v>749</v>
      </c>
      <c r="EI10" s="44" t="s">
        <v>749</v>
      </c>
      <c r="EJ10" s="44" t="s">
        <v>749</v>
      </c>
      <c r="EK10" s="44" t="s">
        <v>749</v>
      </c>
      <c r="EL10" s="44" t="s">
        <v>749</v>
      </c>
      <c r="EM10" s="44" t="s">
        <v>749</v>
      </c>
      <c r="EN10" s="44" t="s">
        <v>749</v>
      </c>
      <c r="EO10" s="44" t="s">
        <v>749</v>
      </c>
      <c r="EP10" s="44" t="s">
        <v>749</v>
      </c>
      <c r="EQ10" s="44" t="s">
        <v>749</v>
      </c>
      <c r="ER10" s="44" t="s">
        <v>749</v>
      </c>
      <c r="ES10" s="44" t="s">
        <v>749</v>
      </c>
      <c r="ET10" s="44" t="s">
        <v>749</v>
      </c>
      <c r="EU10" s="44" t="s">
        <v>749</v>
      </c>
      <c r="EV10" s="44" t="s">
        <v>749</v>
      </c>
      <c r="EW10" s="44" t="s">
        <v>749</v>
      </c>
      <c r="EX10" s="44" t="s">
        <v>749</v>
      </c>
      <c r="EY10" s="44" t="s">
        <v>749</v>
      </c>
      <c r="EZ10" s="44" t="s">
        <v>749</v>
      </c>
      <c r="FA10" s="44" t="s">
        <v>749</v>
      </c>
      <c r="FB10" s="44" t="s">
        <v>749</v>
      </c>
      <c r="FC10" s="44" t="s">
        <v>749</v>
      </c>
      <c r="FD10" s="44" t="s">
        <v>749</v>
      </c>
      <c r="FE10" s="44" t="s">
        <v>749</v>
      </c>
      <c r="FF10" s="44" t="s">
        <v>749</v>
      </c>
      <c r="FG10" s="44" t="s">
        <v>749</v>
      </c>
      <c r="FH10" s="44" t="s">
        <v>749</v>
      </c>
      <c r="FI10" s="44" t="s">
        <v>749</v>
      </c>
      <c r="FJ10" s="44" t="s">
        <v>749</v>
      </c>
      <c r="FK10" s="44" t="s">
        <v>749</v>
      </c>
      <c r="FL10" s="44" t="s">
        <v>749</v>
      </c>
      <c r="FM10" s="44" t="s">
        <v>749</v>
      </c>
      <c r="FN10" s="44" t="s">
        <v>749</v>
      </c>
      <c r="FO10" s="44" t="s">
        <v>749</v>
      </c>
      <c r="FP10" s="44" t="s">
        <v>749</v>
      </c>
      <c r="FQ10" s="44" t="s">
        <v>749</v>
      </c>
      <c r="FR10" s="44" t="s">
        <v>749</v>
      </c>
      <c r="FS10" s="44" t="s">
        <v>749</v>
      </c>
    </row>
    <row r="11" spans="1:178" s="92" customFormat="1">
      <c r="A11" s="386">
        <v>32018</v>
      </c>
      <c r="B11" s="387" t="s">
        <v>603</v>
      </c>
      <c r="C11" s="44">
        <v>101.33572730487772</v>
      </c>
      <c r="D11" s="72">
        <v>2288.8952365407113</v>
      </c>
      <c r="E11" s="44">
        <v>397.18164259093015</v>
      </c>
      <c r="F11" s="83">
        <v>352400</v>
      </c>
      <c r="G11" s="44">
        <v>287.49567024593006</v>
      </c>
      <c r="H11" s="84">
        <v>123.31139591271216</v>
      </c>
      <c r="I11" s="84">
        <v>153.44648423969517</v>
      </c>
      <c r="J11" s="78">
        <v>42.2</v>
      </c>
      <c r="K11" s="85">
        <v>1.47</v>
      </c>
      <c r="L11" s="44">
        <v>193.85784183909425</v>
      </c>
      <c r="M11" s="44">
        <v>11.006606184463502</v>
      </c>
      <c r="N11" s="75">
        <v>80.228360012902584</v>
      </c>
      <c r="O11" s="75">
        <v>23.65040365040365</v>
      </c>
      <c r="P11" s="81">
        <v>21.055491408001085</v>
      </c>
      <c r="Q11" s="81">
        <v>4.838709677419355</v>
      </c>
      <c r="R11" s="81">
        <v>0.38314176245210724</v>
      </c>
      <c r="S11" s="83">
        <v>16150</v>
      </c>
      <c r="T11" s="78">
        <v>55.882352941176471</v>
      </c>
      <c r="U11" s="79">
        <v>77</v>
      </c>
      <c r="V11" s="79">
        <v>9</v>
      </c>
      <c r="W11" s="44">
        <v>13.093504223711038</v>
      </c>
      <c r="X11" s="89">
        <v>69.86273443870617</v>
      </c>
      <c r="Y11" s="44">
        <v>85.294117647058826</v>
      </c>
      <c r="Z11" s="44">
        <v>80.882352941176478</v>
      </c>
      <c r="AA11" s="44">
        <v>3.1258494156020658</v>
      </c>
      <c r="AB11" s="75">
        <v>57.821099396591741</v>
      </c>
      <c r="AC11" s="75">
        <v>6.2993170214176777</v>
      </c>
      <c r="AD11" s="75">
        <v>0.39785160135269548</v>
      </c>
      <c r="AE11" s="75">
        <v>45.439400249895876</v>
      </c>
      <c r="AF11" s="78">
        <v>92</v>
      </c>
      <c r="AG11" s="78">
        <v>91.1</v>
      </c>
      <c r="AH11" s="94">
        <v>87</v>
      </c>
      <c r="AI11" s="78">
        <v>33.200000000000003</v>
      </c>
      <c r="AJ11" s="80">
        <v>0.37475203906748367</v>
      </c>
      <c r="AK11" s="80">
        <v>0.12491734635582788</v>
      </c>
      <c r="AL11" s="44">
        <v>0.42166544247667237</v>
      </c>
      <c r="AM11" s="42">
        <v>113095.0703980909</v>
      </c>
      <c r="AN11" s="83">
        <v>218502.29589041095</v>
      </c>
      <c r="AO11" s="83">
        <v>281482.03296146047</v>
      </c>
      <c r="AP11" s="44">
        <v>17.353519138689769</v>
      </c>
      <c r="AQ11" s="44">
        <v>2.061941269270156</v>
      </c>
      <c r="AR11" s="44">
        <v>17</v>
      </c>
      <c r="AS11" s="44">
        <v>6.4746048586740663</v>
      </c>
      <c r="AT11" s="44">
        <v>272.38227372888269</v>
      </c>
      <c r="AU11" s="44">
        <v>2.3803694333360537</v>
      </c>
      <c r="AV11" s="44">
        <v>1.9042955466688429</v>
      </c>
      <c r="AW11" s="79">
        <v>12010.636363636364</v>
      </c>
      <c r="AX11" s="79">
        <v>3302.9250000000002</v>
      </c>
      <c r="AY11" s="44">
        <v>0.7569048646275649</v>
      </c>
      <c r="AZ11" s="75">
        <v>381.25</v>
      </c>
      <c r="BA11" s="44">
        <v>2.1180663238934683</v>
      </c>
      <c r="BB11" s="44">
        <v>20.399565099211742</v>
      </c>
      <c r="BC11" s="44">
        <v>211.60702140972282</v>
      </c>
      <c r="BD11" s="44">
        <v>2.5062365679153404</v>
      </c>
      <c r="BE11" s="75">
        <v>0.33976624082631152</v>
      </c>
      <c r="BF11" s="44">
        <v>1.5629247078010329</v>
      </c>
      <c r="BG11" s="44">
        <v>23.079932194549485</v>
      </c>
      <c r="BH11" s="44">
        <v>41.17647058823529</v>
      </c>
      <c r="BI11" s="76">
        <v>85.3</v>
      </c>
      <c r="BJ11" s="75">
        <v>0.7823705828660843</v>
      </c>
      <c r="BK11" s="77">
        <v>0.49140049140049141</v>
      </c>
      <c r="BL11" s="78">
        <v>108.7</v>
      </c>
      <c r="BM11" s="78">
        <v>115.3</v>
      </c>
      <c r="BN11" s="44">
        <v>1.2508376144739781</v>
      </c>
      <c r="BO11" s="44">
        <v>42.857142857142854</v>
      </c>
      <c r="BP11" s="79">
        <v>16</v>
      </c>
      <c r="BQ11" s="44" t="s">
        <v>474</v>
      </c>
      <c r="BR11" s="44">
        <v>27.527272232650507</v>
      </c>
      <c r="BS11" s="44">
        <v>19.328599798688757</v>
      </c>
      <c r="BT11" s="44">
        <v>1479.5730297342147</v>
      </c>
      <c r="BU11" s="44" t="s">
        <v>474</v>
      </c>
      <c r="BV11" s="75">
        <v>881.41679588672162</v>
      </c>
      <c r="BW11" s="75">
        <v>480.49457275769203</v>
      </c>
      <c r="BX11" s="44">
        <v>3.0604749857177835</v>
      </c>
      <c r="BY11" s="80">
        <v>0.10783073533012323</v>
      </c>
      <c r="BZ11" s="44">
        <v>2.0403166571451892</v>
      </c>
      <c r="CA11" s="80">
        <v>0.41144005549661306</v>
      </c>
      <c r="CB11" s="44">
        <v>0.34005277619086482</v>
      </c>
      <c r="CC11" s="80">
        <v>7.4811610761990263E-2</v>
      </c>
      <c r="CD11" s="44">
        <v>1.0201583285725946</v>
      </c>
      <c r="CE11" s="44">
        <v>11.286351641774804</v>
      </c>
      <c r="CF11" s="78">
        <v>28.9</v>
      </c>
      <c r="CG11" s="81">
        <v>2.1148036253776437</v>
      </c>
      <c r="CH11" s="81">
        <v>7.4252367219964119</v>
      </c>
      <c r="CI11" s="81">
        <v>3.083989501312336</v>
      </c>
      <c r="CJ11" s="44">
        <v>344.51086808672704</v>
      </c>
      <c r="CK11" s="82">
        <v>286.28363121956528</v>
      </c>
      <c r="CL11" s="44">
        <v>16</v>
      </c>
      <c r="CM11" s="44">
        <v>908.89119690006032</v>
      </c>
      <c r="CN11" s="76">
        <v>100</v>
      </c>
      <c r="CO11" s="78">
        <v>97.9</v>
      </c>
      <c r="CP11" s="78">
        <v>92.6</v>
      </c>
      <c r="CQ11" s="44">
        <v>88.4</v>
      </c>
      <c r="CR11" s="82">
        <v>60.8</v>
      </c>
      <c r="CS11" s="44" t="s">
        <v>474</v>
      </c>
      <c r="CT11" s="44">
        <v>4.0384615384615383</v>
      </c>
      <c r="CU11" s="82">
        <v>2.2707145938826949</v>
      </c>
      <c r="CV11" s="44">
        <v>53.89</v>
      </c>
      <c r="CW11" s="95">
        <v>52.459941782964719</v>
      </c>
      <c r="CX11" s="44">
        <v>0.96</v>
      </c>
      <c r="CY11" s="44">
        <v>38</v>
      </c>
      <c r="CZ11" s="44">
        <v>60.45</v>
      </c>
      <c r="DA11" s="44">
        <v>6.7</v>
      </c>
      <c r="DB11" s="44">
        <v>2.1096398160994587</v>
      </c>
      <c r="DC11" s="44">
        <v>1.3658695829592753</v>
      </c>
      <c r="DD11" s="44">
        <v>2.8700454310508992</v>
      </c>
      <c r="DE11" s="44">
        <v>7.4165510487227611</v>
      </c>
      <c r="DF11" s="90" t="s">
        <v>474</v>
      </c>
      <c r="DG11" s="90">
        <v>584.2587861271677</v>
      </c>
      <c r="DH11" s="44">
        <v>66.251870290269053</v>
      </c>
      <c r="DI11" s="44">
        <v>51.41607837536386</v>
      </c>
      <c r="DJ11" s="44">
        <v>43.613603633543811</v>
      </c>
      <c r="DK11" s="44">
        <v>68.145062484685127</v>
      </c>
      <c r="DL11" s="96">
        <v>270</v>
      </c>
      <c r="DM11" s="96">
        <v>142</v>
      </c>
      <c r="DN11" s="44">
        <v>16.900245518104409</v>
      </c>
      <c r="DO11" s="44">
        <v>19.209581327021954</v>
      </c>
      <c r="DP11" s="44">
        <v>100</v>
      </c>
      <c r="DQ11" s="44">
        <v>85.090722355357755</v>
      </c>
      <c r="DR11" s="44">
        <v>5782.8607277289839</v>
      </c>
      <c r="DS11" s="72">
        <v>4.4953579929382839</v>
      </c>
      <c r="DT11" s="72">
        <v>10.1</v>
      </c>
      <c r="DU11" s="44">
        <v>88.074824629773957</v>
      </c>
      <c r="DV11" s="80">
        <v>0.14939661594383558</v>
      </c>
      <c r="DW11" s="44">
        <v>9.2544987146529554</v>
      </c>
      <c r="DX11" s="78">
        <v>6.3555863870072642</v>
      </c>
      <c r="DY11" s="44">
        <v>1.1739594450373532</v>
      </c>
      <c r="DZ11" s="44">
        <v>1097.0195725061462</v>
      </c>
      <c r="EA11" s="79">
        <v>450</v>
      </c>
      <c r="EB11" s="72">
        <v>1.3953753652125847</v>
      </c>
      <c r="EC11" s="72">
        <v>75.46947041924777</v>
      </c>
      <c r="ED11" s="44">
        <v>83.789157442215469</v>
      </c>
      <c r="EE11" s="44">
        <v>22.060945185182298</v>
      </c>
      <c r="EF11" s="44">
        <v>71.031716556488149</v>
      </c>
      <c r="EG11" s="44">
        <v>245.99408100395863</v>
      </c>
      <c r="EH11" s="44">
        <v>74.400000000000006</v>
      </c>
      <c r="EI11" s="44">
        <v>57.5</v>
      </c>
      <c r="EJ11" s="44">
        <v>39.200000000000003</v>
      </c>
      <c r="EK11" s="44">
        <v>68.400000000000006</v>
      </c>
      <c r="EL11" s="44">
        <v>21.7</v>
      </c>
      <c r="EM11" s="88">
        <v>84.8</v>
      </c>
      <c r="EN11" s="89">
        <v>-0.12922005495252861</v>
      </c>
      <c r="EO11" s="72">
        <v>1.0637678147666483</v>
      </c>
      <c r="EP11" s="90">
        <v>0.69</v>
      </c>
      <c r="EQ11" s="44">
        <v>93.2</v>
      </c>
      <c r="ER11" s="44">
        <v>11.2</v>
      </c>
      <c r="ES11" s="44">
        <v>2.2000000000000002</v>
      </c>
      <c r="ET11" s="44">
        <v>444.43444802633371</v>
      </c>
      <c r="EU11" s="91">
        <v>45.8</v>
      </c>
      <c r="EV11" s="44">
        <v>51.9</v>
      </c>
      <c r="EW11" s="44" t="s">
        <v>12</v>
      </c>
      <c r="EX11" s="44" t="s">
        <v>12</v>
      </c>
      <c r="EY11" s="44">
        <v>75.599999999999994</v>
      </c>
      <c r="EZ11" s="44">
        <v>7.715797491770723</v>
      </c>
      <c r="FA11" s="44">
        <v>32.5</v>
      </c>
      <c r="FB11" s="44">
        <v>12.658069362714411</v>
      </c>
      <c r="FC11" s="44">
        <v>69.844357976653697</v>
      </c>
      <c r="FD11" s="44">
        <v>81.1217183770883</v>
      </c>
      <c r="FE11" s="44">
        <v>74.343930019202048</v>
      </c>
      <c r="FF11" s="44">
        <v>71.126292817155317</v>
      </c>
      <c r="FG11" s="44">
        <v>74.350549337714341</v>
      </c>
      <c r="FH11" s="44">
        <v>76.708011386742584</v>
      </c>
      <c r="FI11" s="44">
        <v>73.663305835624797</v>
      </c>
      <c r="FJ11" s="44">
        <v>63.749397590361447</v>
      </c>
      <c r="FK11" s="44">
        <v>44.633883704235458</v>
      </c>
      <c r="FL11" s="44">
        <v>25.510779997742411</v>
      </c>
      <c r="FM11" s="44">
        <v>16.456790123456791</v>
      </c>
      <c r="FN11" s="44">
        <v>9.722578987927049</v>
      </c>
      <c r="FO11" s="44">
        <v>6.8493150684931505</v>
      </c>
      <c r="FP11" s="44">
        <v>2.2370218579234975</v>
      </c>
      <c r="FQ11" s="44">
        <v>1.37</v>
      </c>
      <c r="FR11" s="44">
        <v>4.6383198672433963</v>
      </c>
      <c r="FS11" s="44" t="s">
        <v>474</v>
      </c>
    </row>
    <row r="12" spans="1:178" s="92" customFormat="1">
      <c r="A12" s="386">
        <v>52019</v>
      </c>
      <c r="B12" s="387" t="s">
        <v>602</v>
      </c>
      <c r="C12" s="44">
        <v>97.906192645387549</v>
      </c>
      <c r="D12" s="72">
        <v>1722.3304821958691</v>
      </c>
      <c r="E12" s="44">
        <v>385.32855240499794</v>
      </c>
      <c r="F12" s="83">
        <v>393510</v>
      </c>
      <c r="G12" s="44">
        <v>300.58774139378676</v>
      </c>
      <c r="H12" s="84">
        <v>100.47579065211306</v>
      </c>
      <c r="I12" s="84">
        <v>111.67086481947942</v>
      </c>
      <c r="J12" s="78">
        <v>34.9</v>
      </c>
      <c r="K12" s="85">
        <v>4.78</v>
      </c>
      <c r="L12" s="44">
        <v>92.317427765794761</v>
      </c>
      <c r="M12" s="44">
        <v>10.164558864360188</v>
      </c>
      <c r="N12" s="75">
        <v>78.389567022435131</v>
      </c>
      <c r="O12" s="75">
        <v>21.028866311885182</v>
      </c>
      <c r="P12" s="81">
        <v>12.675592625109745</v>
      </c>
      <c r="Q12" s="81">
        <v>2.5540275049115913</v>
      </c>
      <c r="R12" s="81">
        <v>0.89179548156956001</v>
      </c>
      <c r="S12" s="83">
        <v>15427</v>
      </c>
      <c r="T12" s="78">
        <v>34.920634920634917</v>
      </c>
      <c r="U12" s="79">
        <v>42</v>
      </c>
      <c r="V12" s="79">
        <v>0</v>
      </c>
      <c r="W12" s="44">
        <v>11.958022645677989</v>
      </c>
      <c r="X12" s="89">
        <v>77.545538487366741</v>
      </c>
      <c r="Y12" s="44">
        <v>90.476190476190482</v>
      </c>
      <c r="Z12" s="44">
        <v>90.476190476190482</v>
      </c>
      <c r="AA12" s="44">
        <v>2.3375730491577862</v>
      </c>
      <c r="AB12" s="75">
        <v>64.877663772691406</v>
      </c>
      <c r="AC12" s="75">
        <v>10.155222309918441</v>
      </c>
      <c r="AD12" s="75">
        <v>2.0257826887661143</v>
      </c>
      <c r="AE12" s="75">
        <v>92.659758203799655</v>
      </c>
      <c r="AF12" s="78">
        <v>96.9</v>
      </c>
      <c r="AG12" s="78">
        <v>95.7</v>
      </c>
      <c r="AH12" s="94">
        <v>106</v>
      </c>
      <c r="AI12" s="78">
        <v>37.299999999999997</v>
      </c>
      <c r="AJ12" s="80">
        <v>1.1616638702125929E-2</v>
      </c>
      <c r="AK12" s="80">
        <v>0.20909949663826671</v>
      </c>
      <c r="AL12" s="44">
        <v>0.74924996300971825</v>
      </c>
      <c r="AM12" s="42">
        <v>104494.47796471071</v>
      </c>
      <c r="AN12" s="83">
        <v>191442.30594059406</v>
      </c>
      <c r="AO12" s="83">
        <v>258130.72447724477</v>
      </c>
      <c r="AP12" s="44">
        <v>15.318306912002184</v>
      </c>
      <c r="AQ12" s="44">
        <v>7.8922828485000123</v>
      </c>
      <c r="AR12" s="44">
        <v>17.100000000000001</v>
      </c>
      <c r="AS12" s="44">
        <v>5.2416016319797514</v>
      </c>
      <c r="AT12" s="44">
        <v>292.14452339202461</v>
      </c>
      <c r="AU12" s="44">
        <v>0.6296218176552254</v>
      </c>
      <c r="AV12" s="44">
        <v>2.3925629070898564</v>
      </c>
      <c r="AW12" s="79">
        <v>10197.857142857143</v>
      </c>
      <c r="AX12" s="79">
        <v>2069.1304347826085</v>
      </c>
      <c r="AY12" s="44">
        <v>2.8017090425159346</v>
      </c>
      <c r="AZ12" s="75">
        <v>389.8</v>
      </c>
      <c r="BA12" s="44">
        <v>1.22277593963186</v>
      </c>
      <c r="BB12" s="44">
        <v>17.011206600206258</v>
      </c>
      <c r="BC12" s="44">
        <v>189.08676503458196</v>
      </c>
      <c r="BD12" s="44">
        <v>2.3401342983337057</v>
      </c>
      <c r="BE12" s="75">
        <v>3.0250945342041939</v>
      </c>
      <c r="BF12" s="44">
        <v>3.1625988312134758</v>
      </c>
      <c r="BG12" s="44">
        <v>27.588861799050431</v>
      </c>
      <c r="BH12" s="44">
        <v>0</v>
      </c>
      <c r="BI12" s="76">
        <v>99.3</v>
      </c>
      <c r="BJ12" s="75">
        <v>2.4380854613114336</v>
      </c>
      <c r="BK12" s="77">
        <v>1.3430029546065003</v>
      </c>
      <c r="BL12" s="78">
        <v>106.04</v>
      </c>
      <c r="BM12" s="78">
        <v>121.1</v>
      </c>
      <c r="BN12" s="44">
        <v>0.58196794699615007</v>
      </c>
      <c r="BO12" s="44">
        <v>51.282051282051277</v>
      </c>
      <c r="BP12" s="79">
        <v>23</v>
      </c>
      <c r="BQ12" s="44">
        <v>2.329600725324334</v>
      </c>
      <c r="BR12" s="44">
        <v>23.670632234748197</v>
      </c>
      <c r="BS12" s="44">
        <v>9.5293262102118366</v>
      </c>
      <c r="BT12" s="44">
        <v>964.19970344812384</v>
      </c>
      <c r="BU12" s="44">
        <v>19.812309736156976</v>
      </c>
      <c r="BV12" s="75">
        <v>973.80206578918364</v>
      </c>
      <c r="BW12" s="75">
        <v>441.38378283084268</v>
      </c>
      <c r="BX12" s="44">
        <v>2.2036763617932889</v>
      </c>
      <c r="BY12" s="80">
        <v>7.0127278050439001E-2</v>
      </c>
      <c r="BZ12" s="44">
        <v>2.2036763617932889</v>
      </c>
      <c r="CA12" s="80">
        <v>0.67350960645488289</v>
      </c>
      <c r="CB12" s="44">
        <v>0.3148109088276127</v>
      </c>
      <c r="CC12" s="80">
        <v>9.273699752243815E-2</v>
      </c>
      <c r="CD12" s="44">
        <v>0.3148109088276127</v>
      </c>
      <c r="CE12" s="44">
        <v>1.2120219989863088</v>
      </c>
      <c r="CF12" s="78">
        <v>38.200000000000003</v>
      </c>
      <c r="CG12" s="81">
        <v>4.1666666666666661</v>
      </c>
      <c r="CH12" s="81">
        <v>9.3436996567906423</v>
      </c>
      <c r="CI12" s="81">
        <v>4.4917257683215128</v>
      </c>
      <c r="CJ12" s="44">
        <v>363.59715536862785</v>
      </c>
      <c r="CK12" s="82" t="s">
        <v>474</v>
      </c>
      <c r="CL12" s="44">
        <v>23.4</v>
      </c>
      <c r="CM12" s="44">
        <v>929.48567703083108</v>
      </c>
      <c r="CN12" s="76">
        <v>96.6</v>
      </c>
      <c r="CO12" s="78">
        <v>99.4</v>
      </c>
      <c r="CP12" s="78">
        <v>92.3</v>
      </c>
      <c r="CQ12" s="44">
        <v>92.3</v>
      </c>
      <c r="CR12" s="82">
        <v>48.6</v>
      </c>
      <c r="CS12" s="44">
        <v>3.3907683687049097</v>
      </c>
      <c r="CT12" s="44">
        <v>4.34020618556701</v>
      </c>
      <c r="CU12" s="82" t="s">
        <v>474</v>
      </c>
      <c r="CV12" s="44">
        <v>66.33</v>
      </c>
      <c r="CW12" s="95">
        <v>48.487176177628903</v>
      </c>
      <c r="CX12" s="44">
        <v>1.51</v>
      </c>
      <c r="CY12" s="44">
        <v>37</v>
      </c>
      <c r="CZ12" s="44">
        <v>59.7</v>
      </c>
      <c r="DA12" s="44">
        <v>6.34</v>
      </c>
      <c r="DB12" s="44">
        <v>2.0906686898514408</v>
      </c>
      <c r="DC12" s="44">
        <v>1.0780321799711003</v>
      </c>
      <c r="DD12" s="44">
        <v>2.996999852038873</v>
      </c>
      <c r="DE12" s="44">
        <v>6.8754702487950619</v>
      </c>
      <c r="DF12" s="90">
        <v>1013.8830208333334</v>
      </c>
      <c r="DG12" s="90">
        <v>996.58126279863484</v>
      </c>
      <c r="DH12" s="44" t="s">
        <v>474</v>
      </c>
      <c r="DI12" s="44" t="s">
        <v>474</v>
      </c>
      <c r="DJ12" s="44">
        <v>73.590561841214594</v>
      </c>
      <c r="DK12" s="44">
        <v>79.976090854751945</v>
      </c>
      <c r="DL12" s="96">
        <v>490</v>
      </c>
      <c r="DM12" s="96">
        <v>13</v>
      </c>
      <c r="DN12" s="44">
        <v>17.910905364692699</v>
      </c>
      <c r="DO12" s="44">
        <v>15.246292314521282</v>
      </c>
      <c r="DP12" s="44">
        <v>48.333333333333336</v>
      </c>
      <c r="DQ12" s="44">
        <v>98.563783619000048</v>
      </c>
      <c r="DR12" s="44">
        <v>4722.5412113354323</v>
      </c>
      <c r="DS12" s="72">
        <v>5.9585692370515071</v>
      </c>
      <c r="DT12" s="72">
        <v>19.3</v>
      </c>
      <c r="DU12" s="44">
        <v>82.754994742376439</v>
      </c>
      <c r="DV12" s="80">
        <v>6.6169570179178724E-2</v>
      </c>
      <c r="DW12" s="44">
        <v>18.181818181818183</v>
      </c>
      <c r="DX12" s="78">
        <v>192.16372685746305</v>
      </c>
      <c r="DY12" s="44">
        <v>1.2602297401414864</v>
      </c>
      <c r="DZ12" s="44">
        <v>1433.2090060242303</v>
      </c>
      <c r="EA12" s="79">
        <v>0</v>
      </c>
      <c r="EB12" s="72">
        <v>1.6537854959220384</v>
      </c>
      <c r="EC12" s="72">
        <v>85.084368440990943</v>
      </c>
      <c r="ED12" s="44">
        <v>89.662936762773228</v>
      </c>
      <c r="EE12" s="44">
        <v>17.638047410121928</v>
      </c>
      <c r="EF12" s="44">
        <v>74.326348656306962</v>
      </c>
      <c r="EG12" s="44">
        <v>319.99719829095744</v>
      </c>
      <c r="EH12" s="44">
        <v>67.8</v>
      </c>
      <c r="EI12" s="44">
        <v>51.3</v>
      </c>
      <c r="EJ12" s="44">
        <v>36.299999999999997</v>
      </c>
      <c r="EK12" s="44">
        <v>54.8</v>
      </c>
      <c r="EL12" s="44">
        <v>16.100000000000001</v>
      </c>
      <c r="EM12" s="88">
        <v>80.099999999999994</v>
      </c>
      <c r="EN12" s="89">
        <v>-1.0766533081904353</v>
      </c>
      <c r="EO12" s="72">
        <v>1.0462855377008653</v>
      </c>
      <c r="EP12" s="90">
        <v>0.63</v>
      </c>
      <c r="EQ12" s="44">
        <v>91.4</v>
      </c>
      <c r="ER12" s="44">
        <v>11.8</v>
      </c>
      <c r="ES12" s="44">
        <v>2.9</v>
      </c>
      <c r="ET12" s="44">
        <v>444.29359265357266</v>
      </c>
      <c r="EU12" s="91">
        <v>45.2</v>
      </c>
      <c r="EV12" s="44">
        <v>52.8</v>
      </c>
      <c r="EW12" s="44" t="s">
        <v>12</v>
      </c>
      <c r="EX12" s="44" t="s">
        <v>12</v>
      </c>
      <c r="EY12" s="44">
        <v>90.9</v>
      </c>
      <c r="EZ12" s="44">
        <v>7.9804565387799808</v>
      </c>
      <c r="FA12" s="44">
        <v>24.9</v>
      </c>
      <c r="FB12" s="44">
        <v>13.585005981656254</v>
      </c>
      <c r="FC12" s="44">
        <v>72.059851768983364</v>
      </c>
      <c r="FD12" s="44">
        <v>82.412511216510708</v>
      </c>
      <c r="FE12" s="44">
        <v>74.228541337546076</v>
      </c>
      <c r="FF12" s="44">
        <v>71.483978206667288</v>
      </c>
      <c r="FG12" s="44">
        <v>73.473053892215574</v>
      </c>
      <c r="FH12" s="44">
        <v>75.382277519232602</v>
      </c>
      <c r="FI12" s="44">
        <v>72.468980399208775</v>
      </c>
      <c r="FJ12" s="44">
        <v>63.428664020092363</v>
      </c>
      <c r="FK12" s="44">
        <v>43.435657965245348</v>
      </c>
      <c r="FL12" s="44">
        <v>24.253336157593729</v>
      </c>
      <c r="FM12" s="44">
        <v>14.327998245998685</v>
      </c>
      <c r="FN12" s="44">
        <v>7.7351837106131276</v>
      </c>
      <c r="FO12" s="44">
        <v>4.7281323877068555</v>
      </c>
      <c r="FP12" s="44">
        <v>2.5676086295958673</v>
      </c>
      <c r="FQ12" s="44">
        <v>1.32</v>
      </c>
      <c r="FR12" s="44">
        <v>4.0358758511699948</v>
      </c>
      <c r="FS12" s="44">
        <v>0.64160143718721929</v>
      </c>
    </row>
    <row r="13" spans="1:178" s="92" customFormat="1">
      <c r="A13" s="386">
        <v>72010</v>
      </c>
      <c r="B13" s="388" t="s">
        <v>759</v>
      </c>
      <c r="C13" s="44" t="s">
        <v>381</v>
      </c>
      <c r="D13" s="44" t="s">
        <v>381</v>
      </c>
      <c r="E13" s="44" t="s">
        <v>381</v>
      </c>
      <c r="F13" s="44" t="s">
        <v>381</v>
      </c>
      <c r="G13" s="44" t="s">
        <v>381</v>
      </c>
      <c r="H13" s="44" t="s">
        <v>381</v>
      </c>
      <c r="I13" s="44" t="s">
        <v>381</v>
      </c>
      <c r="J13" s="44" t="s">
        <v>381</v>
      </c>
      <c r="K13" s="44" t="s">
        <v>381</v>
      </c>
      <c r="L13" s="44" t="s">
        <v>381</v>
      </c>
      <c r="M13" s="44" t="s">
        <v>381</v>
      </c>
      <c r="N13" s="44" t="s">
        <v>381</v>
      </c>
      <c r="O13" s="44" t="s">
        <v>381</v>
      </c>
      <c r="P13" s="44" t="s">
        <v>381</v>
      </c>
      <c r="Q13" s="44" t="s">
        <v>381</v>
      </c>
      <c r="R13" s="44" t="s">
        <v>381</v>
      </c>
      <c r="S13" s="44" t="s">
        <v>381</v>
      </c>
      <c r="T13" s="44" t="s">
        <v>381</v>
      </c>
      <c r="U13" s="44" t="s">
        <v>381</v>
      </c>
      <c r="V13" s="44" t="s">
        <v>381</v>
      </c>
      <c r="W13" s="44" t="s">
        <v>381</v>
      </c>
      <c r="X13" s="44" t="s">
        <v>381</v>
      </c>
      <c r="Y13" s="44" t="s">
        <v>381</v>
      </c>
      <c r="Z13" s="44" t="s">
        <v>381</v>
      </c>
      <c r="AA13" s="44" t="s">
        <v>381</v>
      </c>
      <c r="AB13" s="44" t="s">
        <v>381</v>
      </c>
      <c r="AC13" s="44" t="s">
        <v>381</v>
      </c>
      <c r="AD13" s="44" t="s">
        <v>381</v>
      </c>
      <c r="AE13" s="44" t="s">
        <v>381</v>
      </c>
      <c r="AF13" s="44" t="s">
        <v>381</v>
      </c>
      <c r="AG13" s="44" t="s">
        <v>381</v>
      </c>
      <c r="AH13" s="44" t="s">
        <v>381</v>
      </c>
      <c r="AI13" s="44" t="s">
        <v>381</v>
      </c>
      <c r="AJ13" s="44" t="s">
        <v>381</v>
      </c>
      <c r="AK13" s="44" t="s">
        <v>381</v>
      </c>
      <c r="AL13" s="44" t="s">
        <v>381</v>
      </c>
      <c r="AM13" s="44" t="s">
        <v>381</v>
      </c>
      <c r="AN13" s="44" t="s">
        <v>381</v>
      </c>
      <c r="AO13" s="44" t="s">
        <v>381</v>
      </c>
      <c r="AP13" s="44" t="s">
        <v>381</v>
      </c>
      <c r="AQ13" s="44" t="s">
        <v>381</v>
      </c>
      <c r="AR13" s="44" t="s">
        <v>381</v>
      </c>
      <c r="AS13" s="44" t="s">
        <v>381</v>
      </c>
      <c r="AT13" s="44" t="s">
        <v>381</v>
      </c>
      <c r="AU13" s="44" t="s">
        <v>381</v>
      </c>
      <c r="AV13" s="44" t="s">
        <v>381</v>
      </c>
      <c r="AW13" s="44" t="s">
        <v>381</v>
      </c>
      <c r="AX13" s="44" t="s">
        <v>381</v>
      </c>
      <c r="AY13" s="44" t="s">
        <v>381</v>
      </c>
      <c r="AZ13" s="44" t="s">
        <v>381</v>
      </c>
      <c r="BA13" s="44" t="s">
        <v>381</v>
      </c>
      <c r="BB13" s="44" t="s">
        <v>381</v>
      </c>
      <c r="BC13" s="44" t="s">
        <v>381</v>
      </c>
      <c r="BD13" s="44" t="s">
        <v>381</v>
      </c>
      <c r="BE13" s="44" t="s">
        <v>381</v>
      </c>
      <c r="BF13" s="44" t="s">
        <v>381</v>
      </c>
      <c r="BG13" s="44" t="s">
        <v>381</v>
      </c>
      <c r="BH13" s="44" t="s">
        <v>381</v>
      </c>
      <c r="BI13" s="44" t="s">
        <v>381</v>
      </c>
      <c r="BJ13" s="44" t="s">
        <v>381</v>
      </c>
      <c r="BK13" s="44" t="s">
        <v>381</v>
      </c>
      <c r="BL13" s="44" t="s">
        <v>381</v>
      </c>
      <c r="BM13" s="44" t="s">
        <v>381</v>
      </c>
      <c r="BN13" s="44" t="s">
        <v>381</v>
      </c>
      <c r="BO13" s="44" t="s">
        <v>381</v>
      </c>
      <c r="BP13" s="44" t="s">
        <v>381</v>
      </c>
      <c r="BQ13" s="44" t="s">
        <v>381</v>
      </c>
      <c r="BR13" s="44" t="s">
        <v>381</v>
      </c>
      <c r="BS13" s="44" t="s">
        <v>381</v>
      </c>
      <c r="BT13" s="44" t="s">
        <v>381</v>
      </c>
      <c r="BU13" s="44" t="s">
        <v>381</v>
      </c>
      <c r="BV13" s="44" t="s">
        <v>381</v>
      </c>
      <c r="BW13" s="44" t="s">
        <v>381</v>
      </c>
      <c r="BX13" s="44" t="s">
        <v>381</v>
      </c>
      <c r="BY13" s="44" t="s">
        <v>381</v>
      </c>
      <c r="BZ13" s="44" t="s">
        <v>381</v>
      </c>
      <c r="CA13" s="44" t="s">
        <v>381</v>
      </c>
      <c r="CB13" s="44" t="s">
        <v>381</v>
      </c>
      <c r="CC13" s="44" t="s">
        <v>381</v>
      </c>
      <c r="CD13" s="44" t="s">
        <v>381</v>
      </c>
      <c r="CE13" s="44" t="s">
        <v>381</v>
      </c>
      <c r="CF13" s="44" t="s">
        <v>381</v>
      </c>
      <c r="CG13" s="44" t="s">
        <v>381</v>
      </c>
      <c r="CH13" s="44" t="s">
        <v>381</v>
      </c>
      <c r="CI13" s="44" t="s">
        <v>381</v>
      </c>
      <c r="CJ13" s="44" t="s">
        <v>381</v>
      </c>
      <c r="CK13" s="44" t="s">
        <v>381</v>
      </c>
      <c r="CL13" s="44" t="s">
        <v>381</v>
      </c>
      <c r="CM13" s="44" t="s">
        <v>381</v>
      </c>
      <c r="CN13" s="44" t="s">
        <v>381</v>
      </c>
      <c r="CO13" s="44" t="s">
        <v>381</v>
      </c>
      <c r="CP13" s="44" t="s">
        <v>381</v>
      </c>
      <c r="CQ13" s="44" t="s">
        <v>381</v>
      </c>
      <c r="CR13" s="44" t="s">
        <v>381</v>
      </c>
      <c r="CS13" s="44" t="s">
        <v>381</v>
      </c>
      <c r="CT13" s="44" t="s">
        <v>381</v>
      </c>
      <c r="CU13" s="44" t="s">
        <v>381</v>
      </c>
      <c r="CV13" s="44" t="s">
        <v>381</v>
      </c>
      <c r="CW13" s="44" t="s">
        <v>381</v>
      </c>
      <c r="CX13" s="44" t="s">
        <v>381</v>
      </c>
      <c r="CY13" s="44" t="s">
        <v>381</v>
      </c>
      <c r="CZ13" s="44" t="s">
        <v>381</v>
      </c>
      <c r="DA13" s="44" t="s">
        <v>381</v>
      </c>
      <c r="DB13" s="44" t="s">
        <v>381</v>
      </c>
      <c r="DC13" s="44" t="s">
        <v>381</v>
      </c>
      <c r="DD13" s="44" t="s">
        <v>381</v>
      </c>
      <c r="DE13" s="44" t="s">
        <v>381</v>
      </c>
      <c r="DF13" s="44" t="s">
        <v>381</v>
      </c>
      <c r="DG13" s="44" t="s">
        <v>381</v>
      </c>
      <c r="DH13" s="44" t="s">
        <v>381</v>
      </c>
      <c r="DI13" s="44" t="s">
        <v>381</v>
      </c>
      <c r="DJ13" s="44" t="s">
        <v>381</v>
      </c>
      <c r="DK13" s="44" t="s">
        <v>381</v>
      </c>
      <c r="DL13" s="44" t="s">
        <v>381</v>
      </c>
      <c r="DM13" s="44" t="s">
        <v>381</v>
      </c>
      <c r="DN13" s="44" t="s">
        <v>381</v>
      </c>
      <c r="DO13" s="44" t="s">
        <v>381</v>
      </c>
      <c r="DP13" s="44" t="s">
        <v>381</v>
      </c>
      <c r="DQ13" s="44" t="s">
        <v>381</v>
      </c>
      <c r="DR13" s="44" t="s">
        <v>381</v>
      </c>
      <c r="DS13" s="44" t="s">
        <v>381</v>
      </c>
      <c r="DT13" s="44" t="s">
        <v>381</v>
      </c>
      <c r="DU13" s="44" t="s">
        <v>381</v>
      </c>
      <c r="DV13" s="44" t="s">
        <v>381</v>
      </c>
      <c r="DW13" s="44" t="s">
        <v>381</v>
      </c>
      <c r="DX13" s="44" t="s">
        <v>381</v>
      </c>
      <c r="DY13" s="44" t="s">
        <v>381</v>
      </c>
      <c r="DZ13" s="44" t="s">
        <v>381</v>
      </c>
      <c r="EA13" s="44" t="s">
        <v>381</v>
      </c>
      <c r="EB13" s="44" t="s">
        <v>381</v>
      </c>
      <c r="EC13" s="44" t="s">
        <v>381</v>
      </c>
      <c r="ED13" s="44" t="s">
        <v>381</v>
      </c>
      <c r="EE13" s="44" t="s">
        <v>381</v>
      </c>
      <c r="EF13" s="44" t="s">
        <v>381</v>
      </c>
      <c r="EG13" s="44" t="s">
        <v>381</v>
      </c>
      <c r="EH13" s="44" t="s">
        <v>381</v>
      </c>
      <c r="EI13" s="44" t="s">
        <v>381</v>
      </c>
      <c r="EJ13" s="44" t="s">
        <v>381</v>
      </c>
      <c r="EK13" s="44" t="s">
        <v>381</v>
      </c>
      <c r="EL13" s="44" t="s">
        <v>381</v>
      </c>
      <c r="EM13" s="44" t="s">
        <v>381</v>
      </c>
      <c r="EN13" s="44" t="s">
        <v>381</v>
      </c>
      <c r="EO13" s="44" t="s">
        <v>381</v>
      </c>
      <c r="EP13" s="44" t="s">
        <v>381</v>
      </c>
      <c r="EQ13" s="44" t="s">
        <v>381</v>
      </c>
      <c r="ER13" s="44" t="s">
        <v>381</v>
      </c>
      <c r="ES13" s="44" t="s">
        <v>381</v>
      </c>
      <c r="ET13" s="44" t="s">
        <v>381</v>
      </c>
      <c r="EU13" s="44" t="s">
        <v>381</v>
      </c>
      <c r="EV13" s="44" t="s">
        <v>381</v>
      </c>
      <c r="EW13" s="44" t="s">
        <v>381</v>
      </c>
      <c r="EX13" s="44" t="s">
        <v>381</v>
      </c>
      <c r="EY13" s="44" t="s">
        <v>381</v>
      </c>
      <c r="EZ13" s="44" t="s">
        <v>381</v>
      </c>
      <c r="FA13" s="44" t="s">
        <v>381</v>
      </c>
      <c r="FB13" s="44" t="s">
        <v>381</v>
      </c>
      <c r="FC13" s="44" t="s">
        <v>381</v>
      </c>
      <c r="FD13" s="44" t="s">
        <v>381</v>
      </c>
      <c r="FE13" s="44" t="s">
        <v>381</v>
      </c>
      <c r="FF13" s="44" t="s">
        <v>381</v>
      </c>
      <c r="FG13" s="44" t="s">
        <v>381</v>
      </c>
      <c r="FH13" s="44" t="s">
        <v>381</v>
      </c>
      <c r="FI13" s="44" t="s">
        <v>381</v>
      </c>
      <c r="FJ13" s="44" t="s">
        <v>381</v>
      </c>
      <c r="FK13" s="44" t="s">
        <v>381</v>
      </c>
      <c r="FL13" s="44" t="s">
        <v>381</v>
      </c>
      <c r="FM13" s="44" t="s">
        <v>381</v>
      </c>
      <c r="FN13" s="44" t="s">
        <v>381</v>
      </c>
      <c r="FO13" s="44" t="s">
        <v>381</v>
      </c>
      <c r="FP13" s="44" t="s">
        <v>381</v>
      </c>
      <c r="FQ13" s="44" t="s">
        <v>381</v>
      </c>
      <c r="FR13" s="44" t="s">
        <v>381</v>
      </c>
      <c r="FS13" s="44" t="s">
        <v>381</v>
      </c>
    </row>
    <row r="14" spans="1:178" s="93" customFormat="1" ht="11.25">
      <c r="A14" s="386">
        <v>72036</v>
      </c>
      <c r="B14" s="387" t="s">
        <v>601</v>
      </c>
      <c r="C14" s="44">
        <v>81.219829898092101</v>
      </c>
      <c r="D14" s="72">
        <v>1792.3530763926137</v>
      </c>
      <c r="E14" s="44">
        <v>244.88544939085128</v>
      </c>
      <c r="F14" s="83">
        <v>312458</v>
      </c>
      <c r="G14" s="44">
        <v>267.07277973709517</v>
      </c>
      <c r="H14" s="84">
        <v>96.18467457518436</v>
      </c>
      <c r="I14" s="84">
        <v>156.13978839371592</v>
      </c>
      <c r="J14" s="78">
        <v>32.299999999999997</v>
      </c>
      <c r="K14" s="85">
        <v>2.2946547541400002</v>
      </c>
      <c r="L14" s="44">
        <v>136.82867772288509</v>
      </c>
      <c r="M14" s="44">
        <v>26.123990959204942</v>
      </c>
      <c r="N14" s="75">
        <v>82.178860548071071</v>
      </c>
      <c r="O14" s="75">
        <v>21.634189548272808</v>
      </c>
      <c r="P14" s="81">
        <v>16.471740860939317</v>
      </c>
      <c r="Q14" s="81" t="s">
        <v>475</v>
      </c>
      <c r="R14" s="81">
        <v>0.80116533139111445</v>
      </c>
      <c r="S14" s="83">
        <v>11858</v>
      </c>
      <c r="T14" s="78">
        <v>62.5</v>
      </c>
      <c r="U14" s="79">
        <v>30</v>
      </c>
      <c r="V14" s="79">
        <v>26</v>
      </c>
      <c r="W14" s="44">
        <v>14.382953536549275</v>
      </c>
      <c r="X14" s="89">
        <v>51.649587603099221</v>
      </c>
      <c r="Y14" s="44">
        <v>72.5</v>
      </c>
      <c r="Z14" s="44">
        <v>85</v>
      </c>
      <c r="AA14" s="44">
        <v>2.4174528301886791</v>
      </c>
      <c r="AB14" s="75">
        <v>22.050882035281411</v>
      </c>
      <c r="AC14" s="75">
        <v>4.3801752070082802</v>
      </c>
      <c r="AD14" s="75">
        <v>3.75015000600024</v>
      </c>
      <c r="AE14" s="75">
        <v>82.716506291635824</v>
      </c>
      <c r="AF14" s="78">
        <v>96.4</v>
      </c>
      <c r="AG14" s="78">
        <v>94.8</v>
      </c>
      <c r="AH14" s="94">
        <v>74</v>
      </c>
      <c r="AI14" s="78">
        <v>26.2</v>
      </c>
      <c r="AJ14" s="80">
        <v>2.630814799517114E-2</v>
      </c>
      <c r="AK14" s="80">
        <v>0.22361925795895468</v>
      </c>
      <c r="AL14" s="44">
        <v>0.31261972262661863</v>
      </c>
      <c r="AM14" s="42">
        <v>95660.898723802835</v>
      </c>
      <c r="AN14" s="83">
        <v>204819.75578406171</v>
      </c>
      <c r="AO14" s="83">
        <v>266051.30585683294</v>
      </c>
      <c r="AP14" s="44">
        <v>15.966386554621847</v>
      </c>
      <c r="AQ14" s="44">
        <v>9.8345588235294112</v>
      </c>
      <c r="AR14" s="44">
        <v>9.5500000000000007</v>
      </c>
      <c r="AS14" s="44">
        <v>10.239828365642479</v>
      </c>
      <c r="AT14" s="44">
        <v>486.70599954026511</v>
      </c>
      <c r="AU14" s="44">
        <v>3.3713891655811814</v>
      </c>
      <c r="AV14" s="44">
        <v>3.0036012566086892</v>
      </c>
      <c r="AW14" s="79">
        <v>7546</v>
      </c>
      <c r="AX14" s="79">
        <v>1913.0704225352113</v>
      </c>
      <c r="AY14" s="44">
        <v>2.2086756780634333</v>
      </c>
      <c r="AZ14" s="75">
        <v>405.75</v>
      </c>
      <c r="BA14" s="44">
        <v>3.2774745230250555</v>
      </c>
      <c r="BB14" s="44">
        <v>17.428125000000001</v>
      </c>
      <c r="BC14" s="44">
        <v>273.46073097846909</v>
      </c>
      <c r="BD14" s="44">
        <v>3.6982913186728985</v>
      </c>
      <c r="BE14" s="75">
        <v>0.17688679245283018</v>
      </c>
      <c r="BF14" s="44">
        <v>4.8938679245283021</v>
      </c>
      <c r="BG14" s="44">
        <v>30.148077127942898</v>
      </c>
      <c r="BH14" s="44">
        <v>43.820224719101127</v>
      </c>
      <c r="BI14" s="76">
        <v>86.1</v>
      </c>
      <c r="BJ14" s="75">
        <v>1.8110152338340257</v>
      </c>
      <c r="BK14" s="77">
        <v>0.26568489771131437</v>
      </c>
      <c r="BL14" s="78">
        <v>122.4</v>
      </c>
      <c r="BM14" s="78">
        <v>115</v>
      </c>
      <c r="BN14" s="44">
        <v>0.64523475158462062</v>
      </c>
      <c r="BO14" s="44">
        <v>20.87912087912088</v>
      </c>
      <c r="BP14" s="79">
        <v>5</v>
      </c>
      <c r="BQ14" s="44">
        <v>1.4313079457512834</v>
      </c>
      <c r="BR14" s="44">
        <v>17.289096620948587</v>
      </c>
      <c r="BS14" s="44">
        <v>7.6745077005593441</v>
      </c>
      <c r="BT14" s="44">
        <v>1340.403034250249</v>
      </c>
      <c r="BU14" s="44">
        <v>27.490307256148956</v>
      </c>
      <c r="BV14" s="75">
        <v>670.29039920312619</v>
      </c>
      <c r="BW14" s="75">
        <v>560.01838939544871</v>
      </c>
      <c r="BX14" s="44">
        <v>1.8389395448624628</v>
      </c>
      <c r="BY14" s="80">
        <v>8.2583710060531765E-2</v>
      </c>
      <c r="BZ14" s="44">
        <v>0.9194697724312314</v>
      </c>
      <c r="CA14" s="80">
        <v>0.16558731131714044</v>
      </c>
      <c r="CB14" s="44">
        <v>0.61297984828748753</v>
      </c>
      <c r="CC14" s="80">
        <v>0.11033637269174776</v>
      </c>
      <c r="CD14" s="44" t="s">
        <v>474</v>
      </c>
      <c r="CE14" s="44" t="s">
        <v>474</v>
      </c>
      <c r="CF14" s="78" t="s">
        <v>12</v>
      </c>
      <c r="CG14" s="81">
        <v>3.7527593818984544</v>
      </c>
      <c r="CH14" s="81">
        <v>22.072032276113909</v>
      </c>
      <c r="CI14" s="81">
        <v>4.3335521996060411</v>
      </c>
      <c r="CJ14" s="44">
        <v>377.10520266646233</v>
      </c>
      <c r="CK14" s="82">
        <v>333.11776875335227</v>
      </c>
      <c r="CL14" s="44">
        <v>11.6</v>
      </c>
      <c r="CM14" s="44">
        <v>1128.7730011766273</v>
      </c>
      <c r="CN14" s="76">
        <v>100</v>
      </c>
      <c r="CO14" s="78">
        <v>96.8</v>
      </c>
      <c r="CP14" s="78">
        <v>91</v>
      </c>
      <c r="CQ14" s="44">
        <v>72</v>
      </c>
      <c r="CR14" s="82">
        <v>35.4</v>
      </c>
      <c r="CS14" s="44">
        <v>4.2774685631828495</v>
      </c>
      <c r="CT14" s="44">
        <v>1.6367041198501873</v>
      </c>
      <c r="CU14" s="82">
        <v>1.2515828842359455</v>
      </c>
      <c r="CV14" s="44">
        <v>57</v>
      </c>
      <c r="CW14" s="95">
        <v>49.847521262738489</v>
      </c>
      <c r="CX14" s="44">
        <v>1.54</v>
      </c>
      <c r="CY14" s="44">
        <v>34</v>
      </c>
      <c r="CZ14" s="44">
        <v>60.79</v>
      </c>
      <c r="DA14" s="44">
        <v>8.0500000000000007</v>
      </c>
      <c r="DB14" s="44">
        <v>2.608820780016857</v>
      </c>
      <c r="DC14" s="44">
        <v>1.2301678032334686</v>
      </c>
      <c r="DD14" s="44">
        <v>3.1078078308175621</v>
      </c>
      <c r="DE14" s="44">
        <v>6.2554593517738102</v>
      </c>
      <c r="DF14" s="90">
        <v>1528.0193236714977</v>
      </c>
      <c r="DG14" s="90">
        <v>2010.5438588235295</v>
      </c>
      <c r="DH14" s="44" t="s">
        <v>474</v>
      </c>
      <c r="DI14" s="44" t="s">
        <v>474</v>
      </c>
      <c r="DJ14" s="44">
        <v>51.370087680565192</v>
      </c>
      <c r="DK14" s="44">
        <v>71.216810555465059</v>
      </c>
      <c r="DL14" s="96">
        <v>468</v>
      </c>
      <c r="DM14" s="96">
        <v>440</v>
      </c>
      <c r="DN14" s="44">
        <v>11.102891732434296</v>
      </c>
      <c r="DO14" s="44">
        <v>16.783388246111407</v>
      </c>
      <c r="DP14" s="44">
        <v>93.61702127659575</v>
      </c>
      <c r="DQ14" s="44">
        <v>92.123602182486081</v>
      </c>
      <c r="DR14" s="44">
        <v>5105.4359411639316</v>
      </c>
      <c r="DS14" s="72">
        <v>6.1951928156365552</v>
      </c>
      <c r="DT14" s="72">
        <v>10.9</v>
      </c>
      <c r="DU14" s="44">
        <v>103.84984025559105</v>
      </c>
      <c r="DV14" s="80">
        <v>4.5795892405242657E-2</v>
      </c>
      <c r="DW14" s="44">
        <v>14.583333333333334</v>
      </c>
      <c r="DX14" s="78">
        <v>473.99586238602404</v>
      </c>
      <c r="DY14" s="44">
        <v>1.4859749094442971</v>
      </c>
      <c r="DZ14" s="44">
        <v>649.42275981581213</v>
      </c>
      <c r="EA14" s="79">
        <v>267</v>
      </c>
      <c r="EB14" s="72">
        <v>3.4108379556259907</v>
      </c>
      <c r="EC14" s="72">
        <v>63.770602128611564</v>
      </c>
      <c r="ED14" s="44">
        <v>79.584821723280498</v>
      </c>
      <c r="EE14" s="44">
        <v>12.765067885251552</v>
      </c>
      <c r="EF14" s="44">
        <v>68.360446883575065</v>
      </c>
      <c r="EG14" s="44">
        <v>0</v>
      </c>
      <c r="EH14" s="44">
        <v>69.599999999999994</v>
      </c>
      <c r="EI14" s="44">
        <v>59.1</v>
      </c>
      <c r="EJ14" s="44">
        <v>28.8</v>
      </c>
      <c r="EK14" s="44">
        <v>66.8</v>
      </c>
      <c r="EL14" s="44">
        <v>21.7</v>
      </c>
      <c r="EM14" s="88">
        <v>65</v>
      </c>
      <c r="EN14" s="89">
        <v>3.6043215079304267</v>
      </c>
      <c r="EO14" s="72">
        <v>1.0568831337537494</v>
      </c>
      <c r="EP14" s="90">
        <v>0.74099999999999999</v>
      </c>
      <c r="EQ14" s="44">
        <v>87.5</v>
      </c>
      <c r="ER14" s="44">
        <v>5</v>
      </c>
      <c r="ES14" s="44">
        <v>6.6</v>
      </c>
      <c r="ET14" s="44">
        <v>264.84422956095318</v>
      </c>
      <c r="EU14" s="91">
        <v>41.9</v>
      </c>
      <c r="EV14" s="44">
        <v>28.8</v>
      </c>
      <c r="EW14" s="44" t="s">
        <v>12</v>
      </c>
      <c r="EX14" s="44" t="s">
        <v>12</v>
      </c>
      <c r="EY14" s="44" t="s">
        <v>12</v>
      </c>
      <c r="EZ14" s="44">
        <v>6.3228871350854341</v>
      </c>
      <c r="FA14" s="44">
        <v>30.6</v>
      </c>
      <c r="FB14" s="44">
        <v>14.259160913436006</v>
      </c>
      <c r="FC14" s="44">
        <v>75.166521865044885</v>
      </c>
      <c r="FD14" s="44">
        <v>77.302709069493531</v>
      </c>
      <c r="FE14" s="44">
        <v>69.661222020568658</v>
      </c>
      <c r="FF14" s="44">
        <v>68.461255291735696</v>
      </c>
      <c r="FG14" s="44">
        <v>72.876182724590493</v>
      </c>
      <c r="FH14" s="44">
        <v>77.542544570502443</v>
      </c>
      <c r="FI14" s="44">
        <v>75.040798694441776</v>
      </c>
      <c r="FJ14" s="44">
        <v>64.968714197585271</v>
      </c>
      <c r="FK14" s="44">
        <v>45.216103171836878</v>
      </c>
      <c r="FL14" s="44">
        <v>25.01979414093428</v>
      </c>
      <c r="FM14" s="44">
        <v>15.423790469261551</v>
      </c>
      <c r="FN14" s="44">
        <v>9.4427634896621289</v>
      </c>
      <c r="FO14" s="44">
        <v>5.4418675155373659</v>
      </c>
      <c r="FP14" s="44">
        <v>1.8470511989630591</v>
      </c>
      <c r="FQ14" s="44">
        <v>1.49</v>
      </c>
      <c r="FR14" s="44">
        <v>5.5934411156233237</v>
      </c>
      <c r="FS14" s="44">
        <v>0.31959092361776925</v>
      </c>
    </row>
    <row r="15" spans="1:178" s="93" customFormat="1" ht="11.25">
      <c r="A15" s="386">
        <v>72044</v>
      </c>
      <c r="B15" s="387" t="s">
        <v>600</v>
      </c>
      <c r="C15" s="44">
        <v>89.108046516808599</v>
      </c>
      <c r="D15" s="72">
        <v>1464.2619535735034</v>
      </c>
      <c r="E15" s="44">
        <v>174.30256396362225</v>
      </c>
      <c r="F15" s="83">
        <v>354078</v>
      </c>
      <c r="G15" s="44">
        <v>262.10268948655255</v>
      </c>
      <c r="H15" s="84">
        <v>108.80195599022005</v>
      </c>
      <c r="I15" s="84">
        <v>177.01711491442543</v>
      </c>
      <c r="J15" s="78">
        <v>29.8</v>
      </c>
      <c r="K15" s="85">
        <v>1.58</v>
      </c>
      <c r="L15" s="44">
        <v>68.137726031935898</v>
      </c>
      <c r="M15" s="44">
        <v>12.325216970719953</v>
      </c>
      <c r="N15" s="75">
        <v>79.315450032501488</v>
      </c>
      <c r="O15" s="75">
        <v>24.019194262813752</v>
      </c>
      <c r="P15" s="81">
        <v>14.206563432305725</v>
      </c>
      <c r="Q15" s="81">
        <v>0</v>
      </c>
      <c r="R15" s="81">
        <v>1.0861132660977502</v>
      </c>
      <c r="S15" s="83">
        <v>18599</v>
      </c>
      <c r="T15" s="78">
        <v>81.034482758620683</v>
      </c>
      <c r="U15" s="79">
        <v>205</v>
      </c>
      <c r="V15" s="79">
        <v>21</v>
      </c>
      <c r="W15" s="44">
        <v>16.354880533432116</v>
      </c>
      <c r="X15" s="89">
        <v>66.4494457507558</v>
      </c>
      <c r="Y15" s="44">
        <v>65.517241379310349</v>
      </c>
      <c r="Z15" s="44">
        <v>46.551724137931032</v>
      </c>
      <c r="AA15" s="44">
        <v>2.5854316546762588</v>
      </c>
      <c r="AB15" s="75">
        <v>13.877141872631018</v>
      </c>
      <c r="AC15" s="75">
        <v>8.4265263289791061</v>
      </c>
      <c r="AD15" s="75">
        <v>2.1301256147605172</v>
      </c>
      <c r="AE15" s="75">
        <v>95.290423861852432</v>
      </c>
      <c r="AF15" s="78">
        <v>94.8</v>
      </c>
      <c r="AG15" s="78">
        <v>93.7</v>
      </c>
      <c r="AH15" s="94">
        <v>37</v>
      </c>
      <c r="AI15" s="78">
        <v>78.5</v>
      </c>
      <c r="AJ15" s="80">
        <v>4.3629086622017532E-2</v>
      </c>
      <c r="AK15" s="80">
        <v>7.6350901588530695E-2</v>
      </c>
      <c r="AL15" s="44">
        <v>0.4636026744455583</v>
      </c>
      <c r="AM15" s="42">
        <v>95806.354552715653</v>
      </c>
      <c r="AN15" s="83">
        <v>215674.54197952218</v>
      </c>
      <c r="AO15" s="83">
        <v>264032.55734406441</v>
      </c>
      <c r="AP15" s="44">
        <v>16.92806391408271</v>
      </c>
      <c r="AQ15" s="44">
        <v>7.2361743230411575</v>
      </c>
      <c r="AR15" s="44">
        <v>12.5</v>
      </c>
      <c r="AS15" s="44">
        <v>8.2635671516432296</v>
      </c>
      <c r="AT15" s="44">
        <v>591.84601166231664</v>
      </c>
      <c r="AU15" s="44">
        <v>5.7197732561464978</v>
      </c>
      <c r="AV15" s="44">
        <v>2.4685337210737517</v>
      </c>
      <c r="AW15" s="79">
        <v>10983.23076923077</v>
      </c>
      <c r="AX15" s="79">
        <v>1807.367088607595</v>
      </c>
      <c r="AY15" s="44">
        <v>1.4007367875502514</v>
      </c>
      <c r="AZ15" s="75">
        <v>601.66666666666663</v>
      </c>
      <c r="BA15" s="44">
        <v>2.7115849491692781</v>
      </c>
      <c r="BB15" s="44">
        <v>34.598920863309353</v>
      </c>
      <c r="BC15" s="44">
        <v>217.86646436731783</v>
      </c>
      <c r="BD15" s="44">
        <v>4.700015955156978</v>
      </c>
      <c r="BE15" s="75">
        <v>5.6205035971223026E-2</v>
      </c>
      <c r="BF15" s="44">
        <v>2.1357913669064752</v>
      </c>
      <c r="BG15" s="44">
        <v>24.184301052851037</v>
      </c>
      <c r="BH15" s="44">
        <v>2.8037383177570092</v>
      </c>
      <c r="BI15" s="76">
        <v>82.5</v>
      </c>
      <c r="BJ15" s="75">
        <v>2.2933388929427707</v>
      </c>
      <c r="BK15" s="77">
        <v>7.3032682125251047E-2</v>
      </c>
      <c r="BL15" s="78">
        <v>126.9</v>
      </c>
      <c r="BM15" s="78">
        <v>110.8</v>
      </c>
      <c r="BN15" s="44">
        <v>0.51122877487675733</v>
      </c>
      <c r="BO15" s="44">
        <v>9.3457943925233646</v>
      </c>
      <c r="BP15" s="79">
        <v>6</v>
      </c>
      <c r="BQ15" s="44">
        <v>0.50574837212242729</v>
      </c>
      <c r="BR15" s="44">
        <v>5.325409942170082</v>
      </c>
      <c r="BS15" s="44">
        <v>16.009344303256356</v>
      </c>
      <c r="BT15" s="44">
        <v>1425.4427556061305</v>
      </c>
      <c r="BU15" s="44">
        <v>11.142720384368761</v>
      </c>
      <c r="BV15" s="75">
        <v>1455.5076900846225</v>
      </c>
      <c r="BW15" s="75">
        <v>786.10155306895933</v>
      </c>
      <c r="BX15" s="44">
        <v>2.4083255815353679</v>
      </c>
      <c r="BY15" s="80">
        <v>7.7244032620769995E-2</v>
      </c>
      <c r="BZ15" s="44">
        <v>0.90312209307576297</v>
      </c>
      <c r="CA15" s="80">
        <v>0.37577405089394034</v>
      </c>
      <c r="CB15" s="44">
        <v>0.60208139538384198</v>
      </c>
      <c r="CC15" s="80">
        <v>0.12252657436758875</v>
      </c>
      <c r="CD15" s="44">
        <v>0.90312209307576297</v>
      </c>
      <c r="CE15" s="44">
        <v>12.315574942576486</v>
      </c>
      <c r="CF15" s="78">
        <v>39.200000000000003</v>
      </c>
      <c r="CG15" s="81">
        <v>4.8929663608562688</v>
      </c>
      <c r="CH15" s="81">
        <v>23.259234357271925</v>
      </c>
      <c r="CI15" s="81">
        <v>9.025270758122744</v>
      </c>
      <c r="CJ15" s="44">
        <v>356.18834310210394</v>
      </c>
      <c r="CK15" s="82">
        <v>317.29388496030782</v>
      </c>
      <c r="CL15" s="44">
        <v>18.7</v>
      </c>
      <c r="CM15" s="44">
        <v>942.19140225293086</v>
      </c>
      <c r="CN15" s="76">
        <v>100</v>
      </c>
      <c r="CO15" s="78">
        <v>97.23</v>
      </c>
      <c r="CP15" s="78">
        <v>85.2</v>
      </c>
      <c r="CQ15" s="44">
        <v>51.6</v>
      </c>
      <c r="CR15" s="82">
        <v>46.2</v>
      </c>
      <c r="CS15" s="44">
        <v>8.0955582636466783</v>
      </c>
      <c r="CT15" s="44">
        <v>8.3717277486911001</v>
      </c>
      <c r="CU15" s="82">
        <v>13.937331036125002</v>
      </c>
      <c r="CV15" s="44">
        <v>67.05</v>
      </c>
      <c r="CW15" s="95">
        <v>43.581661804859401</v>
      </c>
      <c r="CX15" s="44">
        <v>1.62</v>
      </c>
      <c r="CY15" s="44">
        <v>47</v>
      </c>
      <c r="CZ15" s="44">
        <v>60.69</v>
      </c>
      <c r="DA15" s="44">
        <v>7.14</v>
      </c>
      <c r="DB15" s="44">
        <v>1.3528558225786544</v>
      </c>
      <c r="DC15" s="44">
        <v>1.0632546713990265</v>
      </c>
      <c r="DD15" s="44">
        <v>1.7701193024284954</v>
      </c>
      <c r="DE15" s="44">
        <v>6.4302293026994324</v>
      </c>
      <c r="DF15" s="90">
        <v>1540.8077571669478</v>
      </c>
      <c r="DG15" s="90">
        <v>1517.7725249169437</v>
      </c>
      <c r="DH15" s="44">
        <v>46.543712614508358</v>
      </c>
      <c r="DI15" s="44">
        <v>42.948738789997023</v>
      </c>
      <c r="DJ15" s="44">
        <v>21.264564770390677</v>
      </c>
      <c r="DK15" s="44">
        <v>64.948783610755441</v>
      </c>
      <c r="DL15" s="96">
        <v>243</v>
      </c>
      <c r="DM15" s="96">
        <v>711</v>
      </c>
      <c r="DN15" s="44">
        <v>24.335847023159062</v>
      </c>
      <c r="DO15" s="44">
        <v>19.871696454643704</v>
      </c>
      <c r="DP15" s="44">
        <v>100</v>
      </c>
      <c r="DQ15" s="44">
        <v>95.647311026190692</v>
      </c>
      <c r="DR15" s="44">
        <v>3594.9596334278858</v>
      </c>
      <c r="DS15" s="72">
        <v>3.7199071443645391</v>
      </c>
      <c r="DT15" s="72">
        <v>14.6</v>
      </c>
      <c r="DU15" s="44">
        <v>90.172239108409329</v>
      </c>
      <c r="DV15" s="80">
        <v>3.6974222627348771E-2</v>
      </c>
      <c r="DW15" s="44">
        <v>23.89937106918239</v>
      </c>
      <c r="DX15" s="78">
        <v>428.78430735051069</v>
      </c>
      <c r="DY15" s="44">
        <v>1.4918407082125198</v>
      </c>
      <c r="DZ15" s="44">
        <v>1264.8657917269315</v>
      </c>
      <c r="EA15" s="79">
        <v>3250</v>
      </c>
      <c r="EB15" s="72">
        <v>2.1611055015340659</v>
      </c>
      <c r="EC15" s="72">
        <v>58.395224268634315</v>
      </c>
      <c r="ED15" s="44">
        <v>81.572243157164024</v>
      </c>
      <c r="EE15" s="44">
        <v>12.870807325743163</v>
      </c>
      <c r="EF15" s="44">
        <v>71.239712834880052</v>
      </c>
      <c r="EG15" s="44" t="s">
        <v>474</v>
      </c>
      <c r="EH15" s="44">
        <v>70</v>
      </c>
      <c r="EI15" s="44">
        <v>49.9</v>
      </c>
      <c r="EJ15" s="44">
        <v>34.1</v>
      </c>
      <c r="EK15" s="44">
        <v>57</v>
      </c>
      <c r="EL15" s="44">
        <v>16.899999999999999</v>
      </c>
      <c r="EM15" s="88">
        <v>81.33</v>
      </c>
      <c r="EN15" s="89">
        <v>0.18062441861515258</v>
      </c>
      <c r="EO15" s="72">
        <v>0.99509129318128031</v>
      </c>
      <c r="EP15" s="90">
        <v>0.67800000000000005</v>
      </c>
      <c r="EQ15" s="44">
        <v>85.8</v>
      </c>
      <c r="ER15" s="44">
        <v>11.1</v>
      </c>
      <c r="ES15" s="44">
        <v>7.5</v>
      </c>
      <c r="ET15" s="44">
        <v>383.35248855292747</v>
      </c>
      <c r="EU15" s="91">
        <v>48.7</v>
      </c>
      <c r="EV15" s="44">
        <v>29.7</v>
      </c>
      <c r="EW15" s="44" t="s">
        <v>12</v>
      </c>
      <c r="EX15" s="44" t="s">
        <v>12</v>
      </c>
      <c r="EY15" s="44">
        <v>40.799999999999997</v>
      </c>
      <c r="EZ15" s="44">
        <v>10.551476454101829</v>
      </c>
      <c r="FA15" s="44">
        <v>29.3</v>
      </c>
      <c r="FB15" s="44">
        <v>16.136450747412802</v>
      </c>
      <c r="FC15" s="44">
        <v>77.163386441736961</v>
      </c>
      <c r="FD15" s="44">
        <v>76.068591602572184</v>
      </c>
      <c r="FE15" s="44">
        <v>69.685668620138514</v>
      </c>
      <c r="FF15" s="44">
        <v>71.944522014334908</v>
      </c>
      <c r="FG15" s="44">
        <v>75.075711689884912</v>
      </c>
      <c r="FH15" s="44">
        <v>77.899961074347999</v>
      </c>
      <c r="FI15" s="44">
        <v>74.627983153954133</v>
      </c>
      <c r="FJ15" s="44">
        <v>64.750559641829227</v>
      </c>
      <c r="FK15" s="44">
        <v>46.89677010766308</v>
      </c>
      <c r="FL15" s="44">
        <v>25.989420062695924</v>
      </c>
      <c r="FM15" s="44">
        <v>16.760131203047298</v>
      </c>
      <c r="FN15" s="44">
        <v>9.8290126861555436</v>
      </c>
      <c r="FO15" s="44">
        <v>5.8228504733497601</v>
      </c>
      <c r="FP15" s="44">
        <v>2.7400703871292107</v>
      </c>
      <c r="FQ15" s="44">
        <v>1.57</v>
      </c>
      <c r="FR15" s="44">
        <v>5.2953058724008892</v>
      </c>
      <c r="FS15" s="44">
        <v>0.20848535390388825</v>
      </c>
    </row>
    <row r="16" spans="1:178" s="93" customFormat="1">
      <c r="A16" s="386">
        <v>92011</v>
      </c>
      <c r="B16" s="389" t="s">
        <v>9</v>
      </c>
      <c r="C16" s="44">
        <v>87.708500030774914</v>
      </c>
      <c r="D16" s="72">
        <v>1350.2492767895612</v>
      </c>
      <c r="E16" s="44">
        <v>189.65039699636856</v>
      </c>
      <c r="F16" s="83">
        <v>307069</v>
      </c>
      <c r="G16" s="44">
        <v>288.82055787392932</v>
      </c>
      <c r="H16" s="84">
        <v>102.56973424115967</v>
      </c>
      <c r="I16" s="84">
        <v>159.01603338458159</v>
      </c>
      <c r="J16" s="78">
        <v>27.1</v>
      </c>
      <c r="K16" s="85">
        <v>1.6</v>
      </c>
      <c r="L16" s="44">
        <v>164.14705015657077</v>
      </c>
      <c r="M16" s="44">
        <v>13.378916516105628</v>
      </c>
      <c r="N16" s="75">
        <v>84.376795770601078</v>
      </c>
      <c r="O16" s="75">
        <v>24.176063626954296</v>
      </c>
      <c r="P16" s="81">
        <v>16.085034333552819</v>
      </c>
      <c r="Q16" s="81">
        <v>0.50505050505050508</v>
      </c>
      <c r="R16" s="81">
        <v>2.4773413897280965</v>
      </c>
      <c r="S16" s="83">
        <v>14485</v>
      </c>
      <c r="T16" s="78">
        <v>50</v>
      </c>
      <c r="U16" s="79">
        <v>96</v>
      </c>
      <c r="V16" s="79">
        <v>136</v>
      </c>
      <c r="W16" s="44">
        <v>14.253817986960794</v>
      </c>
      <c r="X16" s="89">
        <v>61.510268999377637</v>
      </c>
      <c r="Y16" s="44">
        <v>93.181818181818173</v>
      </c>
      <c r="Z16" s="44">
        <v>92.045454545454547</v>
      </c>
      <c r="AA16" s="44">
        <v>2.3495906016375936</v>
      </c>
      <c r="AB16" s="75">
        <v>31.380286523119153</v>
      </c>
      <c r="AC16" s="75">
        <v>7.7035257785021871</v>
      </c>
      <c r="AD16" s="75">
        <v>2.7966028995453374</v>
      </c>
      <c r="AE16" s="75">
        <v>88.279352226720647</v>
      </c>
      <c r="AF16" s="78">
        <v>97.1</v>
      </c>
      <c r="AG16" s="78">
        <v>95.1</v>
      </c>
      <c r="AH16" s="94">
        <v>103</v>
      </c>
      <c r="AI16" s="78">
        <v>38.5</v>
      </c>
      <c r="AJ16" s="80">
        <v>4.2553805712804156E-2</v>
      </c>
      <c r="AK16" s="80">
        <v>0.2127690285640208</v>
      </c>
      <c r="AL16" s="44">
        <v>0.33660060318828089</v>
      </c>
      <c r="AM16" s="42">
        <v>102713.57604017216</v>
      </c>
      <c r="AN16" s="83">
        <v>211770.45522388059</v>
      </c>
      <c r="AO16" s="83">
        <v>271083.564640884</v>
      </c>
      <c r="AP16" s="44">
        <v>15.602522961159677</v>
      </c>
      <c r="AQ16" s="44">
        <v>3.8048705748163534</v>
      </c>
      <c r="AR16" s="44">
        <v>16.690000000000001</v>
      </c>
      <c r="AS16" s="44">
        <v>10.613497876531053</v>
      </c>
      <c r="AT16" s="44">
        <v>383.91703083646212</v>
      </c>
      <c r="AU16" s="44">
        <v>3.2698344309718719</v>
      </c>
      <c r="AV16" s="44">
        <v>2.8466793869637472</v>
      </c>
      <c r="AW16" s="79">
        <v>17276</v>
      </c>
      <c r="AX16" s="79">
        <v>2642.2117647058822</v>
      </c>
      <c r="AY16" s="44">
        <v>0.89051952909327292</v>
      </c>
      <c r="AZ16" s="75">
        <v>389.75</v>
      </c>
      <c r="BA16" s="44">
        <v>1.4657706038037792</v>
      </c>
      <c r="BB16" s="44">
        <v>53.533748665005341</v>
      </c>
      <c r="BC16" s="44">
        <v>321.0738905644119</v>
      </c>
      <c r="BD16" s="44">
        <v>8.2985378069797502</v>
      </c>
      <c r="BE16" s="75">
        <v>1.7799928800284799</v>
      </c>
      <c r="BF16" s="44">
        <v>4.1651833392666431</v>
      </c>
      <c r="BG16" s="44">
        <v>34.749324527169016</v>
      </c>
      <c r="BH16" s="44">
        <v>100</v>
      </c>
      <c r="BI16" s="76">
        <v>95.6</v>
      </c>
      <c r="BJ16" s="75">
        <v>2.1014710297208046</v>
      </c>
      <c r="BK16" s="77">
        <v>2.8009851740957163</v>
      </c>
      <c r="BL16" s="78">
        <v>118.9</v>
      </c>
      <c r="BM16" s="78">
        <v>120.8</v>
      </c>
      <c r="BN16" s="44">
        <v>2.2456174240594966</v>
      </c>
      <c r="BO16" s="44">
        <v>100</v>
      </c>
      <c r="BP16" s="79">
        <v>13</v>
      </c>
      <c r="BQ16" s="44">
        <v>1.046347017910999</v>
      </c>
      <c r="BR16" s="44">
        <v>16.69923678217517</v>
      </c>
      <c r="BS16" s="44">
        <v>6.9320489936603682</v>
      </c>
      <c r="BT16" s="44">
        <v>907.83683141503047</v>
      </c>
      <c r="BU16" s="44">
        <v>23.455099402966699</v>
      </c>
      <c r="BV16" s="75">
        <v>244.27586631378099</v>
      </c>
      <c r="BW16" s="75">
        <v>208.50003077491232</v>
      </c>
      <c r="BX16" s="44">
        <v>1.1540592109312489</v>
      </c>
      <c r="BY16" s="80">
        <v>6.3427094232781436E-2</v>
      </c>
      <c r="BZ16" s="44">
        <v>3.0774912291499965</v>
      </c>
      <c r="CA16" s="80">
        <v>0.57447528774542989</v>
      </c>
      <c r="CB16" s="44">
        <v>0.19234320182187478</v>
      </c>
      <c r="CC16" s="80">
        <v>4.9353342155474857E-2</v>
      </c>
      <c r="CD16" s="44">
        <v>0.76937280728749913</v>
      </c>
      <c r="CE16" s="44">
        <v>10.576952668184894</v>
      </c>
      <c r="CF16" s="78">
        <v>44.3</v>
      </c>
      <c r="CG16" s="81">
        <v>12.903225806451612</v>
      </c>
      <c r="CH16" s="81">
        <v>36.061588330632091</v>
      </c>
      <c r="CI16" s="81">
        <v>2.3055881203595154</v>
      </c>
      <c r="CJ16" s="44">
        <v>305.94879054594691</v>
      </c>
      <c r="CK16" s="82">
        <v>254.19115836769868</v>
      </c>
      <c r="CL16" s="44">
        <v>18.2</v>
      </c>
      <c r="CM16" s="44">
        <v>786.10403100762119</v>
      </c>
      <c r="CN16" s="76">
        <v>94.4</v>
      </c>
      <c r="CO16" s="78">
        <v>98.1</v>
      </c>
      <c r="CP16" s="78">
        <v>88.61</v>
      </c>
      <c r="CQ16" s="44">
        <v>84.4</v>
      </c>
      <c r="CR16" s="82">
        <v>36.799999999999997</v>
      </c>
      <c r="CS16" s="44">
        <v>3.2690971913014053</v>
      </c>
      <c r="CT16" s="44">
        <v>2.050925925925926</v>
      </c>
      <c r="CU16" s="82">
        <v>8.2373056441127748</v>
      </c>
      <c r="CV16" s="44">
        <v>58.69</v>
      </c>
      <c r="CW16" s="95">
        <v>43.36762171477811</v>
      </c>
      <c r="CX16" s="44">
        <v>1.22</v>
      </c>
      <c r="CY16" s="44">
        <v>31.8</v>
      </c>
      <c r="CZ16" s="44">
        <v>65.349999999999994</v>
      </c>
      <c r="DA16" s="44">
        <v>5.45</v>
      </c>
      <c r="DB16" s="44">
        <v>2.7586592909460208</v>
      </c>
      <c r="DC16" s="44">
        <v>1.1655651812642334</v>
      </c>
      <c r="DD16" s="44">
        <v>2.6658767772511851</v>
      </c>
      <c r="DE16" s="44">
        <v>5.8857019757493694</v>
      </c>
      <c r="DF16" s="90">
        <v>1114.3688362919131</v>
      </c>
      <c r="DG16" s="90">
        <v>3744.9143100189035</v>
      </c>
      <c r="DH16" s="44">
        <v>55.791901966516896</v>
      </c>
      <c r="DI16" s="44">
        <v>23.177367360128024</v>
      </c>
      <c r="DJ16" s="44">
        <v>54.42647611884167</v>
      </c>
      <c r="DK16" s="44">
        <v>74.837102338060561</v>
      </c>
      <c r="DL16" s="96">
        <v>674</v>
      </c>
      <c r="DM16" s="96">
        <v>436</v>
      </c>
      <c r="DN16" s="44">
        <v>27.254839354957838</v>
      </c>
      <c r="DO16" s="44">
        <v>11.836800640118176</v>
      </c>
      <c r="DP16" s="44">
        <v>87.291666666666686</v>
      </c>
      <c r="DQ16" s="44">
        <v>94.890183774092336</v>
      </c>
      <c r="DR16" s="44">
        <v>5414.3742080810925</v>
      </c>
      <c r="DS16" s="72">
        <v>17.039702530886409</v>
      </c>
      <c r="DT16" s="72">
        <v>10.66</v>
      </c>
      <c r="DU16" s="44">
        <v>85.449735449735456</v>
      </c>
      <c r="DV16" s="80">
        <v>7.0814501265143992E-2</v>
      </c>
      <c r="DW16" s="44">
        <v>43.43434343434344</v>
      </c>
      <c r="DX16" s="78">
        <v>81.74970763833322</v>
      </c>
      <c r="DY16" s="44">
        <v>1.4672021657434948</v>
      </c>
      <c r="DZ16" s="44">
        <v>987.90630261772242</v>
      </c>
      <c r="EA16" s="79">
        <v>14930</v>
      </c>
      <c r="EB16" s="72">
        <v>4.2998435888209192</v>
      </c>
      <c r="EC16" s="72">
        <v>80.53937562087981</v>
      </c>
      <c r="ED16" s="44">
        <v>95.698575884308084</v>
      </c>
      <c r="EE16" s="44">
        <v>21.469369003944834</v>
      </c>
      <c r="EF16" s="44">
        <v>69.156063268892794</v>
      </c>
      <c r="EG16" s="44">
        <v>150.36422248739913</v>
      </c>
      <c r="EH16" s="44">
        <v>74.400000000000006</v>
      </c>
      <c r="EI16" s="44">
        <v>57.7</v>
      </c>
      <c r="EJ16" s="44">
        <v>36.200000000000003</v>
      </c>
      <c r="EK16" s="44">
        <v>58.4</v>
      </c>
      <c r="EL16" s="44">
        <v>20.2</v>
      </c>
      <c r="EM16" s="88">
        <v>66.599999999999994</v>
      </c>
      <c r="EN16" s="89">
        <v>2.5023850557025913</v>
      </c>
      <c r="EO16" s="72">
        <v>1.0460742683281907</v>
      </c>
      <c r="EP16" s="90">
        <v>0.95099999999999996</v>
      </c>
      <c r="EQ16" s="44">
        <v>90.4</v>
      </c>
      <c r="ER16" s="44">
        <v>5.6</v>
      </c>
      <c r="ES16" s="44">
        <v>4.4000000000000004</v>
      </c>
      <c r="ET16" s="44">
        <v>232.67102388133193</v>
      </c>
      <c r="EU16" s="91">
        <v>66</v>
      </c>
      <c r="EV16" s="44">
        <v>48.1</v>
      </c>
      <c r="EW16" s="44" t="s">
        <v>12</v>
      </c>
      <c r="EX16" s="44" t="s">
        <v>12</v>
      </c>
      <c r="EY16" s="44">
        <v>4.5</v>
      </c>
      <c r="EZ16" s="44">
        <v>6.3396319320489933</v>
      </c>
      <c r="FA16" s="44">
        <v>26.2</v>
      </c>
      <c r="FB16" s="44">
        <v>15.309734513274337</v>
      </c>
      <c r="FC16" s="44">
        <v>74.097888675623807</v>
      </c>
      <c r="FD16" s="44">
        <v>76.609792284866472</v>
      </c>
      <c r="FE16" s="44">
        <v>65.302469872330278</v>
      </c>
      <c r="FF16" s="44">
        <v>65.123537061118327</v>
      </c>
      <c r="FG16" s="44">
        <v>69.613759806879898</v>
      </c>
      <c r="FH16" s="44">
        <v>73.332883369330446</v>
      </c>
      <c r="FI16" s="44">
        <v>72.032361556702469</v>
      </c>
      <c r="FJ16" s="44">
        <v>64.44093723443001</v>
      </c>
      <c r="FK16" s="44">
        <v>50.255789647395346</v>
      </c>
      <c r="FL16" s="44">
        <v>32.165816892041676</v>
      </c>
      <c r="FM16" s="44">
        <v>19.940533282179167</v>
      </c>
      <c r="FN16" s="44">
        <v>12.563962983124661</v>
      </c>
      <c r="FO16" s="44">
        <v>8.5354025218234728</v>
      </c>
      <c r="FP16" s="44">
        <v>3.8856691253951525</v>
      </c>
      <c r="FQ16" s="44">
        <v>1.57</v>
      </c>
      <c r="FR16" s="44">
        <v>14.508447713424017</v>
      </c>
      <c r="FS16" s="44">
        <v>0.82557790453317326</v>
      </c>
    </row>
    <row r="17" spans="1:175" s="93" customFormat="1">
      <c r="A17" s="390">
        <v>102016</v>
      </c>
      <c r="B17" s="387" t="s">
        <v>599</v>
      </c>
      <c r="C17" s="44">
        <v>107.80845442147215</v>
      </c>
      <c r="D17" s="72">
        <v>1435.9732658597725</v>
      </c>
      <c r="E17" s="44">
        <v>455.68218303283442</v>
      </c>
      <c r="F17" s="83">
        <v>321892</v>
      </c>
      <c r="G17" s="44">
        <v>281.72226974622185</v>
      </c>
      <c r="H17" s="84">
        <v>80.410607356715133</v>
      </c>
      <c r="I17" s="84">
        <v>167.66467065868261</v>
      </c>
      <c r="J17" s="78">
        <v>40.9</v>
      </c>
      <c r="K17" s="85">
        <v>3.35</v>
      </c>
      <c r="L17" s="44">
        <v>288.75603532338096</v>
      </c>
      <c r="M17" s="44">
        <v>12.701456224724572</v>
      </c>
      <c r="N17" s="75">
        <v>82.004240182388926</v>
      </c>
      <c r="O17" s="75">
        <v>21.444834164051443</v>
      </c>
      <c r="P17" s="81">
        <v>17.270614833888086</v>
      </c>
      <c r="Q17" s="81">
        <v>1.8766756032171581</v>
      </c>
      <c r="R17" s="81">
        <v>1.3490725126475547</v>
      </c>
      <c r="S17" s="83">
        <v>16972</v>
      </c>
      <c r="T17" s="78">
        <v>24.324324324324326</v>
      </c>
      <c r="U17" s="79">
        <v>42</v>
      </c>
      <c r="V17" s="79">
        <v>0</v>
      </c>
      <c r="W17" s="44">
        <v>10.465393794749403</v>
      </c>
      <c r="X17" s="89">
        <v>76.492560161655746</v>
      </c>
      <c r="Y17" s="44">
        <v>56.756756756756758</v>
      </c>
      <c r="Z17" s="44">
        <v>58.108108108108105</v>
      </c>
      <c r="AA17" s="44">
        <v>3.3335282765073981</v>
      </c>
      <c r="AB17" s="75">
        <v>34.943803824259234</v>
      </c>
      <c r="AC17" s="75">
        <v>9.9255583126550864</v>
      </c>
      <c r="AD17" s="75">
        <v>3.006860312363159</v>
      </c>
      <c r="AE17" s="75">
        <v>101.47058823529412</v>
      </c>
      <c r="AF17" s="78">
        <v>98</v>
      </c>
      <c r="AG17" s="78">
        <v>95.9</v>
      </c>
      <c r="AH17" s="94">
        <v>42</v>
      </c>
      <c r="AI17" s="78">
        <v>41.7</v>
      </c>
      <c r="AJ17" s="80">
        <v>5.5368161398101891E-2</v>
      </c>
      <c r="AK17" s="80">
        <v>0.12180995507582415</v>
      </c>
      <c r="AL17" s="44">
        <v>0.17084399880998319</v>
      </c>
      <c r="AM17" s="42">
        <v>105867.83338080319</v>
      </c>
      <c r="AN17" s="83">
        <v>203828.99566630553</v>
      </c>
      <c r="AO17" s="83">
        <v>264098.10593047034</v>
      </c>
      <c r="AP17" s="44">
        <v>18.702260456969281</v>
      </c>
      <c r="AQ17" s="44">
        <v>4.5563894770683904</v>
      </c>
      <c r="AR17" s="44">
        <v>11.4</v>
      </c>
      <c r="AS17" s="44">
        <v>9.7528358631009358</v>
      </c>
      <c r="AT17" s="44">
        <v>1077.4954269774455</v>
      </c>
      <c r="AU17" s="44">
        <v>3.2401448050169224</v>
      </c>
      <c r="AV17" s="44">
        <v>3.8881737660203068</v>
      </c>
      <c r="AW17" s="79">
        <v>12968</v>
      </c>
      <c r="AX17" s="79">
        <v>1981.2222222222222</v>
      </c>
      <c r="AY17" s="44">
        <v>2.1030789075206102</v>
      </c>
      <c r="AZ17" s="75">
        <v>581.5</v>
      </c>
      <c r="BA17" s="44">
        <v>2.6045668368233619</v>
      </c>
      <c r="BB17" s="44">
        <v>36.182934674542373</v>
      </c>
      <c r="BC17" s="44">
        <v>297.83852885643512</v>
      </c>
      <c r="BD17" s="44">
        <v>6.0475947815995124</v>
      </c>
      <c r="BE17" s="75">
        <v>2.5147669454354058</v>
      </c>
      <c r="BF17" s="44">
        <v>2.5732498976548337</v>
      </c>
      <c r="BG17" s="44">
        <v>23.261091569272665</v>
      </c>
      <c r="BH17" s="44">
        <v>94.594594594594597</v>
      </c>
      <c r="BI17" s="76">
        <v>93.4</v>
      </c>
      <c r="BJ17" s="75">
        <v>2.7232497446953361</v>
      </c>
      <c r="BK17" s="77">
        <v>2.2769373263352888</v>
      </c>
      <c r="BL17" s="78">
        <v>114.8</v>
      </c>
      <c r="BM17" s="78">
        <v>107.7</v>
      </c>
      <c r="BN17" s="44">
        <v>0.46310589688175358</v>
      </c>
      <c r="BO17" s="44">
        <v>23.456790123456788</v>
      </c>
      <c r="BP17" s="79">
        <v>5</v>
      </c>
      <c r="BQ17" s="44">
        <v>0.81592737362698864</v>
      </c>
      <c r="BR17" s="44">
        <v>18.053497736317016</v>
      </c>
      <c r="BS17" s="44">
        <v>11.499568471623695</v>
      </c>
      <c r="BT17" s="44">
        <v>896.19459720581699</v>
      </c>
      <c r="BU17" s="44">
        <v>21.349314120256501</v>
      </c>
      <c r="BV17" s="75">
        <v>110.78055088352856</v>
      </c>
      <c r="BW17" s="75">
        <v>246.86957828042571</v>
      </c>
      <c r="BX17" s="44">
        <v>1.4727930931895101</v>
      </c>
      <c r="BY17" s="80">
        <v>6.0263747787128376E-2</v>
      </c>
      <c r="BZ17" s="44">
        <v>3.2401448050169224</v>
      </c>
      <c r="CA17" s="80">
        <v>0.77255950820493036</v>
      </c>
      <c r="CB17" s="44">
        <v>1.4727930931895101</v>
      </c>
      <c r="CC17" s="80">
        <v>0.34615056069233058</v>
      </c>
      <c r="CD17" s="44">
        <v>1.4727930931895101</v>
      </c>
      <c r="CE17" s="44">
        <v>12.668966187616165</v>
      </c>
      <c r="CF17" s="78">
        <v>39.1</v>
      </c>
      <c r="CG17" s="81">
        <v>3.4482758620689653</v>
      </c>
      <c r="CH17" s="81">
        <v>38.913970052156358</v>
      </c>
      <c r="CI17" s="81">
        <v>8.6618545252637436</v>
      </c>
      <c r="CJ17" s="44">
        <v>327.3606664094188</v>
      </c>
      <c r="CK17" s="82">
        <v>292.89730802878427</v>
      </c>
      <c r="CL17" s="44">
        <v>18</v>
      </c>
      <c r="CM17" s="44">
        <v>879.81027842527999</v>
      </c>
      <c r="CN17" s="76">
        <v>71.400000000000006</v>
      </c>
      <c r="CO17" s="78">
        <v>99.9</v>
      </c>
      <c r="CP17" s="78">
        <v>84.9</v>
      </c>
      <c r="CQ17" s="44">
        <v>69.900000000000006</v>
      </c>
      <c r="CR17" s="82">
        <v>58</v>
      </c>
      <c r="CS17" s="44">
        <v>5.6691997083730579</v>
      </c>
      <c r="CT17" s="44">
        <v>1.3364485981308412</v>
      </c>
      <c r="CU17" s="82">
        <v>5.1174920083001512</v>
      </c>
      <c r="CV17" s="44">
        <v>66.3</v>
      </c>
      <c r="CW17" s="95">
        <v>48.390089869834547</v>
      </c>
      <c r="CX17" s="44">
        <v>1.1599999999999999</v>
      </c>
      <c r="CY17" s="44">
        <v>35.299999999999997</v>
      </c>
      <c r="CZ17" s="44">
        <v>61.11</v>
      </c>
      <c r="DA17" s="44">
        <v>5.22</v>
      </c>
      <c r="DB17" s="44">
        <v>1.8608770188311325</v>
      </c>
      <c r="DC17" s="44">
        <v>1.0999025010972308</v>
      </c>
      <c r="DD17" s="44">
        <v>2.4006527418989019</v>
      </c>
      <c r="DE17" s="44">
        <v>6.8249231938401902</v>
      </c>
      <c r="DF17" s="90">
        <v>772.38148984198642</v>
      </c>
      <c r="DG17" s="90">
        <v>1254.3353728070176</v>
      </c>
      <c r="DH17" s="44" t="s">
        <v>474</v>
      </c>
      <c r="DI17" s="44" t="s">
        <v>474</v>
      </c>
      <c r="DJ17" s="44">
        <v>110.20307570977918</v>
      </c>
      <c r="DK17" s="44">
        <v>55.288317896623838</v>
      </c>
      <c r="DL17" s="96">
        <v>573</v>
      </c>
      <c r="DM17" s="96">
        <v>116</v>
      </c>
      <c r="DN17" s="44">
        <v>17.974261467903421</v>
      </c>
      <c r="DO17" s="44">
        <v>7.673252015517348</v>
      </c>
      <c r="DP17" s="44">
        <v>100</v>
      </c>
      <c r="DQ17" s="44">
        <v>84.116242038216569</v>
      </c>
      <c r="DR17" s="44">
        <v>4362.5</v>
      </c>
      <c r="DS17" s="72">
        <v>14.760621229623927</v>
      </c>
      <c r="DT17" s="72">
        <v>11.43</v>
      </c>
      <c r="DU17" s="44">
        <v>60.600193610842211</v>
      </c>
      <c r="DV17" s="80">
        <v>1.0138949756490812E-2</v>
      </c>
      <c r="DW17" s="44">
        <v>35.9375</v>
      </c>
      <c r="DX17" s="78">
        <v>489.93051362186327</v>
      </c>
      <c r="DY17" s="44">
        <v>1.5933136111266895</v>
      </c>
      <c r="DZ17" s="44">
        <v>715.17218585454475</v>
      </c>
      <c r="EA17" s="79">
        <v>0</v>
      </c>
      <c r="EB17" s="72">
        <v>7.317734565524324</v>
      </c>
      <c r="EC17" s="72">
        <v>59.160945757969074</v>
      </c>
      <c r="ED17" s="44">
        <v>77.896882744538658</v>
      </c>
      <c r="EE17" s="44">
        <v>10.294321875326478</v>
      </c>
      <c r="EF17" s="44">
        <v>55.957486714598318</v>
      </c>
      <c r="EG17" s="44" t="s">
        <v>474</v>
      </c>
      <c r="EH17" s="44">
        <v>71.099999999999994</v>
      </c>
      <c r="EI17" s="44">
        <v>54</v>
      </c>
      <c r="EJ17" s="44">
        <v>36</v>
      </c>
      <c r="EK17" s="44">
        <v>59.4</v>
      </c>
      <c r="EL17" s="44">
        <v>20.399999999999999</v>
      </c>
      <c r="EM17" s="88">
        <v>90.36</v>
      </c>
      <c r="EN17" s="89">
        <v>1.4727930931895101E-2</v>
      </c>
      <c r="EO17" s="72">
        <v>1.045367053492452</v>
      </c>
      <c r="EP17" s="90">
        <v>0.78200000000000003</v>
      </c>
      <c r="EQ17" s="44">
        <v>95.6</v>
      </c>
      <c r="ER17" s="44">
        <v>8</v>
      </c>
      <c r="ES17" s="44">
        <v>3.2</v>
      </c>
      <c r="ET17" s="44">
        <v>447.78068932607931</v>
      </c>
      <c r="EU17" s="91">
        <v>54.4</v>
      </c>
      <c r="EV17" s="44">
        <v>45.7</v>
      </c>
      <c r="EW17" s="44" t="s">
        <v>12</v>
      </c>
      <c r="EX17" s="44" t="s">
        <v>12</v>
      </c>
      <c r="EY17" s="44">
        <v>67.900000000000006</v>
      </c>
      <c r="EZ17" s="44">
        <v>7.7704563596678558</v>
      </c>
      <c r="FA17" s="44">
        <v>22.8</v>
      </c>
      <c r="FB17" s="44">
        <v>15.874840357598979</v>
      </c>
      <c r="FC17" s="44">
        <v>72.000533831576135</v>
      </c>
      <c r="FD17" s="44">
        <v>78.878950506857478</v>
      </c>
      <c r="FE17" s="44">
        <v>69.834710743801651</v>
      </c>
      <c r="FF17" s="44">
        <v>69.68873517786561</v>
      </c>
      <c r="FG17" s="44">
        <v>75.224449079532064</v>
      </c>
      <c r="FH17" s="44">
        <v>78.212074303405572</v>
      </c>
      <c r="FI17" s="44">
        <v>76.493944808417709</v>
      </c>
      <c r="FJ17" s="44">
        <v>67.511126326600476</v>
      </c>
      <c r="FK17" s="44">
        <v>49.484304932735427</v>
      </c>
      <c r="FL17" s="44">
        <v>29.349484073575592</v>
      </c>
      <c r="FM17" s="44">
        <v>18.347853469087855</v>
      </c>
      <c r="FN17" s="44">
        <v>11.823535948438716</v>
      </c>
      <c r="FO17" s="44">
        <v>7.1505521141933741</v>
      </c>
      <c r="FP17" s="44">
        <v>2.818951826363155</v>
      </c>
      <c r="FQ17" s="44">
        <v>1.42</v>
      </c>
      <c r="FR17" s="44">
        <v>12.256584121523103</v>
      </c>
      <c r="FS17" s="44">
        <v>0.56734369681152841</v>
      </c>
    </row>
    <row r="18" spans="1:175" s="93" customFormat="1" ht="11.25">
      <c r="A18" s="386">
        <v>102024</v>
      </c>
      <c r="B18" s="387" t="s">
        <v>598</v>
      </c>
      <c r="C18" s="44">
        <v>100.82554247075926</v>
      </c>
      <c r="D18" s="72">
        <v>1083.474480201651</v>
      </c>
      <c r="E18" s="44">
        <v>217.38840506261587</v>
      </c>
      <c r="F18" s="83">
        <v>310808</v>
      </c>
      <c r="G18" s="44">
        <v>276.48785695222841</v>
      </c>
      <c r="H18" s="84">
        <v>86.469175340272216</v>
      </c>
      <c r="I18" s="84">
        <v>161.99626367760874</v>
      </c>
      <c r="J18" s="78">
        <v>35.5</v>
      </c>
      <c r="K18" s="85">
        <v>2.7099999999999999E-2</v>
      </c>
      <c r="L18" s="44">
        <v>190.71498112855258</v>
      </c>
      <c r="M18" s="44">
        <v>15.816506848401596</v>
      </c>
      <c r="N18" s="75">
        <v>82.932134474066771</v>
      </c>
      <c r="O18" s="75">
        <v>24.723765337891461</v>
      </c>
      <c r="P18" s="81">
        <v>17.413556360004996</v>
      </c>
      <c r="Q18" s="81" t="s">
        <v>474</v>
      </c>
      <c r="R18" s="81" t="s">
        <v>474</v>
      </c>
      <c r="S18" s="83">
        <v>18705</v>
      </c>
      <c r="T18" s="78">
        <v>37.647058823529413</v>
      </c>
      <c r="U18" s="79">
        <v>68</v>
      </c>
      <c r="V18" s="79">
        <v>0</v>
      </c>
      <c r="W18" s="44">
        <v>9.4250489687752044</v>
      </c>
      <c r="X18" s="89">
        <v>73.88285654625183</v>
      </c>
      <c r="Y18" s="44">
        <v>103.5294117647059</v>
      </c>
      <c r="Z18" s="44">
        <v>42.352941176470587</v>
      </c>
      <c r="AA18" s="44">
        <v>3.9238482778665889</v>
      </c>
      <c r="AB18" s="75">
        <v>23.404680936187237</v>
      </c>
      <c r="AC18" s="75">
        <v>8.9267853570714131</v>
      </c>
      <c r="AD18" s="75">
        <v>4.6009201840368075</v>
      </c>
      <c r="AE18" s="75">
        <v>77.896055103318716</v>
      </c>
      <c r="AF18" s="78">
        <v>98.8</v>
      </c>
      <c r="AG18" s="78">
        <v>98</v>
      </c>
      <c r="AH18" s="94">
        <v>47</v>
      </c>
      <c r="AI18" s="78">
        <v>39.700000000000003</v>
      </c>
      <c r="AJ18" s="80">
        <v>0.12503167469092172</v>
      </c>
      <c r="AK18" s="80">
        <v>0.2813212680545738</v>
      </c>
      <c r="AL18" s="44">
        <v>0.4801216308131393</v>
      </c>
      <c r="AM18" s="42">
        <v>110373.46301194928</v>
      </c>
      <c r="AN18" s="83">
        <v>212512.38927887683</v>
      </c>
      <c r="AO18" s="83">
        <v>267005.60024600243</v>
      </c>
      <c r="AP18" s="44">
        <v>16.377316631609791</v>
      </c>
      <c r="AQ18" s="44">
        <v>4.9812157933841927</v>
      </c>
      <c r="AR18" s="44">
        <v>8.6999999999999993</v>
      </c>
      <c r="AS18" s="44">
        <v>0</v>
      </c>
      <c r="AT18" s="44">
        <v>917.03231485309607</v>
      </c>
      <c r="AU18" s="44">
        <v>2.6673423934063298</v>
      </c>
      <c r="AV18" s="44">
        <v>3.7076059268347978</v>
      </c>
      <c r="AW18" s="79">
        <v>15846.9</v>
      </c>
      <c r="AX18" s="79">
        <v>2685.9152542372881</v>
      </c>
      <c r="AY18" s="44">
        <v>3.1551912361408228</v>
      </c>
      <c r="AZ18" s="75">
        <v>414.66666666666669</v>
      </c>
      <c r="BA18" s="44">
        <v>2.4282018111254851</v>
      </c>
      <c r="BB18" s="44">
        <v>24.646998982706002</v>
      </c>
      <c r="BC18" s="44">
        <v>299.099505207986</v>
      </c>
      <c r="BD18" s="44">
        <v>6.3149357837318787</v>
      </c>
      <c r="BE18" s="75" t="s">
        <v>474</v>
      </c>
      <c r="BF18" s="44">
        <v>5.9099937024657265</v>
      </c>
      <c r="BG18" s="44">
        <v>32.54203758654797</v>
      </c>
      <c r="BH18" s="44" t="s">
        <v>474</v>
      </c>
      <c r="BI18" s="76">
        <v>89</v>
      </c>
      <c r="BJ18" s="75">
        <v>4.0553907022749751</v>
      </c>
      <c r="BK18" s="77">
        <v>1.2356518063278379</v>
      </c>
      <c r="BL18" s="78">
        <v>127.9</v>
      </c>
      <c r="BM18" s="78">
        <v>110</v>
      </c>
      <c r="BN18" s="44">
        <v>2.2436835430689688</v>
      </c>
      <c r="BO18" s="44">
        <v>77.011494252873561</v>
      </c>
      <c r="BP18" s="79">
        <v>12</v>
      </c>
      <c r="BQ18" s="44">
        <v>2.7313586108480816</v>
      </c>
      <c r="BR18" s="44">
        <v>26.251983835905094</v>
      </c>
      <c r="BS18" s="44">
        <v>13.518091249783279</v>
      </c>
      <c r="BT18" s="44">
        <v>2024.4488603779623</v>
      </c>
      <c r="BU18" s="44">
        <v>19.86956695696243</v>
      </c>
      <c r="BV18" s="75">
        <v>649.23113855510064</v>
      </c>
      <c r="BW18" s="75">
        <v>254.46446433096386</v>
      </c>
      <c r="BX18" s="44">
        <v>3.2008108720875952</v>
      </c>
      <c r="BY18" s="80">
        <v>7.8894653312172422E-2</v>
      </c>
      <c r="BZ18" s="44">
        <v>2.6673423934063298</v>
      </c>
      <c r="CA18" s="80">
        <v>0.49592563449407184</v>
      </c>
      <c r="CB18" s="44">
        <v>0.8002027180218988</v>
      </c>
      <c r="CC18" s="80">
        <v>0.16225443779090704</v>
      </c>
      <c r="CD18" s="44">
        <v>1.6004054360437976</v>
      </c>
      <c r="CE18" s="44">
        <v>27.364265613955535</v>
      </c>
      <c r="CF18" s="78" t="s">
        <v>12</v>
      </c>
      <c r="CG18" s="81">
        <v>2.6615969581749046</v>
      </c>
      <c r="CH18" s="81">
        <v>42.412080596204937</v>
      </c>
      <c r="CI18" s="81">
        <v>1.8001800180018002</v>
      </c>
      <c r="CJ18" s="44">
        <v>326.2453154799216</v>
      </c>
      <c r="CK18" s="82">
        <v>289.01188301036262</v>
      </c>
      <c r="CL18" s="44">
        <v>13.7</v>
      </c>
      <c r="CM18" s="44">
        <v>899.9759391100539</v>
      </c>
      <c r="CN18" s="76">
        <v>94.4</v>
      </c>
      <c r="CO18" s="78">
        <v>98</v>
      </c>
      <c r="CP18" s="78">
        <v>87.5</v>
      </c>
      <c r="CQ18" s="44">
        <v>72</v>
      </c>
      <c r="CR18" s="82">
        <v>32.5</v>
      </c>
      <c r="CS18" s="44">
        <v>4.4835267465561088</v>
      </c>
      <c r="CT18" s="44">
        <v>1.3620689655172413</v>
      </c>
      <c r="CU18" s="82">
        <v>4.7958906789340503</v>
      </c>
      <c r="CV18" s="44">
        <v>65.72</v>
      </c>
      <c r="CW18" s="95">
        <v>46.227711020125099</v>
      </c>
      <c r="CX18" s="44">
        <v>1.52</v>
      </c>
      <c r="CY18" s="44">
        <v>34.9</v>
      </c>
      <c r="CZ18" s="44">
        <v>60.36</v>
      </c>
      <c r="DA18" s="44">
        <v>6.49</v>
      </c>
      <c r="DB18" s="44">
        <v>5.9981035195582884</v>
      </c>
      <c r="DC18" s="44">
        <v>1.1798802363265362</v>
      </c>
      <c r="DD18" s="44">
        <v>2.5446446433096388</v>
      </c>
      <c r="DE18" s="44">
        <v>6.4469665648630983</v>
      </c>
      <c r="DF18" s="90" t="s">
        <v>474</v>
      </c>
      <c r="DG18" s="90">
        <v>1090.4275699558173</v>
      </c>
      <c r="DH18" s="44" t="s">
        <v>474</v>
      </c>
      <c r="DI18" s="44" t="s">
        <v>474</v>
      </c>
      <c r="DJ18" s="44" t="s">
        <v>474</v>
      </c>
      <c r="DK18" s="44">
        <v>49.64131994261119</v>
      </c>
      <c r="DL18" s="96">
        <v>287</v>
      </c>
      <c r="DM18" s="96">
        <v>316</v>
      </c>
      <c r="DN18" s="44">
        <v>14.315586615275869</v>
      </c>
      <c r="DO18" s="44">
        <v>10.776063269361572</v>
      </c>
      <c r="DP18" s="44">
        <v>100</v>
      </c>
      <c r="DQ18" s="44">
        <v>91.850944491006388</v>
      </c>
      <c r="DR18" s="44">
        <v>4361.3586237318041</v>
      </c>
      <c r="DS18" s="72">
        <v>9.8745535325376785</v>
      </c>
      <c r="DT18" s="72">
        <v>21.3</v>
      </c>
      <c r="DU18" s="44">
        <v>97.9381443298969</v>
      </c>
      <c r="DV18" s="80">
        <v>1.2538219271256481E-2</v>
      </c>
      <c r="DW18" s="44">
        <v>58.74125874125874</v>
      </c>
      <c r="DX18" s="78">
        <v>21.962897267307721</v>
      </c>
      <c r="DY18" s="44">
        <v>1.5080488928433953</v>
      </c>
      <c r="DZ18" s="44">
        <v>1235.0891449578185</v>
      </c>
      <c r="EA18" s="79" t="s">
        <v>12</v>
      </c>
      <c r="EB18" s="72">
        <v>4.10211015767924</v>
      </c>
      <c r="EC18" s="72">
        <v>49.699809482531094</v>
      </c>
      <c r="ED18" s="44">
        <v>75.369913548908514</v>
      </c>
      <c r="EE18" s="44">
        <v>5.5489144778862052</v>
      </c>
      <c r="EF18" s="44">
        <v>44.053417124901806</v>
      </c>
      <c r="EG18" s="44" t="s">
        <v>474</v>
      </c>
      <c r="EH18" s="44">
        <v>67.099999999999994</v>
      </c>
      <c r="EI18" s="44">
        <v>53</v>
      </c>
      <c r="EJ18" s="44">
        <v>45.9</v>
      </c>
      <c r="EK18" s="44">
        <v>56.2</v>
      </c>
      <c r="EL18" s="44">
        <v>25.1</v>
      </c>
      <c r="EM18" s="88" t="s">
        <v>12</v>
      </c>
      <c r="EN18" s="89">
        <v>1.9018151264987131</v>
      </c>
      <c r="EO18" s="72">
        <v>1.0293723168741349</v>
      </c>
      <c r="EP18" s="90">
        <v>0.83199999999999996</v>
      </c>
      <c r="EQ18" s="44">
        <v>90.6</v>
      </c>
      <c r="ER18" s="44">
        <v>7</v>
      </c>
      <c r="ES18" s="44">
        <v>6.3</v>
      </c>
      <c r="ET18" s="44">
        <v>361.53164668382658</v>
      </c>
      <c r="EU18" s="91">
        <v>60</v>
      </c>
      <c r="EV18" s="44">
        <v>41.2</v>
      </c>
      <c r="EW18" s="44" t="s">
        <v>12</v>
      </c>
      <c r="EX18" s="44" t="s">
        <v>12</v>
      </c>
      <c r="EY18" s="44">
        <v>35.5</v>
      </c>
      <c r="EZ18" s="44">
        <v>6.3002627332257504</v>
      </c>
      <c r="FA18" s="44">
        <v>25.8</v>
      </c>
      <c r="FB18" s="44">
        <v>14.115566037735849</v>
      </c>
      <c r="FC18" s="44">
        <v>70.918878317476214</v>
      </c>
      <c r="FD18" s="44">
        <v>76.377358490566039</v>
      </c>
      <c r="FE18" s="44">
        <v>68.371080139372822</v>
      </c>
      <c r="FF18" s="44">
        <v>68.939885978205965</v>
      </c>
      <c r="FG18" s="44">
        <v>73.068945490749186</v>
      </c>
      <c r="FH18" s="44">
        <v>76.241979835013751</v>
      </c>
      <c r="FI18" s="44">
        <v>72.59309280339572</v>
      </c>
      <c r="FJ18" s="44">
        <v>64.332550797377152</v>
      </c>
      <c r="FK18" s="44">
        <v>45.442743919103577</v>
      </c>
      <c r="FL18" s="44">
        <v>26.586522734707231</v>
      </c>
      <c r="FM18" s="44">
        <v>15.131709249356309</v>
      </c>
      <c r="FN18" s="44">
        <v>9.3264248704663206</v>
      </c>
      <c r="FO18" s="44">
        <v>5.8349018553374563</v>
      </c>
      <c r="FP18" s="44">
        <v>2.04029584289722</v>
      </c>
      <c r="FQ18" s="44">
        <v>1.55</v>
      </c>
      <c r="FR18" s="44">
        <v>11.037462823915392</v>
      </c>
      <c r="FS18" s="44">
        <v>9.8911968348170121E-2</v>
      </c>
    </row>
    <row r="19" spans="1:175" s="93" customFormat="1" ht="11.25">
      <c r="A19" s="386">
        <v>112011</v>
      </c>
      <c r="B19" s="387" t="s">
        <v>597</v>
      </c>
      <c r="C19" s="44">
        <v>61.822386573093532</v>
      </c>
      <c r="D19" s="72">
        <v>1246.4652478047328</v>
      </c>
      <c r="E19" s="44">
        <v>246.71711678706768</v>
      </c>
      <c r="F19" s="83">
        <v>318582</v>
      </c>
      <c r="G19" s="44">
        <v>298.55267586671152</v>
      </c>
      <c r="H19" s="84">
        <v>81.117468865701781</v>
      </c>
      <c r="I19" s="84">
        <v>190.84483338943119</v>
      </c>
      <c r="J19" s="78">
        <v>39.799999999999997</v>
      </c>
      <c r="K19" s="85">
        <v>3.11</v>
      </c>
      <c r="L19" s="44">
        <v>94.123765801098742</v>
      </c>
      <c r="M19" s="44">
        <v>31.249978095809748</v>
      </c>
      <c r="N19" s="75">
        <v>85.739495976988806</v>
      </c>
      <c r="O19" s="75">
        <v>23.117883181780947</v>
      </c>
      <c r="P19" s="81">
        <v>10.013304390448848</v>
      </c>
      <c r="Q19" s="81">
        <v>0</v>
      </c>
      <c r="R19" s="81">
        <v>3.3557046979865772</v>
      </c>
      <c r="S19" s="83">
        <v>16134</v>
      </c>
      <c r="T19" s="78">
        <v>58.695652173913047</v>
      </c>
      <c r="U19" s="79">
        <v>91</v>
      </c>
      <c r="V19" s="79">
        <v>74</v>
      </c>
      <c r="W19" s="44">
        <v>17.049353391396146</v>
      </c>
      <c r="X19" s="89">
        <v>56.405004428697957</v>
      </c>
      <c r="Y19" s="44">
        <v>95.652173913043484</v>
      </c>
      <c r="Z19" s="44">
        <v>100</v>
      </c>
      <c r="AA19" s="44">
        <v>2.3742227247032219</v>
      </c>
      <c r="AB19" s="75">
        <v>44.114399293286219</v>
      </c>
      <c r="AC19" s="75">
        <v>16.646422261484098</v>
      </c>
      <c r="AD19" s="75">
        <v>2.2360865724381624</v>
      </c>
      <c r="AE19" s="75">
        <v>72.582322357019066</v>
      </c>
      <c r="AF19" s="78">
        <v>96.4</v>
      </c>
      <c r="AG19" s="78">
        <v>93.4</v>
      </c>
      <c r="AH19" s="94">
        <v>301</v>
      </c>
      <c r="AI19" s="78">
        <v>40.299999999999997</v>
      </c>
      <c r="AJ19" s="80">
        <v>2.3364469604343734E-2</v>
      </c>
      <c r="AK19" s="80">
        <v>0.10514011321954682</v>
      </c>
      <c r="AL19" s="44">
        <v>0.64398319346972421</v>
      </c>
      <c r="AM19" s="42">
        <v>103798.58626990342</v>
      </c>
      <c r="AN19" s="83">
        <v>216597.88343558283</v>
      </c>
      <c r="AO19" s="83">
        <v>264472.01627780794</v>
      </c>
      <c r="AP19" s="44">
        <v>11.397538691031139</v>
      </c>
      <c r="AQ19" s="44">
        <v>1.165392504195413</v>
      </c>
      <c r="AR19" s="44">
        <v>13.1</v>
      </c>
      <c r="AS19" s="44">
        <v>11.076510927679255</v>
      </c>
      <c r="AT19" s="44">
        <v>468.53355009330602</v>
      </c>
      <c r="AU19" s="44">
        <v>1.1448590106128431</v>
      </c>
      <c r="AV19" s="44">
        <v>3.778034735022382</v>
      </c>
      <c r="AW19" s="79">
        <v>18799.375</v>
      </c>
      <c r="AX19" s="79">
        <v>2278.712121212121</v>
      </c>
      <c r="AY19" s="44">
        <v>0.66491572193224513</v>
      </c>
      <c r="AZ19" s="75">
        <v>254.5</v>
      </c>
      <c r="BA19" s="44">
        <v>2.5093162901988619</v>
      </c>
      <c r="BB19" s="44">
        <v>29.241548897682307</v>
      </c>
      <c r="BC19" s="44">
        <v>239.36569086516997</v>
      </c>
      <c r="BD19" s="44">
        <v>5.2818814612980409</v>
      </c>
      <c r="BE19" s="75" t="s">
        <v>474</v>
      </c>
      <c r="BF19" s="44">
        <v>2.8264556246466932</v>
      </c>
      <c r="BG19" s="44">
        <v>25.479195885928004</v>
      </c>
      <c r="BH19" s="44">
        <v>100</v>
      </c>
      <c r="BI19" s="76">
        <v>100</v>
      </c>
      <c r="BJ19" s="75">
        <v>2.5712949976624593</v>
      </c>
      <c r="BK19" s="77">
        <v>1.3716375828697707</v>
      </c>
      <c r="BL19" s="78">
        <v>86.9</v>
      </c>
      <c r="BM19" s="78">
        <v>103</v>
      </c>
      <c r="BN19" s="44">
        <v>0.38101043968604736</v>
      </c>
      <c r="BO19" s="44">
        <v>24.137931034482758</v>
      </c>
      <c r="BP19" s="79">
        <v>8</v>
      </c>
      <c r="BQ19" s="44" t="s">
        <v>474</v>
      </c>
      <c r="BR19" s="44">
        <v>39.795299208902421</v>
      </c>
      <c r="BS19" s="44">
        <v>3.6091680309569876</v>
      </c>
      <c r="BT19" s="44">
        <v>1350.1665769860442</v>
      </c>
      <c r="BU19" s="44">
        <v>31.018523818791717</v>
      </c>
      <c r="BV19" s="75">
        <v>809.84178048473325</v>
      </c>
      <c r="BW19" s="75">
        <v>244.92541243545858</v>
      </c>
      <c r="BX19" s="44">
        <v>0.85864425795963217</v>
      </c>
      <c r="BY19" s="80">
        <v>3.4408737563968998E-2</v>
      </c>
      <c r="BZ19" s="44">
        <v>0.28621475265321078</v>
      </c>
      <c r="CA19" s="80">
        <v>4.5794360424513722E-2</v>
      </c>
      <c r="CB19" s="44">
        <v>0.28621475265321078</v>
      </c>
      <c r="CC19" s="80">
        <v>0.1459695238531375</v>
      </c>
      <c r="CD19" s="44">
        <v>0.57242950530642156</v>
      </c>
      <c r="CE19" s="44">
        <v>5.0661442293381569</v>
      </c>
      <c r="CF19" s="78">
        <v>37.799999999999997</v>
      </c>
      <c r="CG19" s="81">
        <v>17.344173441734416</v>
      </c>
      <c r="CH19" s="81">
        <v>28.910535589614014</v>
      </c>
      <c r="CI19" s="81">
        <v>6.1386138613861387</v>
      </c>
      <c r="CJ19" s="44">
        <v>288.60178369033849</v>
      </c>
      <c r="CK19" s="82">
        <v>241.59673486210173</v>
      </c>
      <c r="CL19" s="44">
        <v>25</v>
      </c>
      <c r="CM19" s="44">
        <v>731.12578377753607</v>
      </c>
      <c r="CN19" s="76">
        <v>100</v>
      </c>
      <c r="CO19" s="78">
        <v>99.9</v>
      </c>
      <c r="CP19" s="78">
        <v>94.17</v>
      </c>
      <c r="CQ19" s="44">
        <v>85.3</v>
      </c>
      <c r="CR19" s="82">
        <v>34</v>
      </c>
      <c r="CS19" s="44">
        <v>2.037301772000399</v>
      </c>
      <c r="CT19" s="44">
        <v>3.8275862068965516</v>
      </c>
      <c r="CU19" s="82">
        <v>0.53193257754579604</v>
      </c>
      <c r="CV19" s="44">
        <v>69.44</v>
      </c>
      <c r="CW19" s="95">
        <v>31.761251101926799</v>
      </c>
      <c r="CX19" s="44">
        <v>0.66</v>
      </c>
      <c r="CY19" s="44">
        <v>25.5</v>
      </c>
      <c r="CZ19" s="44">
        <v>63.49</v>
      </c>
      <c r="DA19" s="44">
        <v>5.77</v>
      </c>
      <c r="DB19" s="44">
        <v>0.96711392492014603</v>
      </c>
      <c r="DC19" s="44">
        <v>0.86327521265756124</v>
      </c>
      <c r="DD19" s="44">
        <v>1.2822420918863842</v>
      </c>
      <c r="DE19" s="44">
        <v>4.0127308321980149</v>
      </c>
      <c r="DF19" s="90">
        <v>1198.3485838779957</v>
      </c>
      <c r="DG19" s="90">
        <v>2063.9333898305085</v>
      </c>
      <c r="DH19" s="44" t="s">
        <v>474</v>
      </c>
      <c r="DI19" s="44" t="s">
        <v>474</v>
      </c>
      <c r="DJ19" s="44">
        <v>0</v>
      </c>
      <c r="DK19" s="44">
        <v>66.394835202174647</v>
      </c>
      <c r="DL19" s="96">
        <v>150</v>
      </c>
      <c r="DM19" s="96">
        <v>10</v>
      </c>
      <c r="DN19" s="44">
        <v>18.830068577054735</v>
      </c>
      <c r="DO19" s="44">
        <v>3.2370888525078136</v>
      </c>
      <c r="DP19" s="44" t="s">
        <v>474</v>
      </c>
      <c r="DQ19" s="44">
        <v>100</v>
      </c>
      <c r="DR19" s="44">
        <v>8157.0321811680569</v>
      </c>
      <c r="DS19" s="72">
        <v>30.75231375423807</v>
      </c>
      <c r="DT19" s="72">
        <v>4.66</v>
      </c>
      <c r="DU19" s="44">
        <v>42.786885245901644</v>
      </c>
      <c r="DV19" s="80">
        <v>7.4438623089046044E-2</v>
      </c>
      <c r="DW19" s="44">
        <v>89.361702127659569</v>
      </c>
      <c r="DX19" s="78">
        <v>0</v>
      </c>
      <c r="DY19" s="44">
        <v>1.0231656637521194</v>
      </c>
      <c r="DZ19" s="44">
        <v>5980.1632004361127</v>
      </c>
      <c r="EA19" s="79">
        <v>22171</v>
      </c>
      <c r="EB19" s="72">
        <v>7.4183212682122228</v>
      </c>
      <c r="EC19" s="72">
        <v>44.534390521575304</v>
      </c>
      <c r="ED19" s="44">
        <v>75.082739756389984</v>
      </c>
      <c r="EE19" s="44">
        <v>12.559630555023826</v>
      </c>
      <c r="EF19" s="44">
        <v>44.141386782231848</v>
      </c>
      <c r="EG19" s="44">
        <v>492.39003956248547</v>
      </c>
      <c r="EH19" s="44">
        <v>75</v>
      </c>
      <c r="EI19" s="44">
        <v>54</v>
      </c>
      <c r="EJ19" s="44">
        <v>49.3</v>
      </c>
      <c r="EK19" s="44">
        <v>61.6</v>
      </c>
      <c r="EL19" s="44">
        <v>19.7</v>
      </c>
      <c r="EM19" s="88">
        <v>77</v>
      </c>
      <c r="EN19" s="89">
        <v>2.6474864620421994</v>
      </c>
      <c r="EO19" s="72">
        <v>0.97141856596725717</v>
      </c>
      <c r="EP19" s="90">
        <v>0.95499999999999996</v>
      </c>
      <c r="EQ19" s="44">
        <v>94.2</v>
      </c>
      <c r="ER19" s="44">
        <v>6.7</v>
      </c>
      <c r="ES19" s="44">
        <v>8.4</v>
      </c>
      <c r="ET19" s="44">
        <v>279.28522444960902</v>
      </c>
      <c r="EU19" s="91">
        <v>60.4</v>
      </c>
      <c r="EV19" s="44">
        <v>49.4</v>
      </c>
      <c r="EW19" s="44" t="s">
        <v>12</v>
      </c>
      <c r="EX19" s="44" t="s">
        <v>12</v>
      </c>
      <c r="EY19" s="44">
        <v>68.900000000000006</v>
      </c>
      <c r="EZ19" s="44">
        <v>6.4856262951217554</v>
      </c>
      <c r="FA19" s="44">
        <v>29.7</v>
      </c>
      <c r="FB19" s="44">
        <v>15.925555833125157</v>
      </c>
      <c r="FC19" s="44">
        <v>67.174499003867339</v>
      </c>
      <c r="FD19" s="44">
        <v>77.519464853602372</v>
      </c>
      <c r="FE19" s="44">
        <v>66.109336840127753</v>
      </c>
      <c r="FF19" s="44">
        <v>65.336167532672022</v>
      </c>
      <c r="FG19" s="44">
        <v>69.374943951215144</v>
      </c>
      <c r="FH19" s="44">
        <v>73.54073457496618</v>
      </c>
      <c r="FI19" s="44">
        <v>70.9850473690218</v>
      </c>
      <c r="FJ19" s="44">
        <v>63.015355979525353</v>
      </c>
      <c r="FK19" s="44">
        <v>48.163956140996397</v>
      </c>
      <c r="FL19" s="44">
        <v>30.286283747055627</v>
      </c>
      <c r="FM19" s="44">
        <v>18.173736347472694</v>
      </c>
      <c r="FN19" s="44">
        <v>11.247739602169982</v>
      </c>
      <c r="FO19" s="44">
        <v>8.1591024987251402</v>
      </c>
      <c r="FP19" s="44">
        <v>3.3910709929251035</v>
      </c>
      <c r="FQ19" s="44">
        <v>1.29</v>
      </c>
      <c r="FR19" s="44">
        <v>15.698879183028609</v>
      </c>
      <c r="FS19" s="44">
        <v>0.1168770453482936</v>
      </c>
    </row>
    <row r="20" spans="1:175" s="93" customFormat="1" ht="11.25">
      <c r="A20" s="386">
        <v>112038</v>
      </c>
      <c r="B20" s="388" t="s">
        <v>760</v>
      </c>
      <c r="C20" s="44" t="s">
        <v>381</v>
      </c>
      <c r="D20" s="44" t="s">
        <v>381</v>
      </c>
      <c r="E20" s="44" t="s">
        <v>381</v>
      </c>
      <c r="F20" s="44" t="s">
        <v>381</v>
      </c>
      <c r="G20" s="44" t="s">
        <v>381</v>
      </c>
      <c r="H20" s="44" t="s">
        <v>381</v>
      </c>
      <c r="I20" s="44" t="s">
        <v>381</v>
      </c>
      <c r="J20" s="44" t="s">
        <v>381</v>
      </c>
      <c r="K20" s="44" t="s">
        <v>381</v>
      </c>
      <c r="L20" s="44" t="s">
        <v>381</v>
      </c>
      <c r="M20" s="44" t="s">
        <v>381</v>
      </c>
      <c r="N20" s="44" t="s">
        <v>381</v>
      </c>
      <c r="O20" s="44" t="s">
        <v>381</v>
      </c>
      <c r="P20" s="44" t="s">
        <v>381</v>
      </c>
      <c r="Q20" s="44" t="s">
        <v>381</v>
      </c>
      <c r="R20" s="44" t="s">
        <v>381</v>
      </c>
      <c r="S20" s="44" t="s">
        <v>381</v>
      </c>
      <c r="T20" s="44" t="s">
        <v>381</v>
      </c>
      <c r="U20" s="44" t="s">
        <v>381</v>
      </c>
      <c r="V20" s="44" t="s">
        <v>381</v>
      </c>
      <c r="W20" s="44" t="s">
        <v>381</v>
      </c>
      <c r="X20" s="44" t="s">
        <v>381</v>
      </c>
      <c r="Y20" s="44" t="s">
        <v>381</v>
      </c>
      <c r="Z20" s="44" t="s">
        <v>381</v>
      </c>
      <c r="AA20" s="44" t="s">
        <v>381</v>
      </c>
      <c r="AB20" s="44" t="s">
        <v>381</v>
      </c>
      <c r="AC20" s="44" t="s">
        <v>381</v>
      </c>
      <c r="AD20" s="44" t="s">
        <v>381</v>
      </c>
      <c r="AE20" s="44" t="s">
        <v>381</v>
      </c>
      <c r="AF20" s="44" t="s">
        <v>381</v>
      </c>
      <c r="AG20" s="44" t="s">
        <v>381</v>
      </c>
      <c r="AH20" s="44" t="s">
        <v>381</v>
      </c>
      <c r="AI20" s="44" t="s">
        <v>381</v>
      </c>
      <c r="AJ20" s="44" t="s">
        <v>381</v>
      </c>
      <c r="AK20" s="44" t="s">
        <v>381</v>
      </c>
      <c r="AL20" s="44" t="s">
        <v>381</v>
      </c>
      <c r="AM20" s="44" t="s">
        <v>381</v>
      </c>
      <c r="AN20" s="44" t="s">
        <v>381</v>
      </c>
      <c r="AO20" s="44" t="s">
        <v>381</v>
      </c>
      <c r="AP20" s="44" t="s">
        <v>381</v>
      </c>
      <c r="AQ20" s="44" t="s">
        <v>381</v>
      </c>
      <c r="AR20" s="44" t="s">
        <v>381</v>
      </c>
      <c r="AS20" s="44" t="s">
        <v>381</v>
      </c>
      <c r="AT20" s="44" t="s">
        <v>381</v>
      </c>
      <c r="AU20" s="44" t="s">
        <v>381</v>
      </c>
      <c r="AV20" s="44" t="s">
        <v>381</v>
      </c>
      <c r="AW20" s="44" t="s">
        <v>381</v>
      </c>
      <c r="AX20" s="44" t="s">
        <v>381</v>
      </c>
      <c r="AY20" s="44" t="s">
        <v>381</v>
      </c>
      <c r="AZ20" s="44" t="s">
        <v>381</v>
      </c>
      <c r="BA20" s="44" t="s">
        <v>381</v>
      </c>
      <c r="BB20" s="44" t="s">
        <v>381</v>
      </c>
      <c r="BC20" s="44" t="s">
        <v>381</v>
      </c>
      <c r="BD20" s="44" t="s">
        <v>381</v>
      </c>
      <c r="BE20" s="44" t="s">
        <v>381</v>
      </c>
      <c r="BF20" s="44" t="s">
        <v>381</v>
      </c>
      <c r="BG20" s="44" t="s">
        <v>381</v>
      </c>
      <c r="BH20" s="44" t="s">
        <v>381</v>
      </c>
      <c r="BI20" s="44" t="s">
        <v>381</v>
      </c>
      <c r="BJ20" s="44" t="s">
        <v>381</v>
      </c>
      <c r="BK20" s="44" t="s">
        <v>381</v>
      </c>
      <c r="BL20" s="44" t="s">
        <v>381</v>
      </c>
      <c r="BM20" s="44" t="s">
        <v>381</v>
      </c>
      <c r="BN20" s="44" t="s">
        <v>381</v>
      </c>
      <c r="BO20" s="44" t="s">
        <v>381</v>
      </c>
      <c r="BP20" s="44" t="s">
        <v>381</v>
      </c>
      <c r="BQ20" s="44" t="s">
        <v>381</v>
      </c>
      <c r="BR20" s="44" t="s">
        <v>381</v>
      </c>
      <c r="BS20" s="44" t="s">
        <v>381</v>
      </c>
      <c r="BT20" s="44" t="s">
        <v>381</v>
      </c>
      <c r="BU20" s="44" t="s">
        <v>381</v>
      </c>
      <c r="BV20" s="44" t="s">
        <v>381</v>
      </c>
      <c r="BW20" s="44" t="s">
        <v>381</v>
      </c>
      <c r="BX20" s="44" t="s">
        <v>381</v>
      </c>
      <c r="BY20" s="44" t="s">
        <v>381</v>
      </c>
      <c r="BZ20" s="44" t="s">
        <v>381</v>
      </c>
      <c r="CA20" s="44" t="s">
        <v>381</v>
      </c>
      <c r="CB20" s="44" t="s">
        <v>381</v>
      </c>
      <c r="CC20" s="44" t="s">
        <v>381</v>
      </c>
      <c r="CD20" s="44" t="s">
        <v>381</v>
      </c>
      <c r="CE20" s="44" t="s">
        <v>381</v>
      </c>
      <c r="CF20" s="44" t="s">
        <v>381</v>
      </c>
      <c r="CG20" s="44" t="s">
        <v>381</v>
      </c>
      <c r="CH20" s="44" t="s">
        <v>381</v>
      </c>
      <c r="CI20" s="44" t="s">
        <v>381</v>
      </c>
      <c r="CJ20" s="44" t="s">
        <v>381</v>
      </c>
      <c r="CK20" s="44" t="s">
        <v>381</v>
      </c>
      <c r="CL20" s="44" t="s">
        <v>381</v>
      </c>
      <c r="CM20" s="44" t="s">
        <v>381</v>
      </c>
      <c r="CN20" s="44" t="s">
        <v>381</v>
      </c>
      <c r="CO20" s="44" t="s">
        <v>381</v>
      </c>
      <c r="CP20" s="44" t="s">
        <v>381</v>
      </c>
      <c r="CQ20" s="44" t="s">
        <v>381</v>
      </c>
      <c r="CR20" s="44" t="s">
        <v>381</v>
      </c>
      <c r="CS20" s="44" t="s">
        <v>381</v>
      </c>
      <c r="CT20" s="44" t="s">
        <v>381</v>
      </c>
      <c r="CU20" s="44" t="s">
        <v>381</v>
      </c>
      <c r="CV20" s="44" t="s">
        <v>381</v>
      </c>
      <c r="CW20" s="44" t="s">
        <v>381</v>
      </c>
      <c r="CX20" s="44" t="s">
        <v>381</v>
      </c>
      <c r="CY20" s="44" t="s">
        <v>381</v>
      </c>
      <c r="CZ20" s="44" t="s">
        <v>381</v>
      </c>
      <c r="DA20" s="44" t="s">
        <v>381</v>
      </c>
      <c r="DB20" s="44" t="s">
        <v>381</v>
      </c>
      <c r="DC20" s="44" t="s">
        <v>381</v>
      </c>
      <c r="DD20" s="44" t="s">
        <v>381</v>
      </c>
      <c r="DE20" s="44" t="s">
        <v>381</v>
      </c>
      <c r="DF20" s="44" t="s">
        <v>381</v>
      </c>
      <c r="DG20" s="44" t="s">
        <v>381</v>
      </c>
      <c r="DH20" s="44" t="s">
        <v>381</v>
      </c>
      <c r="DI20" s="44" t="s">
        <v>381</v>
      </c>
      <c r="DJ20" s="44" t="s">
        <v>381</v>
      </c>
      <c r="DK20" s="44" t="s">
        <v>381</v>
      </c>
      <c r="DL20" s="44" t="s">
        <v>381</v>
      </c>
      <c r="DM20" s="44" t="s">
        <v>381</v>
      </c>
      <c r="DN20" s="44" t="s">
        <v>381</v>
      </c>
      <c r="DO20" s="44" t="s">
        <v>381</v>
      </c>
      <c r="DP20" s="44" t="s">
        <v>381</v>
      </c>
      <c r="DQ20" s="44" t="s">
        <v>381</v>
      </c>
      <c r="DR20" s="44" t="s">
        <v>381</v>
      </c>
      <c r="DS20" s="44" t="s">
        <v>381</v>
      </c>
      <c r="DT20" s="44" t="s">
        <v>381</v>
      </c>
      <c r="DU20" s="44" t="s">
        <v>381</v>
      </c>
      <c r="DV20" s="44" t="s">
        <v>381</v>
      </c>
      <c r="DW20" s="44" t="s">
        <v>381</v>
      </c>
      <c r="DX20" s="44" t="s">
        <v>381</v>
      </c>
      <c r="DY20" s="44" t="s">
        <v>381</v>
      </c>
      <c r="DZ20" s="44" t="s">
        <v>381</v>
      </c>
      <c r="EA20" s="44" t="s">
        <v>381</v>
      </c>
      <c r="EB20" s="44" t="s">
        <v>381</v>
      </c>
      <c r="EC20" s="44" t="s">
        <v>381</v>
      </c>
      <c r="ED20" s="44" t="s">
        <v>381</v>
      </c>
      <c r="EE20" s="44" t="s">
        <v>381</v>
      </c>
      <c r="EF20" s="44" t="s">
        <v>381</v>
      </c>
      <c r="EG20" s="44" t="s">
        <v>381</v>
      </c>
      <c r="EH20" s="44" t="s">
        <v>381</v>
      </c>
      <c r="EI20" s="44" t="s">
        <v>381</v>
      </c>
      <c r="EJ20" s="44" t="s">
        <v>381</v>
      </c>
      <c r="EK20" s="44" t="s">
        <v>381</v>
      </c>
      <c r="EL20" s="44" t="s">
        <v>381</v>
      </c>
      <c r="EM20" s="44" t="s">
        <v>381</v>
      </c>
      <c r="EN20" s="44" t="s">
        <v>381</v>
      </c>
      <c r="EO20" s="44" t="s">
        <v>381</v>
      </c>
      <c r="EP20" s="44" t="s">
        <v>381</v>
      </c>
      <c r="EQ20" s="44" t="s">
        <v>381</v>
      </c>
      <c r="ER20" s="44" t="s">
        <v>381</v>
      </c>
      <c r="ES20" s="44" t="s">
        <v>381</v>
      </c>
      <c r="ET20" s="44" t="s">
        <v>381</v>
      </c>
      <c r="EU20" s="44" t="s">
        <v>381</v>
      </c>
      <c r="EV20" s="44" t="s">
        <v>381</v>
      </c>
      <c r="EW20" s="44" t="s">
        <v>381</v>
      </c>
      <c r="EX20" s="44" t="s">
        <v>381</v>
      </c>
      <c r="EY20" s="44" t="s">
        <v>381</v>
      </c>
      <c r="EZ20" s="44" t="s">
        <v>381</v>
      </c>
      <c r="FA20" s="44" t="s">
        <v>381</v>
      </c>
      <c r="FB20" s="44" t="s">
        <v>381</v>
      </c>
      <c r="FC20" s="44" t="s">
        <v>381</v>
      </c>
      <c r="FD20" s="44" t="s">
        <v>381</v>
      </c>
      <c r="FE20" s="44" t="s">
        <v>381</v>
      </c>
      <c r="FF20" s="44" t="s">
        <v>381</v>
      </c>
      <c r="FG20" s="44" t="s">
        <v>381</v>
      </c>
      <c r="FH20" s="44" t="s">
        <v>381</v>
      </c>
      <c r="FI20" s="44" t="s">
        <v>381</v>
      </c>
      <c r="FJ20" s="44" t="s">
        <v>381</v>
      </c>
      <c r="FK20" s="44" t="s">
        <v>381</v>
      </c>
      <c r="FL20" s="44" t="s">
        <v>381</v>
      </c>
      <c r="FM20" s="44" t="s">
        <v>381</v>
      </c>
      <c r="FN20" s="44" t="s">
        <v>381</v>
      </c>
      <c r="FO20" s="44" t="s">
        <v>381</v>
      </c>
      <c r="FP20" s="44" t="s">
        <v>381</v>
      </c>
      <c r="FQ20" s="44" t="s">
        <v>381</v>
      </c>
      <c r="FR20" s="44" t="s">
        <v>381</v>
      </c>
      <c r="FS20" s="44" t="s">
        <v>381</v>
      </c>
    </row>
    <row r="21" spans="1:175" s="93" customFormat="1" ht="11.25">
      <c r="A21" s="386">
        <v>112224</v>
      </c>
      <c r="B21" s="387" t="s">
        <v>596</v>
      </c>
      <c r="C21" s="44">
        <v>57.664785340595714</v>
      </c>
      <c r="D21" s="72">
        <v>924.42925307670009</v>
      </c>
      <c r="E21" s="44">
        <v>208.54932729396791</v>
      </c>
      <c r="F21" s="83">
        <v>306428</v>
      </c>
      <c r="G21" s="44" t="s">
        <v>474</v>
      </c>
      <c r="H21" s="84" t="s">
        <v>474</v>
      </c>
      <c r="I21" s="84" t="s">
        <v>474</v>
      </c>
      <c r="J21" s="78">
        <v>37.700000000000003</v>
      </c>
      <c r="K21" s="85">
        <v>2.9</v>
      </c>
      <c r="L21" s="44" t="s">
        <v>474</v>
      </c>
      <c r="M21" s="44">
        <v>17.643549204175478</v>
      </c>
      <c r="N21" s="75">
        <v>87.343007184041127</v>
      </c>
      <c r="O21" s="75">
        <v>20.115995115995116</v>
      </c>
      <c r="P21" s="81">
        <v>5.3716723279879925</v>
      </c>
      <c r="Q21" s="81">
        <v>0.46296296296296291</v>
      </c>
      <c r="R21" s="81">
        <v>3.3829499323410013</v>
      </c>
      <c r="S21" s="83">
        <v>7791</v>
      </c>
      <c r="T21" s="78">
        <v>45</v>
      </c>
      <c r="U21" s="79">
        <v>102</v>
      </c>
      <c r="V21" s="79">
        <v>28</v>
      </c>
      <c r="W21" s="44" t="s">
        <v>474</v>
      </c>
      <c r="X21" s="89">
        <v>58.090034716293893</v>
      </c>
      <c r="Y21" s="44">
        <v>92.5</v>
      </c>
      <c r="Z21" s="44">
        <v>187.5</v>
      </c>
      <c r="AA21" s="44">
        <v>2.5177642253678734</v>
      </c>
      <c r="AB21" s="75">
        <v>35.672285378283028</v>
      </c>
      <c r="AC21" s="75">
        <v>8.8760710085680685</v>
      </c>
      <c r="AD21" s="75">
        <v>0.8120064960519684</v>
      </c>
      <c r="AE21" s="75" t="s">
        <v>474</v>
      </c>
      <c r="AF21" s="78">
        <v>96.1</v>
      </c>
      <c r="AG21" s="78">
        <v>95.3</v>
      </c>
      <c r="AH21" s="94">
        <v>38</v>
      </c>
      <c r="AI21" s="78">
        <v>82.5</v>
      </c>
      <c r="AJ21" s="80">
        <v>5.1514012274964903E-2</v>
      </c>
      <c r="AK21" s="80">
        <v>0.1545420368248947</v>
      </c>
      <c r="AL21" s="44">
        <v>0.27487876949921269</v>
      </c>
      <c r="AM21" s="42">
        <v>106777.98662155928</v>
      </c>
      <c r="AN21" s="83">
        <v>211747.74427480917</v>
      </c>
      <c r="AO21" s="83">
        <v>259933.13563049852</v>
      </c>
      <c r="AP21" s="44">
        <v>12.28693455091126</v>
      </c>
      <c r="AQ21" s="44">
        <v>1.2825610178404239</v>
      </c>
      <c r="AR21" s="44">
        <v>1.18</v>
      </c>
      <c r="AS21" s="44">
        <v>13.277839691896753</v>
      </c>
      <c r="AT21" s="44">
        <v>458.62925128401253</v>
      </c>
      <c r="AU21" s="44">
        <v>2.091468898363575</v>
      </c>
      <c r="AV21" s="44">
        <v>2.8683002034700458</v>
      </c>
      <c r="AW21" s="79">
        <v>23969.666666666668</v>
      </c>
      <c r="AX21" s="79">
        <v>3994.9444444444443</v>
      </c>
      <c r="AY21" s="44" t="s">
        <v>474</v>
      </c>
      <c r="AZ21" s="75">
        <v>283</v>
      </c>
      <c r="BA21" s="44">
        <v>2.1827406010881614</v>
      </c>
      <c r="BB21" s="44">
        <v>26.877916410227719</v>
      </c>
      <c r="BC21" s="44">
        <v>184.71285625931824</v>
      </c>
      <c r="BD21" s="44">
        <v>5.5497545511857131</v>
      </c>
      <c r="BE21" s="75">
        <v>0.95115537402786321</v>
      </c>
      <c r="BF21" s="44">
        <v>2.2380126447714428</v>
      </c>
      <c r="BG21" s="44">
        <v>23.583285632512879</v>
      </c>
      <c r="BH21" s="44">
        <v>100</v>
      </c>
      <c r="BI21" s="76">
        <v>100</v>
      </c>
      <c r="BJ21" s="75">
        <v>3.0910131654264452</v>
      </c>
      <c r="BK21" s="77">
        <v>1.9542994588093807</v>
      </c>
      <c r="BL21" s="78">
        <v>113.2</v>
      </c>
      <c r="BM21" s="78">
        <v>110.4</v>
      </c>
      <c r="BN21" s="44">
        <v>0.18791340950090199</v>
      </c>
      <c r="BO21" s="44">
        <v>100</v>
      </c>
      <c r="BP21" s="79">
        <v>8</v>
      </c>
      <c r="BQ21" s="44">
        <v>0.45713534492803853</v>
      </c>
      <c r="BR21" s="44">
        <v>30.021542129653145</v>
      </c>
      <c r="BS21" s="44">
        <v>5.0045862925128404</v>
      </c>
      <c r="BT21" s="44">
        <v>984.19447075379526</v>
      </c>
      <c r="BU21" s="44" t="s">
        <v>474</v>
      </c>
      <c r="BV21" s="75" t="s">
        <v>474</v>
      </c>
      <c r="BW21" s="75">
        <v>65.433098391660423</v>
      </c>
      <c r="BX21" s="44">
        <v>1.7926876271687786</v>
      </c>
      <c r="BY21" s="80">
        <v>6.0368755844908618E-2</v>
      </c>
      <c r="BZ21" s="44">
        <v>2.091468898363575</v>
      </c>
      <c r="CA21" s="80">
        <v>0.53703244465823907</v>
      </c>
      <c r="CB21" s="44">
        <v>0.29878127119479642</v>
      </c>
      <c r="CC21" s="80">
        <v>7.9186000304756893E-2</v>
      </c>
      <c r="CD21" s="44">
        <v>0.29878127119479642</v>
      </c>
      <c r="CE21" s="44">
        <v>3.9558640306191042</v>
      </c>
      <c r="CF21" s="78">
        <v>39.200000000000003</v>
      </c>
      <c r="CG21" s="81">
        <v>4.0441176470588234</v>
      </c>
      <c r="CH21" s="81">
        <v>5.583445743926351</v>
      </c>
      <c r="CI21" s="81">
        <v>7.5197889182058049</v>
      </c>
      <c r="CJ21" s="44">
        <v>295.12120062266018</v>
      </c>
      <c r="CK21" s="82">
        <v>260.79720818780197</v>
      </c>
      <c r="CL21" s="44">
        <v>18</v>
      </c>
      <c r="CM21" s="44">
        <v>742.46736602494309</v>
      </c>
      <c r="CN21" s="76">
        <v>85</v>
      </c>
      <c r="CO21" s="78">
        <v>99.9</v>
      </c>
      <c r="CP21" s="78">
        <v>96.7</v>
      </c>
      <c r="CQ21" s="44">
        <v>82.8</v>
      </c>
      <c r="CR21" s="82">
        <v>66.400000000000006</v>
      </c>
      <c r="CS21" s="44">
        <v>1.3948184510979154</v>
      </c>
      <c r="CT21" s="44">
        <v>6.88</v>
      </c>
      <c r="CU21" s="82">
        <v>0</v>
      </c>
      <c r="CV21" s="44">
        <v>67.7108833330701</v>
      </c>
      <c r="CW21" s="95">
        <v>33.974418347560302</v>
      </c>
      <c r="CX21" s="44">
        <v>0.93</v>
      </c>
      <c r="CY21" s="44">
        <v>31.4</v>
      </c>
      <c r="CZ21" s="44">
        <v>64.203563394154003</v>
      </c>
      <c r="DA21" s="44">
        <v>6.0509649190876695</v>
      </c>
      <c r="DB21" s="44">
        <v>1.203544741001455</v>
      </c>
      <c r="DC21" s="44">
        <v>0.96904924811693105</v>
      </c>
      <c r="DD21" s="44">
        <v>1.4461013525828148</v>
      </c>
      <c r="DE21" s="44">
        <v>4.9298909747141408</v>
      </c>
      <c r="DF21" s="90">
        <v>436.56511056511056</v>
      </c>
      <c r="DG21" s="90">
        <v>508.48149509803926</v>
      </c>
      <c r="DH21" s="44" t="s">
        <v>474</v>
      </c>
      <c r="DI21" s="44" t="s">
        <v>474</v>
      </c>
      <c r="DJ21" s="44">
        <v>372.97539149888144</v>
      </c>
      <c r="DK21" s="44">
        <v>55.464256368118328</v>
      </c>
      <c r="DL21" s="96">
        <v>69</v>
      </c>
      <c r="DM21" s="96">
        <v>9</v>
      </c>
      <c r="DN21" s="44">
        <v>152.03458393214081</v>
      </c>
      <c r="DO21" s="44">
        <v>0.50494034831920598</v>
      </c>
      <c r="DP21" s="44">
        <v>100</v>
      </c>
      <c r="DQ21" s="44">
        <v>96.520241171403953</v>
      </c>
      <c r="DR21" s="44">
        <v>9319.528512265053</v>
      </c>
      <c r="DS21" s="72">
        <v>52.108233731739709</v>
      </c>
      <c r="DT21" s="72">
        <v>2.6</v>
      </c>
      <c r="DU21" s="44">
        <v>82.619867164396183</v>
      </c>
      <c r="DV21" s="80">
        <v>2.3301664837893358E-4</v>
      </c>
      <c r="DW21" s="44">
        <v>75.2</v>
      </c>
      <c r="DX21" s="78" t="s">
        <v>474</v>
      </c>
      <c r="DY21" s="44">
        <v>0.8742786021221266</v>
      </c>
      <c r="DZ21" s="44">
        <v>21.283049454971799</v>
      </c>
      <c r="EA21" s="79">
        <v>0</v>
      </c>
      <c r="EB21" s="72">
        <v>13.506191899070382</v>
      </c>
      <c r="EC21" s="72">
        <v>85.330345453854449</v>
      </c>
      <c r="ED21" s="44">
        <v>89.205069610718525</v>
      </c>
      <c r="EE21" s="44">
        <v>27.762620050895027</v>
      </c>
      <c r="EF21" s="44">
        <v>63.75992655906024</v>
      </c>
      <c r="EG21" s="44" t="s">
        <v>474</v>
      </c>
      <c r="EH21" s="44">
        <v>73.099999999999994</v>
      </c>
      <c r="EI21" s="44">
        <v>56.5</v>
      </c>
      <c r="EJ21" s="44">
        <v>44.7</v>
      </c>
      <c r="EK21" s="44">
        <v>53.7</v>
      </c>
      <c r="EL21" s="44">
        <v>27.3</v>
      </c>
      <c r="EM21" s="88">
        <v>67.900000000000006</v>
      </c>
      <c r="EN21" s="89">
        <v>5.7814175976193107</v>
      </c>
      <c r="EO21" s="72">
        <v>0.86668321519522662</v>
      </c>
      <c r="EP21" s="90">
        <v>0.91400000000000003</v>
      </c>
      <c r="EQ21" s="44">
        <v>88.9</v>
      </c>
      <c r="ER21" s="44">
        <v>9</v>
      </c>
      <c r="ES21" s="44">
        <v>6.2</v>
      </c>
      <c r="ET21" s="44">
        <v>225.62787091453959</v>
      </c>
      <c r="EU21" s="91">
        <v>62.3</v>
      </c>
      <c r="EV21" s="44">
        <v>51.4</v>
      </c>
      <c r="EW21" s="44" t="s">
        <v>12</v>
      </c>
      <c r="EX21" s="44" t="s">
        <v>12</v>
      </c>
      <c r="EY21" s="44">
        <v>65.900000000000006</v>
      </c>
      <c r="EZ21" s="44">
        <v>8.2284362087046929</v>
      </c>
      <c r="FA21" s="44">
        <v>28.2</v>
      </c>
      <c r="FB21" s="44">
        <v>18.209308440704707</v>
      </c>
      <c r="FC21" s="44">
        <v>68.926689027311923</v>
      </c>
      <c r="FD21" s="44">
        <v>77.947573898494156</v>
      </c>
      <c r="FE21" s="44">
        <v>65.352974937822836</v>
      </c>
      <c r="FF21" s="44">
        <v>63.62196409714889</v>
      </c>
      <c r="FG21" s="44">
        <v>69.823844779167729</v>
      </c>
      <c r="FH21" s="44">
        <v>72.578066716402006</v>
      </c>
      <c r="FI21" s="44">
        <v>70.486318556577842</v>
      </c>
      <c r="FJ21" s="44">
        <v>61.812647289866462</v>
      </c>
      <c r="FK21" s="44">
        <v>46.451411636250192</v>
      </c>
      <c r="FL21" s="44">
        <v>28.065125483493748</v>
      </c>
      <c r="FM21" s="44">
        <v>16.180139720558881</v>
      </c>
      <c r="FN21" s="44">
        <v>9.001919385796544</v>
      </c>
      <c r="FO21" s="44">
        <v>5.6120875732346596</v>
      </c>
      <c r="FP21" s="44">
        <v>3.2727272727272729</v>
      </c>
      <c r="FQ21" s="44">
        <v>1.33</v>
      </c>
      <c r="FR21" s="44">
        <v>13.475035330885319</v>
      </c>
      <c r="FS21" s="44">
        <v>1.1448196908986834</v>
      </c>
    </row>
    <row r="22" spans="1:175" s="93" customFormat="1" ht="11.25">
      <c r="A22" s="386">
        <v>122041</v>
      </c>
      <c r="B22" s="387" t="s">
        <v>595</v>
      </c>
      <c r="C22" s="44">
        <v>60.698659184235652</v>
      </c>
      <c r="D22" s="72">
        <v>709.00518260847286</v>
      </c>
      <c r="E22" s="44">
        <v>139.49480778224077</v>
      </c>
      <c r="F22" s="83">
        <v>308844</v>
      </c>
      <c r="G22" s="44">
        <v>316.50055370985604</v>
      </c>
      <c r="H22" s="84">
        <v>80.177187153931342</v>
      </c>
      <c r="I22" s="84">
        <v>196.45625692137318</v>
      </c>
      <c r="J22" s="78">
        <v>47.9</v>
      </c>
      <c r="K22" s="85">
        <v>0.03</v>
      </c>
      <c r="L22" s="44">
        <v>104.27067868830915</v>
      </c>
      <c r="M22" s="44">
        <v>10.700606552898384</v>
      </c>
      <c r="N22" s="75">
        <v>84.204912618705166</v>
      </c>
      <c r="O22" s="75">
        <v>21.073175108798061</v>
      </c>
      <c r="P22" s="81">
        <v>10.713807419311639</v>
      </c>
      <c r="Q22" s="81">
        <v>0.7142857142857143</v>
      </c>
      <c r="R22" s="81">
        <v>5.0162866449511405</v>
      </c>
      <c r="S22" s="83">
        <v>13768</v>
      </c>
      <c r="T22" s="78">
        <v>37.662337662337663</v>
      </c>
      <c r="U22" s="79">
        <v>121</v>
      </c>
      <c r="V22" s="79">
        <v>625</v>
      </c>
      <c r="W22" s="44">
        <v>11.984536082474227</v>
      </c>
      <c r="X22" s="89">
        <v>57.117175527525646</v>
      </c>
      <c r="Y22" s="44">
        <v>100</v>
      </c>
      <c r="Z22" s="44">
        <v>102.59740259740259</v>
      </c>
      <c r="AA22" s="44">
        <v>2.3846177065410967</v>
      </c>
      <c r="AB22" s="75">
        <v>30.033747439468293</v>
      </c>
      <c r="AC22" s="75">
        <v>9.0926507213699406</v>
      </c>
      <c r="AD22" s="75">
        <v>1.4736873130259223</v>
      </c>
      <c r="AE22" s="75">
        <v>98.343685300207042</v>
      </c>
      <c r="AF22" s="78">
        <v>95</v>
      </c>
      <c r="AG22" s="78">
        <v>91.8</v>
      </c>
      <c r="AH22" s="94">
        <v>472</v>
      </c>
      <c r="AI22" s="78">
        <v>30.9</v>
      </c>
      <c r="AJ22" s="80">
        <v>3.5432472029464847E-2</v>
      </c>
      <c r="AK22" s="80">
        <v>6.3778449653036723E-2</v>
      </c>
      <c r="AL22" s="44">
        <v>0.32511419035355765</v>
      </c>
      <c r="AM22" s="42">
        <v>102768.63346828611</v>
      </c>
      <c r="AN22" s="83">
        <v>212113.67380560131</v>
      </c>
      <c r="AO22" s="83">
        <v>263253.3688046647</v>
      </c>
      <c r="AP22" s="44">
        <v>13.34143189089548</v>
      </c>
      <c r="AQ22" s="44">
        <v>1.3772256319346843</v>
      </c>
      <c r="AR22" s="44">
        <v>14.27</v>
      </c>
      <c r="AS22" s="44">
        <v>9.7278009468350213</v>
      </c>
      <c r="AT22" s="44">
        <v>263.93506684860245</v>
      </c>
      <c r="AU22" s="44">
        <v>1.4413929621586301</v>
      </c>
      <c r="AV22" s="44">
        <v>2.8347394922453057</v>
      </c>
      <c r="AW22" s="79">
        <v>21928.615384615383</v>
      </c>
      <c r="AX22" s="79">
        <v>3959.3333333333335</v>
      </c>
      <c r="AY22" s="44">
        <v>2.8063085816916429</v>
      </c>
      <c r="AZ22" s="75">
        <v>439.4</v>
      </c>
      <c r="BA22" s="44">
        <v>3.4762490470790972</v>
      </c>
      <c r="BB22" s="44">
        <v>21.040387575839897</v>
      </c>
      <c r="BC22" s="44">
        <v>243.80825629888724</v>
      </c>
      <c r="BD22" s="44">
        <v>4.0801606672688484</v>
      </c>
      <c r="BE22" s="75">
        <v>0.15092517130006941</v>
      </c>
      <c r="BF22" s="44">
        <v>3.4712789399015964</v>
      </c>
      <c r="BG22" s="44">
        <v>23.719101872210008</v>
      </c>
      <c r="BH22" s="44">
        <v>27.160493827160494</v>
      </c>
      <c r="BI22" s="76">
        <v>87.6</v>
      </c>
      <c r="BJ22" s="75">
        <v>1.6656672663068826</v>
      </c>
      <c r="BK22" s="77">
        <v>2.9498525073746311</v>
      </c>
      <c r="BL22" s="78">
        <v>105.8</v>
      </c>
      <c r="BM22" s="78">
        <v>108.5</v>
      </c>
      <c r="BN22" s="44">
        <v>1.1010012879637707</v>
      </c>
      <c r="BO22" s="44">
        <v>100</v>
      </c>
      <c r="BP22" s="79">
        <v>28</v>
      </c>
      <c r="BQ22" s="44">
        <v>0.67905623995028797</v>
      </c>
      <c r="BR22" s="44">
        <v>15.541419227541496</v>
      </c>
      <c r="BS22" s="44">
        <v>3.0269252205331232</v>
      </c>
      <c r="BT22" s="44">
        <v>372.2301231910518</v>
      </c>
      <c r="BU22" s="44" t="s">
        <v>474</v>
      </c>
      <c r="BV22" s="75">
        <v>200.21909173024815</v>
      </c>
      <c r="BW22" s="75">
        <v>138.88621964266267</v>
      </c>
      <c r="BX22" s="44">
        <v>0.32030954714636223</v>
      </c>
      <c r="BY22" s="80">
        <v>4.2429804162742876E-2</v>
      </c>
      <c r="BZ22" s="44">
        <v>0.48046432071954337</v>
      </c>
      <c r="CA22" s="80">
        <v>6.584443205914195E-2</v>
      </c>
      <c r="CB22" s="44">
        <v>0.16015477357318111</v>
      </c>
      <c r="CC22" s="80">
        <v>3.7748480131198789E-2</v>
      </c>
      <c r="CD22" s="44">
        <v>0.16015477357318111</v>
      </c>
      <c r="CE22" s="44">
        <v>0.55234178309918713</v>
      </c>
      <c r="CF22" s="78">
        <v>51.4</v>
      </c>
      <c r="CG22" s="81">
        <v>15.714285714285714</v>
      </c>
      <c r="CH22" s="81">
        <v>6.7421563675141716</v>
      </c>
      <c r="CI22" s="81">
        <v>1.3023255813953489</v>
      </c>
      <c r="CJ22" s="44">
        <v>289.72799313256331</v>
      </c>
      <c r="CK22" s="82">
        <v>260.88892305524058</v>
      </c>
      <c r="CL22" s="44">
        <v>19.510000000000002</v>
      </c>
      <c r="CM22" s="44">
        <v>785.02148311744907</v>
      </c>
      <c r="CN22" s="76">
        <v>100</v>
      </c>
      <c r="CO22" s="78">
        <v>98.1</v>
      </c>
      <c r="CP22" s="78" t="s">
        <v>12</v>
      </c>
      <c r="CQ22" s="44">
        <v>81</v>
      </c>
      <c r="CR22" s="82">
        <v>21.3</v>
      </c>
      <c r="CS22" s="44">
        <v>5.1530841331312791</v>
      </c>
      <c r="CT22" s="44">
        <v>4.9752066115702478</v>
      </c>
      <c r="CU22" s="82">
        <v>0</v>
      </c>
      <c r="CV22" s="44">
        <v>61.03</v>
      </c>
      <c r="CW22" s="95">
        <v>25.895425339047655</v>
      </c>
      <c r="CX22" s="44">
        <v>0.87</v>
      </c>
      <c r="CY22" s="44">
        <v>17.3</v>
      </c>
      <c r="CZ22" s="44">
        <v>62.57</v>
      </c>
      <c r="DA22" s="44">
        <v>6.03</v>
      </c>
      <c r="DB22" s="44">
        <v>0.8866216311443379</v>
      </c>
      <c r="DC22" s="44">
        <v>0.76844982991563049</v>
      </c>
      <c r="DD22" s="44">
        <v>0.99616269162518667</v>
      </c>
      <c r="DE22" s="44">
        <v>3.5618421642675484</v>
      </c>
      <c r="DF22" s="90" t="s">
        <v>474</v>
      </c>
      <c r="DG22" s="90">
        <v>2160.5717508417511</v>
      </c>
      <c r="DH22" s="44">
        <v>15.880800005124954</v>
      </c>
      <c r="DI22" s="44">
        <v>21.296174222768883</v>
      </c>
      <c r="DJ22" s="44">
        <v>5.7803468208092491E-2</v>
      </c>
      <c r="DK22" s="44">
        <v>77.017364657814085</v>
      </c>
      <c r="DL22" s="96">
        <v>253</v>
      </c>
      <c r="DM22" s="96">
        <v>219</v>
      </c>
      <c r="DN22" s="44">
        <v>2.5440329534462105</v>
      </c>
      <c r="DO22" s="44">
        <v>2.4263448196336936</v>
      </c>
      <c r="DP22" s="44">
        <v>100</v>
      </c>
      <c r="DQ22" s="44">
        <v>97.326203208556151</v>
      </c>
      <c r="DR22" s="44">
        <v>9883.1835904390573</v>
      </c>
      <c r="DS22" s="72">
        <v>68.897453865919175</v>
      </c>
      <c r="DT22" s="72">
        <v>3.17</v>
      </c>
      <c r="DU22" s="44">
        <v>1120.2898550724638</v>
      </c>
      <c r="DV22" s="80">
        <v>0.11471908370057042</v>
      </c>
      <c r="DW22" s="44">
        <v>50.793650793650791</v>
      </c>
      <c r="DX22" s="78">
        <v>0</v>
      </c>
      <c r="DY22" s="44">
        <v>0.69933560644328452</v>
      </c>
      <c r="DZ22" s="44">
        <v>14746.305624275848</v>
      </c>
      <c r="EA22" s="79">
        <v>600</v>
      </c>
      <c r="EB22" s="72">
        <v>7.7511294090165856</v>
      </c>
      <c r="EC22" s="72">
        <v>48.819356590151372</v>
      </c>
      <c r="ED22" s="44">
        <v>91.101259601377592</v>
      </c>
      <c r="EE22" s="44">
        <v>15.282713882939932</v>
      </c>
      <c r="EF22" s="44">
        <v>4.4091902012794511E-2</v>
      </c>
      <c r="EG22" s="44">
        <v>165.83880563506764</v>
      </c>
      <c r="EH22" s="44">
        <v>71.3</v>
      </c>
      <c r="EI22" s="44">
        <v>65.099999999999994</v>
      </c>
      <c r="EJ22" s="44">
        <v>43.1</v>
      </c>
      <c r="EK22" s="44">
        <v>67.5</v>
      </c>
      <c r="EL22" s="44">
        <v>27.9</v>
      </c>
      <c r="EM22" s="88">
        <v>74.91</v>
      </c>
      <c r="EN22" s="89">
        <v>4.4555058008058994</v>
      </c>
      <c r="EO22" s="72">
        <v>0.84204814133718642</v>
      </c>
      <c r="EP22" s="90">
        <v>0.93600000000000005</v>
      </c>
      <c r="EQ22" s="44">
        <v>93.7</v>
      </c>
      <c r="ER22" s="44">
        <v>-0.1</v>
      </c>
      <c r="ES22" s="44">
        <v>3.1</v>
      </c>
      <c r="ET22" s="44">
        <v>219.6814905925086</v>
      </c>
      <c r="EU22" s="91">
        <v>60.2</v>
      </c>
      <c r="EV22" s="44">
        <v>50.2</v>
      </c>
      <c r="EW22" s="44" t="s">
        <v>12</v>
      </c>
      <c r="EX22" s="44" t="s">
        <v>12</v>
      </c>
      <c r="EY22" s="44" t="s">
        <v>12</v>
      </c>
      <c r="EZ22" s="44">
        <v>7.5192666192608533</v>
      </c>
      <c r="FA22" s="44">
        <v>26.3</v>
      </c>
      <c r="FB22" s="44">
        <v>15.793841812598556</v>
      </c>
      <c r="FC22" s="44">
        <v>69.678217821782169</v>
      </c>
      <c r="FD22" s="44">
        <v>78.723527705250945</v>
      </c>
      <c r="FE22" s="44">
        <v>64.973970657832467</v>
      </c>
      <c r="FF22" s="44">
        <v>60.609580262736308</v>
      </c>
      <c r="FG22" s="44">
        <v>67.108036286997162</v>
      </c>
      <c r="FH22" s="44">
        <v>72.158860649568695</v>
      </c>
      <c r="FI22" s="44">
        <v>70.023148148148152</v>
      </c>
      <c r="FJ22" s="44">
        <v>60.302657047334151</v>
      </c>
      <c r="FK22" s="44">
        <v>44.008497943316911</v>
      </c>
      <c r="FL22" s="44">
        <v>24.860713747929527</v>
      </c>
      <c r="FM22" s="44">
        <v>13.597423510466989</v>
      </c>
      <c r="FN22" s="44">
        <v>7.9538337657689899</v>
      </c>
      <c r="FO22" s="44">
        <v>5.408450704225352</v>
      </c>
      <c r="FP22" s="44">
        <v>2.6437445824906094</v>
      </c>
      <c r="FQ22" s="44">
        <v>1.36</v>
      </c>
      <c r="FR22" s="44">
        <v>20.38129648492303</v>
      </c>
      <c r="FS22" s="44">
        <v>1.4657871943500564</v>
      </c>
    </row>
    <row r="23" spans="1:175" s="92" customFormat="1">
      <c r="A23" s="386">
        <v>122173</v>
      </c>
      <c r="B23" s="387" t="s">
        <v>594</v>
      </c>
      <c r="C23" s="44">
        <v>65.874371674020182</v>
      </c>
      <c r="D23" s="72">
        <v>1182.0516917177727</v>
      </c>
      <c r="E23" s="44">
        <v>243.58769525729105</v>
      </c>
      <c r="F23" s="83">
        <v>300727</v>
      </c>
      <c r="G23" s="44">
        <v>313.67200818274802</v>
      </c>
      <c r="H23" s="84">
        <v>87.62359359018069</v>
      </c>
      <c r="I23" s="84">
        <v>169.79202182066143</v>
      </c>
      <c r="J23" s="78">
        <v>40.799999999999997</v>
      </c>
      <c r="K23" s="85">
        <v>3.42</v>
      </c>
      <c r="L23" s="44">
        <v>65.436476063995968</v>
      </c>
      <c r="M23" s="44">
        <v>16.741244902105027</v>
      </c>
      <c r="N23" s="75">
        <v>85.605214593119072</v>
      </c>
      <c r="O23" s="75">
        <v>19.916774286124266</v>
      </c>
      <c r="P23" s="81">
        <v>12.295347181777002</v>
      </c>
      <c r="Q23" s="81">
        <v>1.5384615384615385</v>
      </c>
      <c r="R23" s="81">
        <v>4.7229791099000904</v>
      </c>
      <c r="S23" s="83">
        <v>10050</v>
      </c>
      <c r="T23" s="78">
        <v>67.796610169491515</v>
      </c>
      <c r="U23" s="79">
        <v>165</v>
      </c>
      <c r="V23" s="79">
        <v>0</v>
      </c>
      <c r="W23" s="44">
        <v>12.336930262522145</v>
      </c>
      <c r="X23" s="89">
        <v>63.082778306374877</v>
      </c>
      <c r="Y23" s="44">
        <v>77.966101694915253</v>
      </c>
      <c r="Z23" s="44">
        <v>84.745762711864401</v>
      </c>
      <c r="AA23" s="44">
        <v>2.5551684088269453</v>
      </c>
      <c r="AB23" s="75">
        <v>22.025198320111993</v>
      </c>
      <c r="AC23" s="75">
        <v>5.1796546896873537</v>
      </c>
      <c r="AD23" s="75">
        <v>1.236584227718152</v>
      </c>
      <c r="AE23" s="75">
        <v>70.03125</v>
      </c>
      <c r="AF23" s="78">
        <v>91.8</v>
      </c>
      <c r="AG23" s="78">
        <v>89.3</v>
      </c>
      <c r="AH23" s="94">
        <v>215</v>
      </c>
      <c r="AI23" s="78">
        <v>25.7</v>
      </c>
      <c r="AJ23" s="80">
        <v>4.1310906606058059E-2</v>
      </c>
      <c r="AK23" s="80">
        <v>7.22940865606016E-2</v>
      </c>
      <c r="AL23" s="44">
        <v>0.37607383828824953</v>
      </c>
      <c r="AM23" s="42">
        <v>106959.63581012515</v>
      </c>
      <c r="AN23" s="83">
        <v>205303.0924050633</v>
      </c>
      <c r="AO23" s="83">
        <v>262622.15125601285</v>
      </c>
      <c r="AP23" s="44">
        <v>13.361057355787047</v>
      </c>
      <c r="AQ23" s="44">
        <v>2.7072096183143244</v>
      </c>
      <c r="AR23" s="44">
        <v>10.64</v>
      </c>
      <c r="AS23" s="44">
        <v>10.080253665490924</v>
      </c>
      <c r="AT23" s="44">
        <v>361.57164452419283</v>
      </c>
      <c r="AU23" s="44">
        <v>1.4747993658362728</v>
      </c>
      <c r="AV23" s="44">
        <v>2.3842589747686409</v>
      </c>
      <c r="AW23" s="79">
        <v>16048.454545454546</v>
      </c>
      <c r="AX23" s="79">
        <v>2451.8472222222222</v>
      </c>
      <c r="AY23" s="44">
        <v>2.8323316320461331</v>
      </c>
      <c r="AZ23" s="75">
        <v>375.66666666666669</v>
      </c>
      <c r="BA23" s="44">
        <v>0.56382808755392233</v>
      </c>
      <c r="BB23" s="44">
        <v>34.670429732868755</v>
      </c>
      <c r="BC23" s="44">
        <v>223.41342313222805</v>
      </c>
      <c r="BD23" s="44">
        <v>5.2619366573672375</v>
      </c>
      <c r="BE23" s="75">
        <v>0.88269454123112656</v>
      </c>
      <c r="BF23" s="44">
        <v>1.5795586527293843</v>
      </c>
      <c r="BG23" s="44">
        <v>18.160047894631813</v>
      </c>
      <c r="BH23" s="44">
        <v>70.967741935483872</v>
      </c>
      <c r="BI23" s="76">
        <v>95.8</v>
      </c>
      <c r="BJ23" s="75">
        <v>1.6962682099381361</v>
      </c>
      <c r="BK23" s="77">
        <v>1.6483342314641647</v>
      </c>
      <c r="BL23" s="78">
        <v>116.6</v>
      </c>
      <c r="BM23" s="78">
        <v>100.3</v>
      </c>
      <c r="BN23" s="44">
        <v>1.2679494088185881</v>
      </c>
      <c r="BO23" s="44">
        <v>82.539682539682531</v>
      </c>
      <c r="BP23" s="79">
        <v>12</v>
      </c>
      <c r="BQ23" s="44">
        <v>0</v>
      </c>
      <c r="BR23" s="44">
        <v>10.22527560313149</v>
      </c>
      <c r="BS23" s="44">
        <v>5.4346356631066648</v>
      </c>
      <c r="BT23" s="44">
        <v>775.05622672582251</v>
      </c>
      <c r="BU23" s="44">
        <v>0</v>
      </c>
      <c r="BV23" s="75">
        <v>77.181166812098283</v>
      </c>
      <c r="BW23" s="75">
        <v>455.46720414910226</v>
      </c>
      <c r="BX23" s="44">
        <v>0.49159978861209092</v>
      </c>
      <c r="BY23" s="80">
        <v>3.0221097004928289E-2</v>
      </c>
      <c r="BZ23" s="44">
        <v>1.4747993658362728</v>
      </c>
      <c r="CA23" s="80">
        <v>0.2478719874150454</v>
      </c>
      <c r="CB23" s="44" t="s">
        <v>474</v>
      </c>
      <c r="CC23" s="80" t="s">
        <v>474</v>
      </c>
      <c r="CD23" s="44">
        <v>1.4747993658362728</v>
      </c>
      <c r="CE23" s="44">
        <v>13.594749714257622</v>
      </c>
      <c r="CF23" s="78">
        <v>40.1</v>
      </c>
      <c r="CG23" s="81">
        <v>8.7040618955512574</v>
      </c>
      <c r="CH23" s="81">
        <v>3.8859589991672947</v>
      </c>
      <c r="CI23" s="81">
        <v>6.6181566181566174</v>
      </c>
      <c r="CJ23" s="44">
        <v>310.22650460260303</v>
      </c>
      <c r="CK23" s="82">
        <v>217.57223444393918</v>
      </c>
      <c r="CL23" s="44">
        <v>22.7</v>
      </c>
      <c r="CM23" s="44">
        <v>681.303433066921</v>
      </c>
      <c r="CN23" s="76">
        <v>100</v>
      </c>
      <c r="CO23" s="78">
        <v>93.9</v>
      </c>
      <c r="CP23" s="78">
        <v>92.5</v>
      </c>
      <c r="CQ23" s="44">
        <v>89.3</v>
      </c>
      <c r="CR23" s="82">
        <v>40.200000000000003</v>
      </c>
      <c r="CS23" s="44">
        <v>3.5908300431080877</v>
      </c>
      <c r="CT23" s="44">
        <v>5.4565217391304346</v>
      </c>
      <c r="CU23" s="82">
        <v>15.181297547767272</v>
      </c>
      <c r="CV23" s="44">
        <v>66.28</v>
      </c>
      <c r="CW23" s="95">
        <v>29.67542123956887</v>
      </c>
      <c r="CX23" s="44">
        <v>0.91</v>
      </c>
      <c r="CY23" s="44">
        <v>30</v>
      </c>
      <c r="CZ23" s="44">
        <v>62.39</v>
      </c>
      <c r="DA23" s="44">
        <v>5.35</v>
      </c>
      <c r="DB23" s="44">
        <v>0.92910639448425036</v>
      </c>
      <c r="DC23" s="44">
        <v>1.0128282964838324</v>
      </c>
      <c r="DD23" s="44">
        <v>1.3961433996583381</v>
      </c>
      <c r="DE23" s="44">
        <v>4.1146902306832009</v>
      </c>
      <c r="DF23" s="90">
        <v>1050.992</v>
      </c>
      <c r="DG23" s="90">
        <v>1042.6525793650794</v>
      </c>
      <c r="DH23" s="44" t="s">
        <v>474</v>
      </c>
      <c r="DI23" s="44" t="s">
        <v>474</v>
      </c>
      <c r="DJ23" s="44">
        <v>57.490458654168066</v>
      </c>
      <c r="DK23" s="44">
        <v>60.496453900709227</v>
      </c>
      <c r="DL23" s="96">
        <v>125</v>
      </c>
      <c r="DM23" s="96" t="s">
        <v>12</v>
      </c>
      <c r="DN23" s="44">
        <v>9.8183514201088897</v>
      </c>
      <c r="DO23" s="44">
        <v>4.1073162338540197</v>
      </c>
      <c r="DP23" s="44">
        <v>80.582524271844662</v>
      </c>
      <c r="DQ23" s="44">
        <v>85.711074479244729</v>
      </c>
      <c r="DR23" s="44">
        <v>9078.6236450718425</v>
      </c>
      <c r="DS23" s="72">
        <v>34.573819069199935</v>
      </c>
      <c r="DT23" s="72">
        <v>5.8</v>
      </c>
      <c r="DU23" s="44">
        <v>44.028753072483731</v>
      </c>
      <c r="DV23" s="80">
        <v>0.12056134635040189</v>
      </c>
      <c r="DW23" s="44">
        <v>81.818181818181827</v>
      </c>
      <c r="DX23" s="78">
        <v>0</v>
      </c>
      <c r="DY23" s="44">
        <v>0.89881778477678398</v>
      </c>
      <c r="DZ23" s="44">
        <v>7246.6522811997938</v>
      </c>
      <c r="EA23" s="79">
        <v>1492</v>
      </c>
      <c r="EB23" s="72">
        <v>7.0538094823078268</v>
      </c>
      <c r="EC23" s="72">
        <v>80.804475307413171</v>
      </c>
      <c r="ED23" s="44">
        <v>85.131387595760103</v>
      </c>
      <c r="EE23" s="44">
        <v>11.036543566275073</v>
      </c>
      <c r="EF23" s="44">
        <v>38.067243675099867</v>
      </c>
      <c r="EG23" s="44" t="s">
        <v>474</v>
      </c>
      <c r="EH23" s="44">
        <v>77.400000000000006</v>
      </c>
      <c r="EI23" s="44">
        <v>61.3</v>
      </c>
      <c r="EJ23" s="44">
        <v>41.7</v>
      </c>
      <c r="EK23" s="44">
        <v>68.599999999999994</v>
      </c>
      <c r="EL23" s="44">
        <v>23.4</v>
      </c>
      <c r="EM23" s="88">
        <v>71.94</v>
      </c>
      <c r="EN23" s="89">
        <v>4.7267319675052546</v>
      </c>
      <c r="EO23" s="72">
        <v>0.8983421284516302</v>
      </c>
      <c r="EP23" s="90">
        <v>0.92900000000000005</v>
      </c>
      <c r="EQ23" s="44">
        <v>91.5</v>
      </c>
      <c r="ER23" s="44">
        <v>5.9</v>
      </c>
      <c r="ES23" s="44">
        <v>4.9000000000000004</v>
      </c>
      <c r="ET23" s="44">
        <v>245.10791352759719</v>
      </c>
      <c r="EU23" s="91">
        <v>63.6</v>
      </c>
      <c r="EV23" s="44">
        <v>53.8</v>
      </c>
      <c r="EW23" s="44" t="s">
        <v>12</v>
      </c>
      <c r="EX23" s="44" t="s">
        <v>12</v>
      </c>
      <c r="EY23" s="44">
        <v>16.7</v>
      </c>
      <c r="EZ23" s="44">
        <v>6.4030872466724835</v>
      </c>
      <c r="FA23" s="44">
        <v>33.9</v>
      </c>
      <c r="FB23" s="44">
        <v>16.116081670107825</v>
      </c>
      <c r="FC23" s="44">
        <v>68.773311230832988</v>
      </c>
      <c r="FD23" s="44">
        <v>77.58291370029518</v>
      </c>
      <c r="FE23" s="44">
        <v>63.749159129979816</v>
      </c>
      <c r="FF23" s="44">
        <v>60.391479562464021</v>
      </c>
      <c r="FG23" s="44">
        <v>67.12854883650877</v>
      </c>
      <c r="FH23" s="44">
        <v>71.708169506334642</v>
      </c>
      <c r="FI23" s="44">
        <v>69.057717130739434</v>
      </c>
      <c r="FJ23" s="44">
        <v>57.542579075425792</v>
      </c>
      <c r="FK23" s="44">
        <v>43.449617266909272</v>
      </c>
      <c r="FL23" s="44">
        <v>25.879537295572398</v>
      </c>
      <c r="FM23" s="44">
        <v>15.374535924874428</v>
      </c>
      <c r="FN23" s="44">
        <v>8.4295612009237875</v>
      </c>
      <c r="FO23" s="44">
        <v>5.8630586305863055</v>
      </c>
      <c r="FP23" s="44">
        <v>2.3370964547435138</v>
      </c>
      <c r="FQ23" s="44">
        <v>1.29</v>
      </c>
      <c r="FR23" s="44">
        <v>15.377241387786205</v>
      </c>
      <c r="FS23" s="44">
        <v>0.79824386350029941</v>
      </c>
    </row>
    <row r="24" spans="1:175" s="92" customFormat="1">
      <c r="A24" s="386">
        <v>132012</v>
      </c>
      <c r="B24" s="387" t="s">
        <v>593</v>
      </c>
      <c r="C24" s="44">
        <v>74.502499754925978</v>
      </c>
      <c r="D24" s="72">
        <v>1644.7585352594665</v>
      </c>
      <c r="E24" s="44">
        <v>204.79275650337308</v>
      </c>
      <c r="F24" s="83">
        <v>312469</v>
      </c>
      <c r="G24" s="44">
        <v>292.20913411861955</v>
      </c>
      <c r="H24" s="84">
        <v>84.108286836123156</v>
      </c>
      <c r="I24" s="84">
        <v>181.02913825170489</v>
      </c>
      <c r="J24" s="78">
        <v>45.4</v>
      </c>
      <c r="K24" s="85">
        <v>4</v>
      </c>
      <c r="L24" s="44" t="s">
        <v>474</v>
      </c>
      <c r="M24" s="44">
        <v>16.732533566662578</v>
      </c>
      <c r="N24" s="75">
        <v>82.265113532015633</v>
      </c>
      <c r="O24" s="75">
        <v>20.263125537931884</v>
      </c>
      <c r="P24" s="81">
        <v>18.119364534134821</v>
      </c>
      <c r="Q24" s="81">
        <v>0.81521739130434778</v>
      </c>
      <c r="R24" s="81">
        <v>1.498422712933754</v>
      </c>
      <c r="S24" s="83">
        <v>14410</v>
      </c>
      <c r="T24" s="78">
        <v>70.297029702970292</v>
      </c>
      <c r="U24" s="79">
        <v>286</v>
      </c>
      <c r="V24" s="79">
        <v>144</v>
      </c>
      <c r="W24" s="44" t="s">
        <v>474</v>
      </c>
      <c r="X24" s="89">
        <v>68.997859505740408</v>
      </c>
      <c r="Y24" s="44">
        <v>108.91089108910892</v>
      </c>
      <c r="Z24" s="44">
        <v>78.21782178217822</v>
      </c>
      <c r="AA24" s="44">
        <v>4.1187331344979405</v>
      </c>
      <c r="AB24" s="75">
        <v>36.670568439534712</v>
      </c>
      <c r="AC24" s="75">
        <v>11.796766405735607</v>
      </c>
      <c r="AD24" s="75">
        <v>1.2436901016899553</v>
      </c>
      <c r="AE24" s="75">
        <v>93.211009174311926</v>
      </c>
      <c r="AF24" s="78">
        <v>92.7</v>
      </c>
      <c r="AG24" s="78">
        <v>91.4</v>
      </c>
      <c r="AH24" s="94">
        <v>486</v>
      </c>
      <c r="AI24" s="78">
        <v>49</v>
      </c>
      <c r="AJ24" s="80">
        <v>2.1806081972192762E-2</v>
      </c>
      <c r="AK24" s="80">
        <v>0.10903040986096381</v>
      </c>
      <c r="AL24" s="44">
        <v>0.41707141011130816</v>
      </c>
      <c r="AM24" s="42">
        <v>102079.68254397834</v>
      </c>
      <c r="AN24" s="83">
        <v>182110.2625937835</v>
      </c>
      <c r="AO24" s="83">
        <v>295465.53736762481</v>
      </c>
      <c r="AP24" s="44">
        <v>17.777550453754987</v>
      </c>
      <c r="AQ24" s="44">
        <v>1.5271303102485787</v>
      </c>
      <c r="AR24" s="44">
        <v>19.100000000000001</v>
      </c>
      <c r="AS24" s="44">
        <v>9.2486476370409321</v>
      </c>
      <c r="AT24" s="44">
        <v>306.38707435099946</v>
      </c>
      <c r="AU24" s="44">
        <v>1.425885162773703</v>
      </c>
      <c r="AV24" s="44">
        <v>3.2973594389141887</v>
      </c>
      <c r="AW24" s="79">
        <v>32107</v>
      </c>
      <c r="AX24" s="79">
        <v>5583.826086956522</v>
      </c>
      <c r="AY24" s="44">
        <v>1.5572928021926682</v>
      </c>
      <c r="AZ24" s="75">
        <v>607.14285714285711</v>
      </c>
      <c r="BA24" s="44">
        <v>0.5418987443298785</v>
      </c>
      <c r="BB24" s="44">
        <v>24.755112910097999</v>
      </c>
      <c r="BC24" s="44">
        <v>289.17984867793712</v>
      </c>
      <c r="BD24" s="44">
        <v>4.8380069690137333</v>
      </c>
      <c r="BE24" s="75">
        <v>1.9883539269990058</v>
      </c>
      <c r="BF24" s="44">
        <v>3.6926572929981538</v>
      </c>
      <c r="BG24" s="44">
        <v>27.652123157741137</v>
      </c>
      <c r="BH24" s="44">
        <v>88.888888888888886</v>
      </c>
      <c r="BI24" s="76">
        <v>100</v>
      </c>
      <c r="BJ24" s="75">
        <v>0.8025682182985554</v>
      </c>
      <c r="BK24" s="77">
        <v>1.4091234774301409</v>
      </c>
      <c r="BL24" s="78">
        <v>100</v>
      </c>
      <c r="BM24" s="78">
        <v>93</v>
      </c>
      <c r="BN24" s="44">
        <v>1.2180558872701217</v>
      </c>
      <c r="BO24" s="44">
        <v>47.222222222222221</v>
      </c>
      <c r="BP24" s="79">
        <v>0</v>
      </c>
      <c r="BQ24" s="44">
        <v>1.9944568714297173</v>
      </c>
      <c r="BR24" s="44">
        <v>165.98016237267291</v>
      </c>
      <c r="BS24" s="44">
        <v>6.436089153469803</v>
      </c>
      <c r="BT24" s="44">
        <v>1639.2225361149976</v>
      </c>
      <c r="BU24" s="44">
        <v>6.9173253959059267</v>
      </c>
      <c r="BV24" s="75">
        <v>171.23098448458708</v>
      </c>
      <c r="BW24" s="75">
        <v>231.52988566183353</v>
      </c>
      <c r="BX24" s="44">
        <v>0.71294258138685151</v>
      </c>
      <c r="BY24" s="80">
        <v>6.2425252426232723E-2</v>
      </c>
      <c r="BZ24" s="44">
        <v>1.425885162773703</v>
      </c>
      <c r="CA24" s="80">
        <v>0.30465284152177596</v>
      </c>
      <c r="CB24" s="44">
        <v>0.35647129069342576</v>
      </c>
      <c r="CC24" s="80">
        <v>8.4558554865387534E-2</v>
      </c>
      <c r="CD24" s="44">
        <v>0.53470693604013864</v>
      </c>
      <c r="CE24" s="44">
        <v>2.6539287592125551</v>
      </c>
      <c r="CF24" s="78">
        <v>64.099999999999994</v>
      </c>
      <c r="CG24" s="81">
        <v>17.300380228136884</v>
      </c>
      <c r="CH24" s="81">
        <v>2.3086865792506308</v>
      </c>
      <c r="CI24" s="81">
        <v>5.768742058449809</v>
      </c>
      <c r="CJ24" s="44">
        <v>221.45422463038383</v>
      </c>
      <c r="CK24" s="82">
        <v>148.64852821915855</v>
      </c>
      <c r="CL24" s="44">
        <v>26</v>
      </c>
      <c r="CM24" s="44">
        <v>632.77560632775601</v>
      </c>
      <c r="CN24" s="76">
        <v>100</v>
      </c>
      <c r="CO24" s="78">
        <v>99.9</v>
      </c>
      <c r="CP24" s="78" t="s">
        <v>12</v>
      </c>
      <c r="CQ24" s="44">
        <v>99.3</v>
      </c>
      <c r="CR24" s="82">
        <v>22.9</v>
      </c>
      <c r="CS24" s="44">
        <v>9.2931447970847465</v>
      </c>
      <c r="CT24" s="44">
        <v>19.093023255813954</v>
      </c>
      <c r="CU24" s="82">
        <v>0</v>
      </c>
      <c r="CV24" s="44">
        <v>55.492514812323201</v>
      </c>
      <c r="CW24" s="95">
        <v>33.827343130352638</v>
      </c>
      <c r="CX24" s="44">
        <v>0.46</v>
      </c>
      <c r="CY24" s="44">
        <v>27.1</v>
      </c>
      <c r="CZ24" s="44">
        <v>59.013821083208029</v>
      </c>
      <c r="DA24" s="44">
        <v>6.0977999992603795</v>
      </c>
      <c r="DB24" s="44">
        <v>1.1832725846842109</v>
      </c>
      <c r="DC24" s="44">
        <v>0.87039951519904468</v>
      </c>
      <c r="DD24" s="44">
        <v>2.0621864166614681</v>
      </c>
      <c r="DE24" s="44">
        <v>5.780181978593899</v>
      </c>
      <c r="DF24" s="90">
        <v>531.46582733812954</v>
      </c>
      <c r="DG24" s="90">
        <v>659.20187165775405</v>
      </c>
      <c r="DH24" s="44" t="s">
        <v>474</v>
      </c>
      <c r="DI24" s="44" t="s">
        <v>474</v>
      </c>
      <c r="DJ24" s="44">
        <v>3.2786885245901649</v>
      </c>
      <c r="DK24" s="44">
        <v>32.748538011695906</v>
      </c>
      <c r="DL24" s="96">
        <v>96</v>
      </c>
      <c r="DM24" s="96">
        <v>18</v>
      </c>
      <c r="DN24" s="44">
        <v>12.681984832146581</v>
      </c>
      <c r="DO24" s="44">
        <v>4.3685556674479322</v>
      </c>
      <c r="DP24" s="44">
        <v>100</v>
      </c>
      <c r="DQ24" s="44">
        <v>94.684085510688831</v>
      </c>
      <c r="DR24" s="44">
        <v>8311.0804672290724</v>
      </c>
      <c r="DS24" s="72">
        <v>33.072218049146905</v>
      </c>
      <c r="DT24" s="72">
        <v>11.7</v>
      </c>
      <c r="DU24" s="44">
        <v>61.815336463223794</v>
      </c>
      <c r="DV24" s="80">
        <v>0.27114768984018978</v>
      </c>
      <c r="DW24" s="44">
        <v>99.783549783549788</v>
      </c>
      <c r="DX24" s="78">
        <v>0</v>
      </c>
      <c r="DY24" s="44">
        <v>0.80186563677702682</v>
      </c>
      <c r="DZ24" s="44">
        <v>5841.3436623738326</v>
      </c>
      <c r="EA24" s="79">
        <v>0</v>
      </c>
      <c r="EB24" s="72">
        <v>4.7231972314626036</v>
      </c>
      <c r="EC24" s="72">
        <v>82.971775612727882</v>
      </c>
      <c r="ED24" s="44">
        <v>99.377841891032375</v>
      </c>
      <c r="EE24" s="44">
        <v>22.504541501670612</v>
      </c>
      <c r="EF24" s="44">
        <v>77.204649554921787</v>
      </c>
      <c r="EG24" s="44">
        <v>672.36116734668451</v>
      </c>
      <c r="EH24" s="44">
        <v>77.2</v>
      </c>
      <c r="EI24" s="44">
        <v>61.4</v>
      </c>
      <c r="EJ24" s="44">
        <v>48.4</v>
      </c>
      <c r="EK24" s="44">
        <v>68.2</v>
      </c>
      <c r="EL24" s="44">
        <v>31.9</v>
      </c>
      <c r="EM24" s="88">
        <v>60.14</v>
      </c>
      <c r="EN24" s="89">
        <v>0.37785956813503135</v>
      </c>
      <c r="EO24" s="72">
        <v>0.99652790348468157</v>
      </c>
      <c r="EP24" s="90">
        <v>0.93200000000000005</v>
      </c>
      <c r="EQ24" s="44">
        <v>87.1</v>
      </c>
      <c r="ER24" s="44">
        <v>-0.3</v>
      </c>
      <c r="ES24" s="44">
        <v>1.8</v>
      </c>
      <c r="ET24" s="44">
        <v>230.90296851467326</v>
      </c>
      <c r="EU24" s="91">
        <v>53.8</v>
      </c>
      <c r="EV24" s="44">
        <v>54.9</v>
      </c>
      <c r="EW24" s="44" t="s">
        <v>12</v>
      </c>
      <c r="EX24" s="44" t="s">
        <v>12</v>
      </c>
      <c r="EY24" s="44">
        <v>4.8</v>
      </c>
      <c r="EZ24" s="44">
        <v>5.0315922681377057</v>
      </c>
      <c r="FA24" s="44">
        <v>23.7</v>
      </c>
      <c r="FB24" s="44">
        <v>15.801324503311259</v>
      </c>
      <c r="FC24" s="44">
        <v>58.284173268161133</v>
      </c>
      <c r="FD24" s="44">
        <v>80.243404751493955</v>
      </c>
      <c r="FE24" s="44">
        <v>68.359173126614991</v>
      </c>
      <c r="FF24" s="44">
        <v>64.966408268733858</v>
      </c>
      <c r="FG24" s="44">
        <v>67.890975569220544</v>
      </c>
      <c r="FH24" s="44">
        <v>71.271295897656685</v>
      </c>
      <c r="FI24" s="44">
        <v>67.834503442164817</v>
      </c>
      <c r="FJ24" s="44">
        <v>59.945755669686648</v>
      </c>
      <c r="FK24" s="44">
        <v>45.262010802615372</v>
      </c>
      <c r="FL24" s="44">
        <v>27.108967963640396</v>
      </c>
      <c r="FM24" s="44">
        <v>15.546575925138239</v>
      </c>
      <c r="FN24" s="44">
        <v>8.337859858772406</v>
      </c>
      <c r="FO24" s="44">
        <v>5.1590191794124785</v>
      </c>
      <c r="FP24" s="44">
        <v>2.3142073243468926</v>
      </c>
      <c r="FQ24" s="44">
        <v>1.19</v>
      </c>
      <c r="FR24" s="44">
        <v>16.896739178868383</v>
      </c>
      <c r="FS24" s="44">
        <v>0.36480373559025248</v>
      </c>
    </row>
    <row r="25" spans="1:175" s="92" customFormat="1">
      <c r="A25" s="386">
        <v>142018</v>
      </c>
      <c r="B25" s="387" t="s">
        <v>592</v>
      </c>
      <c r="C25" s="44">
        <v>81.757890838787873</v>
      </c>
      <c r="D25" s="72">
        <v>821.42633854499809</v>
      </c>
      <c r="E25" s="44">
        <v>199.82590378539038</v>
      </c>
      <c r="F25" s="83">
        <v>349530</v>
      </c>
      <c r="G25" s="44">
        <v>288.32752613240422</v>
      </c>
      <c r="H25" s="84">
        <v>90.156794425087099</v>
      </c>
      <c r="I25" s="84">
        <v>140.89721254355399</v>
      </c>
      <c r="J25" s="78">
        <v>28.5</v>
      </c>
      <c r="K25" s="85">
        <v>3.75</v>
      </c>
      <c r="L25" s="44">
        <v>136.98755830637154</v>
      </c>
      <c r="M25" s="44">
        <v>9.8043774700654645</v>
      </c>
      <c r="N25" s="75">
        <v>83.133484646674177</v>
      </c>
      <c r="O25" s="75">
        <v>21.05340808498082</v>
      </c>
      <c r="P25" s="81">
        <v>13.031584183039044</v>
      </c>
      <c r="Q25" s="81">
        <v>0.32154340836012862</v>
      </c>
      <c r="R25" s="81">
        <v>1.5639374425023</v>
      </c>
      <c r="S25" s="83" t="s">
        <v>12</v>
      </c>
      <c r="T25" s="78">
        <v>46.511627906976742</v>
      </c>
      <c r="U25" s="79">
        <v>32</v>
      </c>
      <c r="V25" s="79">
        <v>21</v>
      </c>
      <c r="W25" s="44">
        <v>14.127921911122526</v>
      </c>
      <c r="X25" s="89">
        <v>58.085639448809935</v>
      </c>
      <c r="Y25" s="44">
        <v>134.88372093023256</v>
      </c>
      <c r="Z25" s="44">
        <v>134.88372093023256</v>
      </c>
      <c r="AA25" s="44">
        <v>2.9609965284868287</v>
      </c>
      <c r="AB25" s="75">
        <v>52.413392479932405</v>
      </c>
      <c r="AC25" s="75">
        <v>15.393958597380651</v>
      </c>
      <c r="AD25" s="75">
        <v>4.5416138572032114</v>
      </c>
      <c r="AE25" s="75">
        <v>102.18642117376295</v>
      </c>
      <c r="AF25" s="78">
        <v>98.6</v>
      </c>
      <c r="AG25" s="78">
        <v>96.8</v>
      </c>
      <c r="AH25" s="94">
        <v>363</v>
      </c>
      <c r="AI25" s="78">
        <v>29.75</v>
      </c>
      <c r="AJ25" s="80">
        <v>4.9768413553631805E-2</v>
      </c>
      <c r="AK25" s="80">
        <v>0.10783156269953557</v>
      </c>
      <c r="AL25" s="44">
        <v>0.29336654948035651</v>
      </c>
      <c r="AM25" s="42">
        <v>104587.5866330788</v>
      </c>
      <c r="AN25" s="83">
        <v>214748.758</v>
      </c>
      <c r="AO25" s="83">
        <v>268557.05141955835</v>
      </c>
      <c r="AP25" s="44">
        <v>17.71889877872076</v>
      </c>
      <c r="AQ25" s="44">
        <v>1.374456634237218</v>
      </c>
      <c r="AR25" s="44">
        <v>13.27</v>
      </c>
      <c r="AS25" s="44">
        <v>6.3819247731218525</v>
      </c>
      <c r="AT25" s="44">
        <v>398.68995003150087</v>
      </c>
      <c r="AU25" s="44">
        <v>1.6832506937397504</v>
      </c>
      <c r="AV25" s="44">
        <v>3.1741298796235293</v>
      </c>
      <c r="AW25" s="79">
        <v>13103.714285714286</v>
      </c>
      <c r="AX25" s="79">
        <v>2133.1627906976746</v>
      </c>
      <c r="AY25" s="44">
        <v>1.0902034319604039</v>
      </c>
      <c r="AZ25" s="75">
        <v>333</v>
      </c>
      <c r="BA25" s="44">
        <v>0.34093761872929002</v>
      </c>
      <c r="BB25" s="44">
        <v>21.963753318358179</v>
      </c>
      <c r="BC25" s="44">
        <v>198.44467635898445</v>
      </c>
      <c r="BD25" s="44">
        <v>3.79702160812962</v>
      </c>
      <c r="BE25" s="75">
        <v>0.30630998570553403</v>
      </c>
      <c r="BF25" s="44">
        <v>5.6667347355523789</v>
      </c>
      <c r="BG25" s="44">
        <v>41.674687199230029</v>
      </c>
      <c r="BH25" s="44">
        <v>100</v>
      </c>
      <c r="BI25" s="76">
        <v>100</v>
      </c>
      <c r="BJ25" s="75">
        <v>1.9249278152069298</v>
      </c>
      <c r="BK25" s="77">
        <v>2.6019080659150045</v>
      </c>
      <c r="BL25" s="78">
        <v>113.7</v>
      </c>
      <c r="BM25" s="78">
        <v>90.2</v>
      </c>
      <c r="BN25" s="44">
        <v>0.60044032290346261</v>
      </c>
      <c r="BO25" s="44">
        <v>33.333333333333329</v>
      </c>
      <c r="BP25" s="79">
        <v>10</v>
      </c>
      <c r="BQ25" s="44">
        <v>1.3297680480544027</v>
      </c>
      <c r="BR25" s="44">
        <v>3.8330022940302308</v>
      </c>
      <c r="BS25" s="44">
        <v>8.9981772799630644</v>
      </c>
      <c r="BT25" s="44">
        <v>1341.4137382112335</v>
      </c>
      <c r="BU25" s="44">
        <v>27.174158735349707</v>
      </c>
      <c r="BV25" s="75">
        <v>532.14768360658104</v>
      </c>
      <c r="BW25" s="75">
        <v>509.54403143350436</v>
      </c>
      <c r="BX25" s="44">
        <v>0.96185753927985729</v>
      </c>
      <c r="BY25" s="80">
        <v>7.7520908378260089E-2</v>
      </c>
      <c r="BZ25" s="44">
        <v>1.2023219240998215</v>
      </c>
      <c r="CA25" s="80">
        <v>0.1960289711490831</v>
      </c>
      <c r="CB25" s="44">
        <v>0.24046438481996432</v>
      </c>
      <c r="CC25" s="80">
        <v>5.775233130221083E-2</v>
      </c>
      <c r="CD25" s="44">
        <v>3.606965772299465</v>
      </c>
      <c r="CE25" s="44">
        <v>19.960948583905239</v>
      </c>
      <c r="CF25" s="78">
        <v>50.7</v>
      </c>
      <c r="CG25" s="81">
        <v>6.2305295950155761</v>
      </c>
      <c r="CH25" s="81">
        <v>13.545777642108018</v>
      </c>
      <c r="CI25" s="81">
        <v>6.7340067340067336</v>
      </c>
      <c r="CJ25" s="44">
        <v>257.35460320971862</v>
      </c>
      <c r="CK25" s="82">
        <v>205.83270411819305</v>
      </c>
      <c r="CL25" s="44">
        <v>33.5</v>
      </c>
      <c r="CM25" s="44">
        <v>663.2007733334616</v>
      </c>
      <c r="CN25" s="76">
        <v>66.7</v>
      </c>
      <c r="CO25" s="78">
        <v>100</v>
      </c>
      <c r="CP25" s="78">
        <v>89.9</v>
      </c>
      <c r="CQ25" s="44">
        <v>97.7</v>
      </c>
      <c r="CR25" s="82">
        <v>62.5</v>
      </c>
      <c r="CS25" s="44">
        <v>5.3894206658962567</v>
      </c>
      <c r="CT25" s="44">
        <v>13.346153846153847</v>
      </c>
      <c r="CU25" s="82">
        <v>8.0675053965069878</v>
      </c>
      <c r="CV25" s="44">
        <v>72.22</v>
      </c>
      <c r="CW25" s="95">
        <v>32.135660387340032</v>
      </c>
      <c r="CX25" s="44">
        <v>0.5</v>
      </c>
      <c r="CY25" s="44">
        <v>29.6</v>
      </c>
      <c r="CZ25" s="44">
        <v>56.48</v>
      </c>
      <c r="DA25" s="44">
        <v>6.88</v>
      </c>
      <c r="DB25" s="44">
        <v>0.26031712443070054</v>
      </c>
      <c r="DC25" s="44">
        <v>0.77433619806570453</v>
      </c>
      <c r="DD25" s="44">
        <v>0.77669996296848476</v>
      </c>
      <c r="DE25" s="44">
        <v>4.8886409433898743</v>
      </c>
      <c r="DF25" s="90">
        <v>1164.1553398058252</v>
      </c>
      <c r="DG25" s="90">
        <v>2197.6084579439253</v>
      </c>
      <c r="DH25" s="44" t="s">
        <v>474</v>
      </c>
      <c r="DI25" s="44" t="s">
        <v>474</v>
      </c>
      <c r="DJ25" s="44">
        <v>21.728158719108944</v>
      </c>
      <c r="DK25" s="44">
        <v>56.369426751592357</v>
      </c>
      <c r="DL25" s="96">
        <v>137</v>
      </c>
      <c r="DM25" s="96">
        <v>5</v>
      </c>
      <c r="DN25" s="44">
        <v>18.868908435971548</v>
      </c>
      <c r="DO25" s="44">
        <v>4.2081267343493751</v>
      </c>
      <c r="DP25" s="44">
        <v>70</v>
      </c>
      <c r="DQ25" s="44">
        <v>94.35545385202137</v>
      </c>
      <c r="DR25" s="44">
        <v>6806.1848624636941</v>
      </c>
      <c r="DS25" s="72">
        <v>58.048199940493902</v>
      </c>
      <c r="DT25" s="72">
        <v>13.25</v>
      </c>
      <c r="DU25" s="44">
        <v>97.721962616822438</v>
      </c>
      <c r="DV25" s="80">
        <v>0.26620620262398692</v>
      </c>
      <c r="DW25" s="44">
        <v>51.748251748251747</v>
      </c>
      <c r="DX25" s="78" t="s">
        <v>474</v>
      </c>
      <c r="DY25" s="44">
        <v>0.80749732900159166</v>
      </c>
      <c r="DZ25" s="44">
        <v>4401.5523326593529</v>
      </c>
      <c r="EA25" s="79" t="s">
        <v>12</v>
      </c>
      <c r="EB25" s="72">
        <v>6.5843330358028362</v>
      </c>
      <c r="EC25" s="72">
        <v>55.770966866365292</v>
      </c>
      <c r="ED25" s="44">
        <v>129.070741982062</v>
      </c>
      <c r="EE25" s="44">
        <v>24.768755461506327</v>
      </c>
      <c r="EF25" s="44">
        <v>61.750736794377694</v>
      </c>
      <c r="EG25" s="44" t="s">
        <v>474</v>
      </c>
      <c r="EH25" s="44">
        <v>77.599999999999994</v>
      </c>
      <c r="EI25" s="44">
        <v>58.7</v>
      </c>
      <c r="EJ25" s="44">
        <v>37.5</v>
      </c>
      <c r="EK25" s="44">
        <v>58.9</v>
      </c>
      <c r="EL25" s="44">
        <v>24.8</v>
      </c>
      <c r="EM25" s="88">
        <v>84.66</v>
      </c>
      <c r="EN25" s="89">
        <v>-1.4043120073485915</v>
      </c>
      <c r="EO25" s="72">
        <v>0.9125129982668978</v>
      </c>
      <c r="EP25" s="90">
        <v>0.8</v>
      </c>
      <c r="EQ25" s="44">
        <v>97.2</v>
      </c>
      <c r="ER25" s="44">
        <v>6.4</v>
      </c>
      <c r="ES25" s="44">
        <v>4.2</v>
      </c>
      <c r="ET25" s="44">
        <v>417.14971072134506</v>
      </c>
      <c r="EU25" s="91">
        <v>53.6</v>
      </c>
      <c r="EV25" s="44">
        <v>54.3</v>
      </c>
      <c r="EW25" s="44" t="s">
        <v>12</v>
      </c>
      <c r="EX25" s="44" t="s">
        <v>12</v>
      </c>
      <c r="EY25" s="44">
        <v>62.3</v>
      </c>
      <c r="EZ25" s="44">
        <v>7.6635999442122626</v>
      </c>
      <c r="FA25" s="44">
        <v>25</v>
      </c>
      <c r="FB25" s="44">
        <v>19.668136458575074</v>
      </c>
      <c r="FC25" s="44">
        <v>69.403927874124278</v>
      </c>
      <c r="FD25" s="44">
        <v>75.299570427311778</v>
      </c>
      <c r="FE25" s="44">
        <v>62.330444611906557</v>
      </c>
      <c r="FF25" s="44">
        <v>61.305685814771394</v>
      </c>
      <c r="FG25" s="44">
        <v>67.926539312945806</v>
      </c>
      <c r="FH25" s="44">
        <v>71.731543624161077</v>
      </c>
      <c r="FI25" s="44">
        <v>68.34905660377359</v>
      </c>
      <c r="FJ25" s="44">
        <v>56.502723854830052</v>
      </c>
      <c r="FK25" s="44">
        <v>39.452991452991455</v>
      </c>
      <c r="FL25" s="44">
        <v>21.577279224411161</v>
      </c>
      <c r="FM25" s="44">
        <v>11.542319265488773</v>
      </c>
      <c r="FN25" s="44">
        <v>5.8876083266327175</v>
      </c>
      <c r="FO25" s="44">
        <v>4.283950617283951</v>
      </c>
      <c r="FP25" s="44">
        <v>1.5048996733551097</v>
      </c>
      <c r="FQ25" s="44">
        <v>1.23</v>
      </c>
      <c r="FR25" s="44">
        <v>11.486983662849694</v>
      </c>
      <c r="FS25" s="44">
        <v>9.6246390760346481E-2</v>
      </c>
    </row>
    <row r="26" spans="1:175" s="92" customFormat="1">
      <c r="A26" s="386">
        <v>162019</v>
      </c>
      <c r="B26" s="387" t="s">
        <v>591</v>
      </c>
      <c r="C26" s="44">
        <v>91.890046995195462</v>
      </c>
      <c r="D26" s="72">
        <v>1901.765959630435</v>
      </c>
      <c r="E26" s="44">
        <v>329.37211650225908</v>
      </c>
      <c r="F26" s="83">
        <v>359568</v>
      </c>
      <c r="G26" s="44">
        <v>286.93118134947321</v>
      </c>
      <c r="H26" s="84">
        <v>97.063438690876481</v>
      </c>
      <c r="I26" s="84">
        <v>137.18897108271688</v>
      </c>
      <c r="J26" s="78">
        <v>29.9</v>
      </c>
      <c r="K26" s="85">
        <v>3.9522731281799999</v>
      </c>
      <c r="L26" s="44">
        <v>437.94350178596687</v>
      </c>
      <c r="M26" s="44">
        <v>17.719057622167846</v>
      </c>
      <c r="N26" s="75">
        <v>81.073728886346245</v>
      </c>
      <c r="O26" s="75">
        <v>23.480763958695057</v>
      </c>
      <c r="P26" s="81">
        <v>10.517959912681087</v>
      </c>
      <c r="Q26" s="81">
        <v>0.66225165562913912</v>
      </c>
      <c r="R26" s="81">
        <v>1.7000000000000002</v>
      </c>
      <c r="S26" s="83">
        <v>15541</v>
      </c>
      <c r="T26" s="78">
        <v>100</v>
      </c>
      <c r="U26" s="79">
        <v>326</v>
      </c>
      <c r="V26" s="79">
        <v>0</v>
      </c>
      <c r="W26" s="44">
        <v>14.683470105509965</v>
      </c>
      <c r="X26" s="89">
        <v>67.232031832877396</v>
      </c>
      <c r="Y26" s="44">
        <v>93.181818181818173</v>
      </c>
      <c r="Z26" s="44">
        <v>78.409090909090907</v>
      </c>
      <c r="AA26" s="44">
        <v>4.2150618209067066</v>
      </c>
      <c r="AB26" s="75">
        <v>35.426424784231678</v>
      </c>
      <c r="AC26" s="75">
        <v>12.744002472716897</v>
      </c>
      <c r="AD26" s="75">
        <v>5.4685085237404598</v>
      </c>
      <c r="AE26" s="75">
        <v>81.91094619666049</v>
      </c>
      <c r="AF26" s="78">
        <v>96.9</v>
      </c>
      <c r="AG26" s="78">
        <v>95.6</v>
      </c>
      <c r="AH26" s="94">
        <v>163</v>
      </c>
      <c r="AI26" s="78">
        <v>20.7</v>
      </c>
      <c r="AJ26" s="80">
        <v>5.1885966682775529E-2</v>
      </c>
      <c r="AK26" s="80">
        <v>0.27672515564146949</v>
      </c>
      <c r="AL26" s="44">
        <v>0.82820380019046302</v>
      </c>
      <c r="AM26" s="42">
        <v>104689.10446088322</v>
      </c>
      <c r="AN26" s="83">
        <v>199848.06746712408</v>
      </c>
      <c r="AO26" s="83">
        <v>282956.61218424962</v>
      </c>
      <c r="AP26" s="44">
        <v>17.234527799854867</v>
      </c>
      <c r="AQ26" s="44">
        <v>5.6152596841632398</v>
      </c>
      <c r="AR26" s="44">
        <v>4.1900000000000004</v>
      </c>
      <c r="AS26" s="44">
        <v>7.7450182467379038</v>
      </c>
      <c r="AT26" s="44">
        <v>482.84042875657252</v>
      </c>
      <c r="AU26" s="44">
        <v>3.341456254370744</v>
      </c>
      <c r="AV26" s="44">
        <v>2.1242114759928303</v>
      </c>
      <c r="AW26" s="79">
        <v>10062</v>
      </c>
      <c r="AX26" s="79">
        <v>1900.6</v>
      </c>
      <c r="AY26" s="44">
        <v>0.58461070772972279</v>
      </c>
      <c r="AZ26" s="75">
        <v>364</v>
      </c>
      <c r="BA26" s="44">
        <v>1.701698653154454</v>
      </c>
      <c r="BB26" s="44">
        <v>36.198014237542154</v>
      </c>
      <c r="BC26" s="44">
        <v>241.3899025965502</v>
      </c>
      <c r="BD26" s="44">
        <v>4.4672477618209978</v>
      </c>
      <c r="BE26" s="75">
        <v>1.9670288497564632</v>
      </c>
      <c r="BF26" s="44" t="s">
        <v>474</v>
      </c>
      <c r="BG26" s="44" t="s">
        <v>474</v>
      </c>
      <c r="BH26" s="44">
        <v>4.3010752688172049</v>
      </c>
      <c r="BI26" s="76">
        <v>83.2</v>
      </c>
      <c r="BJ26" s="75">
        <v>1.8024513338139869</v>
      </c>
      <c r="BK26" s="77">
        <v>2.3730276134122286</v>
      </c>
      <c r="BL26" s="78">
        <v>106.4</v>
      </c>
      <c r="BM26" s="78">
        <v>99.7</v>
      </c>
      <c r="BN26" s="44">
        <v>0.80128205128205121</v>
      </c>
      <c r="BO26" s="44">
        <v>58.947368421052623</v>
      </c>
      <c r="BP26" s="79">
        <v>5</v>
      </c>
      <c r="BQ26" s="44">
        <v>1.6229930378372184</v>
      </c>
      <c r="BR26" s="44">
        <v>21.292236603743863</v>
      </c>
      <c r="BS26" s="44">
        <v>14.745369099644611</v>
      </c>
      <c r="BT26" s="44">
        <v>61.683282455683937</v>
      </c>
      <c r="BU26" s="44">
        <v>5.4367880013079413</v>
      </c>
      <c r="BV26" s="75">
        <v>1127.5028104033854</v>
      </c>
      <c r="BW26" s="75">
        <v>1186.2169703016143</v>
      </c>
      <c r="BX26" s="44">
        <v>2.3867544674076742</v>
      </c>
      <c r="BY26" s="80">
        <v>0.13172323672546835</v>
      </c>
      <c r="BZ26" s="44">
        <v>0.47735089348153487</v>
      </c>
      <c r="CA26" s="80">
        <v>0.26381687387673369</v>
      </c>
      <c r="CB26" s="44">
        <v>0.23867544674076743</v>
      </c>
      <c r="CC26" s="80">
        <v>4.6784445043785011E-2</v>
      </c>
      <c r="CD26" s="44">
        <v>1.4320526804446045</v>
      </c>
      <c r="CE26" s="44">
        <v>9.009998114463972</v>
      </c>
      <c r="CF26" s="78">
        <v>28.5</v>
      </c>
      <c r="CG26" s="81">
        <v>1.5490533562822719</v>
      </c>
      <c r="CH26" s="81">
        <v>18.386006758099782</v>
      </c>
      <c r="CI26" s="81">
        <v>2.4835079549864183</v>
      </c>
      <c r="CJ26" s="44">
        <v>354.81253237035747</v>
      </c>
      <c r="CK26" s="82">
        <v>292.05043689540526</v>
      </c>
      <c r="CL26" s="44">
        <v>24.58</v>
      </c>
      <c r="CM26" s="44">
        <v>841.23613348784238</v>
      </c>
      <c r="CN26" s="76">
        <v>100</v>
      </c>
      <c r="CO26" s="78">
        <v>98.75</v>
      </c>
      <c r="CP26" s="78">
        <v>90.82</v>
      </c>
      <c r="CQ26" s="44">
        <v>91.5</v>
      </c>
      <c r="CR26" s="82">
        <v>51.3</v>
      </c>
      <c r="CS26" s="44">
        <v>4.2623966700574094</v>
      </c>
      <c r="CT26" s="44">
        <v>1.44</v>
      </c>
      <c r="CU26" s="82">
        <v>9.2953102529025919</v>
      </c>
      <c r="CV26" s="44">
        <v>70.78</v>
      </c>
      <c r="CW26" s="95">
        <v>50.420188123987124</v>
      </c>
      <c r="CX26" s="44">
        <v>1.1863608645572192</v>
      </c>
      <c r="CY26" s="44">
        <v>33.977130107376937</v>
      </c>
      <c r="CZ26" s="44">
        <v>61.87</v>
      </c>
      <c r="DA26" s="44">
        <v>4.87</v>
      </c>
      <c r="DB26" s="44">
        <v>2.6194081326271723</v>
      </c>
      <c r="DC26" s="44">
        <v>1.1209678766716231</v>
      </c>
      <c r="DD26" s="44">
        <v>2.9380947493788474</v>
      </c>
      <c r="DE26" s="44">
        <v>6.9335217278192944</v>
      </c>
      <c r="DF26" s="90">
        <v>819.09734513274338</v>
      </c>
      <c r="DG26" s="90">
        <v>1432.5955159705159</v>
      </c>
      <c r="DH26" s="44" t="s">
        <v>474</v>
      </c>
      <c r="DI26" s="44" t="s">
        <v>474</v>
      </c>
      <c r="DJ26" s="44">
        <v>53.480235698502334</v>
      </c>
      <c r="DK26" s="44">
        <v>72.541856925418571</v>
      </c>
      <c r="DL26" s="96">
        <v>346</v>
      </c>
      <c r="DM26" s="96">
        <v>524</v>
      </c>
      <c r="DN26" s="44">
        <v>15.791364244986026</v>
      </c>
      <c r="DO26" s="44">
        <v>18.330274309690939</v>
      </c>
      <c r="DP26" s="44">
        <v>71.011673151750969</v>
      </c>
      <c r="DQ26" s="44">
        <v>99.390612643624692</v>
      </c>
      <c r="DR26" s="44">
        <v>4018.1785457163423</v>
      </c>
      <c r="DS26" s="72">
        <v>4.474258518083059</v>
      </c>
      <c r="DT26" s="72">
        <v>14.2</v>
      </c>
      <c r="DU26" s="44">
        <v>100</v>
      </c>
      <c r="DV26" s="80">
        <v>3.9129695158815134E-2</v>
      </c>
      <c r="DW26" s="44">
        <v>41.525423728813557</v>
      </c>
      <c r="DX26" s="78">
        <v>348.72392172400049</v>
      </c>
      <c r="DY26" s="44">
        <v>1.5765080033205887</v>
      </c>
      <c r="DZ26" s="44">
        <v>818.29713438738736</v>
      </c>
      <c r="EA26" s="79">
        <v>18070</v>
      </c>
      <c r="EB26" s="72">
        <v>1.7421044960016749</v>
      </c>
      <c r="EC26" s="72">
        <v>76.158313587923431</v>
      </c>
      <c r="ED26" s="44">
        <v>89.90510850650098</v>
      </c>
      <c r="EE26" s="44">
        <v>14.756430029889767</v>
      </c>
      <c r="EF26" s="44">
        <v>84.338662564383625</v>
      </c>
      <c r="EG26" s="44">
        <v>411.27947899493728</v>
      </c>
      <c r="EH26" s="44">
        <v>78.3</v>
      </c>
      <c r="EI26" s="44">
        <v>61</v>
      </c>
      <c r="EJ26" s="44">
        <v>39.4</v>
      </c>
      <c r="EK26" s="44">
        <v>69.7</v>
      </c>
      <c r="EL26" s="44">
        <v>25.5</v>
      </c>
      <c r="EM26" s="88" t="s">
        <v>12</v>
      </c>
      <c r="EN26" s="89">
        <v>1.5513904038149884</v>
      </c>
      <c r="EO26" s="72">
        <v>1.0633151085547443</v>
      </c>
      <c r="EP26" s="90">
        <v>0.78400000000000003</v>
      </c>
      <c r="EQ26" s="44">
        <v>90</v>
      </c>
      <c r="ER26" s="44">
        <v>13.5</v>
      </c>
      <c r="ES26" s="44">
        <v>1.31</v>
      </c>
      <c r="ET26" s="44">
        <v>585.7539614157273</v>
      </c>
      <c r="EU26" s="91">
        <v>51.8</v>
      </c>
      <c r="EV26" s="44">
        <v>47.8</v>
      </c>
      <c r="EW26" s="44" t="s">
        <v>12</v>
      </c>
      <c r="EX26" s="44" t="s">
        <v>12</v>
      </c>
      <c r="EY26" s="44">
        <v>130.4</v>
      </c>
      <c r="EZ26" s="44">
        <v>9.4276801462603128</v>
      </c>
      <c r="FA26" s="44">
        <v>27.5</v>
      </c>
      <c r="FB26" s="44">
        <v>13.987404706662247</v>
      </c>
      <c r="FC26" s="44">
        <v>76.446791774356669</v>
      </c>
      <c r="FD26" s="44">
        <v>81.942144735560532</v>
      </c>
      <c r="FE26" s="44">
        <v>75.385716557976778</v>
      </c>
      <c r="FF26" s="44">
        <v>76.397049631203913</v>
      </c>
      <c r="FG26" s="44">
        <v>79.612304468228416</v>
      </c>
      <c r="FH26" s="44">
        <v>81.684006774739899</v>
      </c>
      <c r="FI26" s="44">
        <v>78.506542211850984</v>
      </c>
      <c r="FJ26" s="44">
        <v>68.598315998018819</v>
      </c>
      <c r="FK26" s="44">
        <v>50.872385639190242</v>
      </c>
      <c r="FL26" s="44">
        <v>30.839788014675907</v>
      </c>
      <c r="FM26" s="44">
        <v>17.403582378570277</v>
      </c>
      <c r="FN26" s="44">
        <v>8.811510301379192</v>
      </c>
      <c r="FO26" s="44">
        <v>4.7643979057591626</v>
      </c>
      <c r="FP26" s="44">
        <v>2.1333588443509037</v>
      </c>
      <c r="FQ26" s="44">
        <v>1.47</v>
      </c>
      <c r="FR26" s="44">
        <v>12.129486203365802</v>
      </c>
      <c r="FS26" s="44">
        <v>0.27036770007209804</v>
      </c>
    </row>
    <row r="27" spans="1:175" s="92" customFormat="1">
      <c r="A27" s="386">
        <v>172014</v>
      </c>
      <c r="B27" s="387" t="s">
        <v>590</v>
      </c>
      <c r="C27" s="44">
        <v>101.65655994201157</v>
      </c>
      <c r="D27" s="72">
        <v>2141.196541909022</v>
      </c>
      <c r="E27" s="44">
        <v>402.20638933578488</v>
      </c>
      <c r="F27" s="83">
        <v>377059</v>
      </c>
      <c r="G27" s="44">
        <v>290.716803760282</v>
      </c>
      <c r="H27" s="84">
        <v>105.99294947121034</v>
      </c>
      <c r="I27" s="84">
        <v>162.63219741480611</v>
      </c>
      <c r="J27" s="78">
        <v>36.1</v>
      </c>
      <c r="K27" s="85">
        <v>1.53</v>
      </c>
      <c r="L27" s="44">
        <v>212.86858600073396</v>
      </c>
      <c r="M27" s="44">
        <v>17.94781369861602</v>
      </c>
      <c r="N27" s="75">
        <v>80.117830707345703</v>
      </c>
      <c r="O27" s="75">
        <v>19.372693726937271</v>
      </c>
      <c r="P27" s="81">
        <v>14.252978918423466</v>
      </c>
      <c r="Q27" s="81">
        <v>1.0845986984815619</v>
      </c>
      <c r="R27" s="81">
        <v>1.2658227848101267</v>
      </c>
      <c r="S27" s="83">
        <v>12683</v>
      </c>
      <c r="T27" s="78">
        <v>67.543859649122808</v>
      </c>
      <c r="U27" s="79">
        <v>177</v>
      </c>
      <c r="V27" s="79">
        <v>0</v>
      </c>
      <c r="W27" s="44">
        <v>14.907773940874252</v>
      </c>
      <c r="X27" s="89">
        <v>70.224555263925353</v>
      </c>
      <c r="Y27" s="44">
        <v>98.245614035087712</v>
      </c>
      <c r="Z27" s="44">
        <v>98.245614035087712</v>
      </c>
      <c r="AA27" s="44">
        <v>3.5463987165414168</v>
      </c>
      <c r="AB27" s="75">
        <v>120.45806251934386</v>
      </c>
      <c r="AC27" s="75">
        <v>6.9534715774270088</v>
      </c>
      <c r="AD27" s="75">
        <v>5.3853296193129063</v>
      </c>
      <c r="AE27" s="75">
        <v>97.937336814621418</v>
      </c>
      <c r="AF27" s="78">
        <v>98.2</v>
      </c>
      <c r="AG27" s="78">
        <v>97.1</v>
      </c>
      <c r="AH27" s="94">
        <v>312</v>
      </c>
      <c r="AI27" s="78">
        <v>35.9</v>
      </c>
      <c r="AJ27" s="80">
        <v>4.4735328261754782E-2</v>
      </c>
      <c r="AK27" s="80">
        <v>0.1699942473946682</v>
      </c>
      <c r="AL27" s="44">
        <v>0.6740271909198593</v>
      </c>
      <c r="AM27" s="42">
        <v>102740.51486855336</v>
      </c>
      <c r="AN27" s="83">
        <v>226913.62790697673</v>
      </c>
      <c r="AO27" s="83">
        <v>263857.21936507936</v>
      </c>
      <c r="AP27" s="44">
        <v>20.478520447097903</v>
      </c>
      <c r="AQ27" s="44">
        <v>5.162274992144364</v>
      </c>
      <c r="AR27" s="44">
        <v>9.4</v>
      </c>
      <c r="AS27" s="44">
        <v>8.3756165691352997</v>
      </c>
      <c r="AT27" s="44">
        <v>459.88543747679574</v>
      </c>
      <c r="AU27" s="44">
        <v>3.0938953025829607</v>
      </c>
      <c r="AV27" s="44">
        <v>2.0994289553241519</v>
      </c>
      <c r="AW27" s="79">
        <v>16649.5</v>
      </c>
      <c r="AX27" s="79">
        <v>3444.7241379310344</v>
      </c>
      <c r="AY27" s="44" t="s">
        <v>474</v>
      </c>
      <c r="AZ27" s="75">
        <v>508.25</v>
      </c>
      <c r="BA27" s="44">
        <v>2.9272625214362744</v>
      </c>
      <c r="BB27" s="44" t="s">
        <v>474</v>
      </c>
      <c r="BC27" s="44">
        <v>319.01353358202357</v>
      </c>
      <c r="BD27" s="44">
        <v>5.9639296006223148</v>
      </c>
      <c r="BE27" s="75">
        <v>0.25331419403867267</v>
      </c>
      <c r="BF27" s="44">
        <v>5.9951025922485854</v>
      </c>
      <c r="BG27" s="44">
        <v>30.824250681198912</v>
      </c>
      <c r="BH27" s="44">
        <v>9.7560975609756095</v>
      </c>
      <c r="BI27" s="76">
        <v>88.4</v>
      </c>
      <c r="BJ27" s="75">
        <v>1.0217983651226157</v>
      </c>
      <c r="BK27" s="77">
        <v>1.1572114027660176</v>
      </c>
      <c r="BL27" s="78">
        <v>109.2</v>
      </c>
      <c r="BM27" s="78">
        <v>103.1</v>
      </c>
      <c r="BN27" s="44">
        <v>2.8224668360146768E-2</v>
      </c>
      <c r="BO27" s="44">
        <v>2.4096385542168677</v>
      </c>
      <c r="BP27" s="79">
        <v>22</v>
      </c>
      <c r="BQ27" s="44">
        <v>1.7524706963916341</v>
      </c>
      <c r="BR27" s="44">
        <v>33.52456552870251</v>
      </c>
      <c r="BS27" s="44">
        <v>12.433039265951241</v>
      </c>
      <c r="BT27" s="44">
        <v>1236.0244329331895</v>
      </c>
      <c r="BU27" s="44">
        <v>399.90806711100896</v>
      </c>
      <c r="BV27" s="75">
        <v>1814.1276099216802</v>
      </c>
      <c r="BW27" s="75" t="s">
        <v>474</v>
      </c>
      <c r="BX27" s="44">
        <v>2.4309177377437545</v>
      </c>
      <c r="BY27" s="80">
        <v>7.7075561762989936E-2</v>
      </c>
      <c r="BZ27" s="44">
        <v>0.44198504322613719</v>
      </c>
      <c r="CA27" s="80">
        <v>6.8397185439244737E-2</v>
      </c>
      <c r="CB27" s="44">
        <v>0.22099252161306859</v>
      </c>
      <c r="CC27" s="80">
        <v>7.9384933613846506E-2</v>
      </c>
      <c r="CD27" s="44">
        <v>0.66297756483920589</v>
      </c>
      <c r="CE27" s="44">
        <v>6.8971765995438714</v>
      </c>
      <c r="CF27" s="78">
        <v>52.6</v>
      </c>
      <c r="CG27" s="81">
        <v>42.307692307692307</v>
      </c>
      <c r="CH27" s="81">
        <v>8.4186712313683092</v>
      </c>
      <c r="CI27" s="81">
        <v>5.2531041069723017</v>
      </c>
      <c r="CJ27" s="44">
        <v>351.86650283754398</v>
      </c>
      <c r="CK27" s="82">
        <v>305.37409614058657</v>
      </c>
      <c r="CL27" s="44">
        <v>10.6</v>
      </c>
      <c r="CM27" s="44">
        <v>944.18903494442748</v>
      </c>
      <c r="CN27" s="76">
        <v>91.7</v>
      </c>
      <c r="CO27" s="78">
        <v>99.5</v>
      </c>
      <c r="CP27" s="78">
        <v>93.5</v>
      </c>
      <c r="CQ27" s="44">
        <v>97.6</v>
      </c>
      <c r="CR27" s="82">
        <v>53.2</v>
      </c>
      <c r="CS27" s="44">
        <v>3.5496561458302054</v>
      </c>
      <c r="CT27" s="44">
        <v>2.6178861788617884</v>
      </c>
      <c r="CU27" s="82">
        <v>2.2022683363864783</v>
      </c>
      <c r="CV27" s="44">
        <v>58.64</v>
      </c>
      <c r="CW27" s="95">
        <v>59.486766967805814</v>
      </c>
      <c r="CX27" s="44">
        <v>1.47</v>
      </c>
      <c r="CY27" s="44">
        <v>34.700000000000003</v>
      </c>
      <c r="CZ27" s="44">
        <v>64.34</v>
      </c>
      <c r="DA27" s="44">
        <v>4.91</v>
      </c>
      <c r="DB27" s="44">
        <v>3.8633117055318849</v>
      </c>
      <c r="DC27" s="44">
        <v>1.1373468521825221</v>
      </c>
      <c r="DD27" s="44">
        <v>3.8253805491222175</v>
      </c>
      <c r="DE27" s="44">
        <v>7.175627176776338</v>
      </c>
      <c r="DF27" s="90">
        <v>379.69119579500659</v>
      </c>
      <c r="DG27" s="90">
        <v>544.80013020833337</v>
      </c>
      <c r="DH27" s="44">
        <v>53.684924332160598</v>
      </c>
      <c r="DI27" s="44">
        <v>110.25402427381857</v>
      </c>
      <c r="DJ27" s="44">
        <v>33.902631578947364</v>
      </c>
      <c r="DK27" s="44">
        <v>64.551257979722124</v>
      </c>
      <c r="DL27" s="96">
        <v>210</v>
      </c>
      <c r="DM27" s="96">
        <v>107</v>
      </c>
      <c r="DN27" s="44">
        <v>18.656188674575251</v>
      </c>
      <c r="DO27" s="44">
        <v>19.093753867369131</v>
      </c>
      <c r="DP27" s="44">
        <v>95.588235294117652</v>
      </c>
      <c r="DQ27" s="44">
        <v>98.907996121855376</v>
      </c>
      <c r="DR27" s="44">
        <v>6186.1825930175382</v>
      </c>
      <c r="DS27" s="72">
        <v>13.018521679754183</v>
      </c>
      <c r="DT27" s="72">
        <v>12.7</v>
      </c>
      <c r="DU27" s="44">
        <v>57.033369506239829</v>
      </c>
      <c r="DV27" s="80">
        <v>0.13088519432447612</v>
      </c>
      <c r="DW27" s="44">
        <v>43.812709030100336</v>
      </c>
      <c r="DX27" s="78">
        <v>80.949560666867043</v>
      </c>
      <c r="DY27" s="44">
        <v>1.355691362102966</v>
      </c>
      <c r="DZ27" s="44">
        <v>699.18401084594962</v>
      </c>
      <c r="EA27" s="79">
        <v>18500</v>
      </c>
      <c r="EB27" s="72">
        <v>3.2648237453055651</v>
      </c>
      <c r="EC27" s="72">
        <v>84.927615523541093</v>
      </c>
      <c r="ED27" s="44">
        <v>100.47780839709664</v>
      </c>
      <c r="EE27" s="44">
        <v>27.030544921168421</v>
      </c>
      <c r="EF27" s="44">
        <v>85.010418145735173</v>
      </c>
      <c r="EG27" s="44" t="s">
        <v>474</v>
      </c>
      <c r="EH27" s="44">
        <v>71.900000000000006</v>
      </c>
      <c r="EI27" s="44">
        <v>57.1</v>
      </c>
      <c r="EJ27" s="44">
        <v>39.6</v>
      </c>
      <c r="EK27" s="44">
        <v>66.599999999999994</v>
      </c>
      <c r="EL27" s="44">
        <v>23.6</v>
      </c>
      <c r="EM27" s="88">
        <v>69.61</v>
      </c>
      <c r="EN27" s="89">
        <v>2.7977653236214484</v>
      </c>
      <c r="EO27" s="72">
        <v>1.0795287664833322</v>
      </c>
      <c r="EP27" s="90">
        <v>0.79300000000000004</v>
      </c>
      <c r="EQ27" s="44">
        <v>89.9</v>
      </c>
      <c r="ER27" s="44">
        <v>7.6</v>
      </c>
      <c r="ES27" s="44">
        <v>2.1</v>
      </c>
      <c r="ET27" s="44">
        <v>517.20353632233082</v>
      </c>
      <c r="EU27" s="91">
        <v>53.4</v>
      </c>
      <c r="EV27" s="44">
        <v>52.1</v>
      </c>
      <c r="EW27" s="44" t="s">
        <v>12</v>
      </c>
      <c r="EX27" s="44" t="s">
        <v>12</v>
      </c>
      <c r="EY27" s="44">
        <v>82.6</v>
      </c>
      <c r="EZ27" s="44">
        <v>7.2220356063150826</v>
      </c>
      <c r="FA27" s="44">
        <v>26.8</v>
      </c>
      <c r="FB27" s="44">
        <v>15.748627673670262</v>
      </c>
      <c r="FC27" s="44">
        <v>70.388958594730227</v>
      </c>
      <c r="FD27" s="44">
        <v>82.575468093236523</v>
      </c>
      <c r="FE27" s="44">
        <v>75.605880015891941</v>
      </c>
      <c r="FF27" s="44">
        <v>75.220453663135714</v>
      </c>
      <c r="FG27" s="44">
        <v>77.414650314882337</v>
      </c>
      <c r="FH27" s="44">
        <v>80.212473802124734</v>
      </c>
      <c r="FI27" s="44">
        <v>76.749981122102241</v>
      </c>
      <c r="FJ27" s="44">
        <v>68.185339060629531</v>
      </c>
      <c r="FK27" s="44">
        <v>53.039924899221383</v>
      </c>
      <c r="FL27" s="44">
        <v>33.691916928133871</v>
      </c>
      <c r="FM27" s="44">
        <v>19.099289418091033</v>
      </c>
      <c r="FN27" s="44">
        <v>10.608330836080311</v>
      </c>
      <c r="FO27" s="44">
        <v>6.1568294752151251</v>
      </c>
      <c r="FP27" s="44">
        <v>2.2677624050764589</v>
      </c>
      <c r="FQ27" s="44">
        <v>1.39</v>
      </c>
      <c r="FR27" s="44">
        <v>9.9468733978042181</v>
      </c>
      <c r="FS27" s="44">
        <v>0.17029972752043596</v>
      </c>
    </row>
    <row r="28" spans="1:175" s="92" customFormat="1">
      <c r="A28" s="386">
        <v>202011</v>
      </c>
      <c r="B28" s="391" t="s">
        <v>589</v>
      </c>
      <c r="C28" s="44">
        <v>83.346832559087417</v>
      </c>
      <c r="D28" s="72">
        <v>1375.3533748935304</v>
      </c>
      <c r="E28" s="44">
        <v>235.40907879541618</v>
      </c>
      <c r="F28" s="83">
        <v>330878</v>
      </c>
      <c r="G28" s="44">
        <v>263.96821455177547</v>
      </c>
      <c r="H28" s="84">
        <v>121.43034517010182</v>
      </c>
      <c r="I28" s="84">
        <v>154.95406009436306</v>
      </c>
      <c r="J28" s="78">
        <v>47</v>
      </c>
      <c r="K28" s="85">
        <v>2.2000000000000002</v>
      </c>
      <c r="L28" s="44">
        <v>180.0034503601461</v>
      </c>
      <c r="M28" s="44">
        <v>20.539674316668684</v>
      </c>
      <c r="N28" s="75">
        <v>80.484448720290558</v>
      </c>
      <c r="O28" s="75">
        <v>22.730382097136715</v>
      </c>
      <c r="P28" s="81">
        <v>21.608695652173914</v>
      </c>
      <c r="Q28" s="81">
        <v>2.1739130434782608</v>
      </c>
      <c r="R28" s="81">
        <v>2.4531668153434434</v>
      </c>
      <c r="S28" s="83">
        <v>15433</v>
      </c>
      <c r="T28" s="78">
        <v>55.172413793103445</v>
      </c>
      <c r="U28" s="79">
        <v>124</v>
      </c>
      <c r="V28" s="79">
        <v>0</v>
      </c>
      <c r="W28" s="44">
        <v>11.550976138828634</v>
      </c>
      <c r="X28" s="89">
        <v>65.611780455153948</v>
      </c>
      <c r="Y28" s="44">
        <v>97.701149425287355</v>
      </c>
      <c r="Z28" s="44">
        <v>60.919540229885058</v>
      </c>
      <c r="AA28" s="44">
        <v>2.1837312025410691</v>
      </c>
      <c r="AB28" s="75">
        <v>37.31800766283525</v>
      </c>
      <c r="AC28" s="75">
        <v>9.1443167305236273</v>
      </c>
      <c r="AD28" s="75">
        <v>2.8863346104725416</v>
      </c>
      <c r="AE28" s="75">
        <v>90.315315315315317</v>
      </c>
      <c r="AF28" s="78">
        <v>92.6</v>
      </c>
      <c r="AG28" s="78">
        <v>93.4</v>
      </c>
      <c r="AH28" s="94">
        <v>124</v>
      </c>
      <c r="AI28" s="78">
        <v>30</v>
      </c>
      <c r="AJ28" s="80">
        <v>0.12396275121480635</v>
      </c>
      <c r="AK28" s="80">
        <v>0.16210513620397754</v>
      </c>
      <c r="AL28" s="44">
        <v>3.4044176434009685</v>
      </c>
      <c r="AM28" s="42">
        <v>96349.857475366589</v>
      </c>
      <c r="AN28" s="83">
        <v>224004.40092699885</v>
      </c>
      <c r="AO28" s="83">
        <v>258910.32960503321</v>
      </c>
      <c r="AP28" s="44">
        <v>19.606158662886706</v>
      </c>
      <c r="AQ28" s="44">
        <v>1.7467999198190201</v>
      </c>
      <c r="AR28" s="44">
        <v>8.1</v>
      </c>
      <c r="AS28" s="44">
        <v>7.5456317376377573</v>
      </c>
      <c r="AT28" s="44">
        <v>455.40291269745882</v>
      </c>
      <c r="AU28" s="44">
        <v>2.8740287089340488</v>
      </c>
      <c r="AV28" s="44">
        <v>5.0687415412109589</v>
      </c>
      <c r="AW28" s="79">
        <v>8727.5</v>
      </c>
      <c r="AX28" s="79">
        <v>1671.2234042553191</v>
      </c>
      <c r="AY28" s="44">
        <v>1.2731149941118431</v>
      </c>
      <c r="AZ28" s="75">
        <v>620</v>
      </c>
      <c r="BA28" s="44">
        <v>3.1767187998056112</v>
      </c>
      <c r="BB28" s="44">
        <v>25.880937019206907</v>
      </c>
      <c r="BC28" s="44">
        <v>257.11374360528612</v>
      </c>
      <c r="BD28" s="44">
        <v>4.1136051293574196</v>
      </c>
      <c r="BE28" s="75">
        <v>2.6304034939699239</v>
      </c>
      <c r="BF28" s="44">
        <v>4.9630254603206119</v>
      </c>
      <c r="BG28" s="44">
        <v>35.287140456657113</v>
      </c>
      <c r="BH28" s="44" t="s">
        <v>474</v>
      </c>
      <c r="BI28" s="76">
        <v>97.5</v>
      </c>
      <c r="BJ28" s="75">
        <v>1.087278837600079</v>
      </c>
      <c r="BK28" s="77">
        <v>2.841472279125091</v>
      </c>
      <c r="BL28" s="78">
        <v>118.8</v>
      </c>
      <c r="BM28" s="78">
        <v>107.6</v>
      </c>
      <c r="BN28" s="44">
        <v>0.19824225203198309</v>
      </c>
      <c r="BO28" s="44">
        <v>5.0632911392405067</v>
      </c>
      <c r="BP28" s="79">
        <v>9</v>
      </c>
      <c r="BQ28" s="44">
        <v>2.8087098746400936</v>
      </c>
      <c r="BR28" s="44">
        <v>9.4242014119319233</v>
      </c>
      <c r="BS28" s="44">
        <v>12.820780795217615</v>
      </c>
      <c r="BT28" s="44">
        <v>726.43427096342668</v>
      </c>
      <c r="BU28" s="44">
        <v>2.2838077222538655</v>
      </c>
      <c r="BV28" s="75">
        <v>1864.583605495143</v>
      </c>
      <c r="BW28" s="75">
        <v>521.72504428616969</v>
      </c>
      <c r="BX28" s="44">
        <v>1.306376685879113</v>
      </c>
      <c r="BY28" s="80">
        <v>9.4268141653036805E-2</v>
      </c>
      <c r="BZ28" s="44">
        <v>0.26127533717582263</v>
      </c>
      <c r="CA28" s="80">
        <v>9.9023352789636782E-2</v>
      </c>
      <c r="CB28" s="44">
        <v>0.26127533717582263</v>
      </c>
      <c r="CC28" s="80">
        <v>0.11220208079678527</v>
      </c>
      <c r="CD28" s="44">
        <v>2.8740287089340488</v>
      </c>
      <c r="CE28" s="44">
        <v>27.274532447784122</v>
      </c>
      <c r="CF28" s="78">
        <v>56.1</v>
      </c>
      <c r="CG28" s="81">
        <v>1.1182108626198082</v>
      </c>
      <c r="CH28" s="81">
        <v>51.090104713708264</v>
      </c>
      <c r="CI28" s="81">
        <v>4.92</v>
      </c>
      <c r="CJ28" s="44">
        <v>297.01780330147517</v>
      </c>
      <c r="CK28" s="82">
        <v>234.81598378002707</v>
      </c>
      <c r="CL28" s="44">
        <v>25.8</v>
      </c>
      <c r="CM28" s="44">
        <v>714.7848984573086</v>
      </c>
      <c r="CN28" s="76">
        <v>100</v>
      </c>
      <c r="CO28" s="78">
        <v>99.9</v>
      </c>
      <c r="CP28" s="78">
        <v>88.2</v>
      </c>
      <c r="CQ28" s="44">
        <v>92.8</v>
      </c>
      <c r="CR28" s="82">
        <v>32.1</v>
      </c>
      <c r="CS28" s="44">
        <v>5.2668767306406954</v>
      </c>
      <c r="CT28" s="44">
        <v>4.8315789473684214</v>
      </c>
      <c r="CU28" s="82">
        <v>3.6920334829243453</v>
      </c>
      <c r="CV28" s="44">
        <v>64.36</v>
      </c>
      <c r="CW28" s="95">
        <v>51.92063500357947</v>
      </c>
      <c r="CX28" s="44">
        <v>1.28</v>
      </c>
      <c r="CY28" s="44">
        <v>37.9</v>
      </c>
      <c r="CZ28" s="44">
        <v>65.239999999999995</v>
      </c>
      <c r="DA28" s="44">
        <v>4.3600000000000003</v>
      </c>
      <c r="DB28" s="44">
        <v>2.7787128531789369</v>
      </c>
      <c r="DC28" s="44">
        <v>1.1208816474977661</v>
      </c>
      <c r="DD28" s="44">
        <v>2.8348374083576755</v>
      </c>
      <c r="DE28" s="44">
        <v>6.6311680575223777</v>
      </c>
      <c r="DF28" s="90">
        <v>447.26679841897231</v>
      </c>
      <c r="DG28" s="90">
        <v>850.45618217054266</v>
      </c>
      <c r="DH28" s="44" t="s">
        <v>474</v>
      </c>
      <c r="DI28" s="44" t="s">
        <v>474</v>
      </c>
      <c r="DJ28" s="44" t="s">
        <v>474</v>
      </c>
      <c r="DK28" s="44">
        <v>43.79562043795621</v>
      </c>
      <c r="DL28" s="96">
        <v>251</v>
      </c>
      <c r="DM28" s="96">
        <v>996</v>
      </c>
      <c r="DN28" s="44">
        <v>25.762009520873288</v>
      </c>
      <c r="DO28" s="44">
        <v>15.658230956947051</v>
      </c>
      <c r="DP28" s="44">
        <v>100</v>
      </c>
      <c r="DQ28" s="44">
        <v>99.236641221374043</v>
      </c>
      <c r="DR28" s="44">
        <v>5231.2822630600867</v>
      </c>
      <c r="DS28" s="72">
        <v>5.8013200608521709</v>
      </c>
      <c r="DT28" s="72">
        <v>7.51</v>
      </c>
      <c r="DU28" s="44">
        <v>755.2447552447552</v>
      </c>
      <c r="DV28" s="80">
        <v>5.9457089892388203E-2</v>
      </c>
      <c r="DW28" s="44">
        <v>32.960893854748605</v>
      </c>
      <c r="DX28" s="78">
        <v>189.61796320198152</v>
      </c>
      <c r="DY28" s="44">
        <v>1.4659091632451702</v>
      </c>
      <c r="DZ28" s="44">
        <v>2783.1192080536944</v>
      </c>
      <c r="EA28" s="79">
        <v>7960</v>
      </c>
      <c r="EB28" s="72">
        <v>2.425501491357315</v>
      </c>
      <c r="EC28" s="72">
        <v>45.566118858338896</v>
      </c>
      <c r="ED28" s="44">
        <v>81.59212878094803</v>
      </c>
      <c r="EE28" s="44">
        <v>7.1360803518369877</v>
      </c>
      <c r="EF28" s="44">
        <v>57.932986536107713</v>
      </c>
      <c r="EG28" s="44">
        <v>298.39905789490433</v>
      </c>
      <c r="EH28" s="44">
        <v>75.599999999999994</v>
      </c>
      <c r="EI28" s="44">
        <v>52.2</v>
      </c>
      <c r="EJ28" s="44">
        <v>37.4</v>
      </c>
      <c r="EK28" s="44">
        <v>61.1</v>
      </c>
      <c r="EL28" s="44">
        <v>14.8</v>
      </c>
      <c r="EM28" s="88">
        <v>96.4</v>
      </c>
      <c r="EN28" s="89">
        <v>-1.4997204353892217</v>
      </c>
      <c r="EO28" s="72">
        <v>1.0424784606472683</v>
      </c>
      <c r="EP28" s="90">
        <v>0.69</v>
      </c>
      <c r="EQ28" s="44">
        <v>84.5</v>
      </c>
      <c r="ER28" s="44">
        <v>5.7</v>
      </c>
      <c r="ES28" s="44">
        <v>2</v>
      </c>
      <c r="ET28" s="44">
        <v>368.08969843600585</v>
      </c>
      <c r="EU28" s="91">
        <v>48.8</v>
      </c>
      <c r="EV28" s="44">
        <v>40.799999999999997</v>
      </c>
      <c r="EW28" s="44" t="s">
        <v>12</v>
      </c>
      <c r="EX28" s="44" t="s">
        <v>12</v>
      </c>
      <c r="EY28" s="44">
        <v>28.1</v>
      </c>
      <c r="EZ28" s="44">
        <v>7.4280578359086373</v>
      </c>
      <c r="FA28" s="44">
        <v>16.899999999999999</v>
      </c>
      <c r="FB28" s="44">
        <v>12.169765166340509</v>
      </c>
      <c r="FC28" s="44">
        <v>77.263554419480698</v>
      </c>
      <c r="FD28" s="44">
        <v>78.997638978321532</v>
      </c>
      <c r="FE28" s="44">
        <v>69.706950426484255</v>
      </c>
      <c r="FF28" s="44">
        <v>71.697847798565192</v>
      </c>
      <c r="FG28" s="44">
        <v>77.361272797826928</v>
      </c>
      <c r="FH28" s="44">
        <v>81.193832962321707</v>
      </c>
      <c r="FI28" s="44">
        <v>78.657219389959394</v>
      </c>
      <c r="FJ28" s="44">
        <v>71.111288011463145</v>
      </c>
      <c r="FK28" s="44">
        <v>55.583631641749143</v>
      </c>
      <c r="FL28" s="44">
        <v>38.320054246482457</v>
      </c>
      <c r="FM28" s="44">
        <v>27.246036406341752</v>
      </c>
      <c r="FN28" s="44">
        <v>20.031830238726791</v>
      </c>
      <c r="FO28" s="44">
        <v>14.325613871756079</v>
      </c>
      <c r="FP28" s="44">
        <v>5.9779077322936969</v>
      </c>
      <c r="FQ28" s="44">
        <v>1.55</v>
      </c>
      <c r="FR28" s="44">
        <v>8.8572339302603869</v>
      </c>
      <c r="FS28" s="44">
        <v>0.49421765345458141</v>
      </c>
    </row>
    <row r="29" spans="1:175" s="92" customFormat="1">
      <c r="A29" s="386">
        <v>210005</v>
      </c>
      <c r="B29" s="387" t="s">
        <v>587</v>
      </c>
      <c r="C29" s="44">
        <v>105.21692544560332</v>
      </c>
      <c r="D29" s="72">
        <v>1620.7267690198898</v>
      </c>
      <c r="E29" s="44">
        <v>392.15023818602157</v>
      </c>
      <c r="F29" s="83">
        <v>338561</v>
      </c>
      <c r="G29" s="44">
        <v>291.69692568385381</v>
      </c>
      <c r="H29" s="84">
        <v>83.030743161462112</v>
      </c>
      <c r="I29" s="84">
        <v>182.28031953522151</v>
      </c>
      <c r="J29" s="78">
        <v>35.1</v>
      </c>
      <c r="K29" s="85">
        <v>1.83</v>
      </c>
      <c r="L29" s="44">
        <v>244.84928405171144</v>
      </c>
      <c r="M29" s="44">
        <v>15.033102151456777</v>
      </c>
      <c r="N29" s="75">
        <v>81.485025778550749</v>
      </c>
      <c r="O29" s="75">
        <v>19.088208075593005</v>
      </c>
      <c r="P29" s="81">
        <v>8.4079539244124941</v>
      </c>
      <c r="Q29" s="81">
        <v>0.93896713615023475</v>
      </c>
      <c r="R29" s="81">
        <v>1.5625</v>
      </c>
      <c r="S29" s="83">
        <v>13730</v>
      </c>
      <c r="T29" s="78">
        <v>95.833333333333343</v>
      </c>
      <c r="U29" s="79">
        <v>187</v>
      </c>
      <c r="V29" s="79">
        <v>0</v>
      </c>
      <c r="W29" s="44">
        <v>12.660619803476948</v>
      </c>
      <c r="X29" s="89">
        <v>61.051742134300909</v>
      </c>
      <c r="Y29" s="44">
        <v>64.583333333333343</v>
      </c>
      <c r="Z29" s="44">
        <v>60.416666666666664</v>
      </c>
      <c r="AA29" s="44">
        <v>4.0116528965089069</v>
      </c>
      <c r="AB29" s="75">
        <v>39.100963253656801</v>
      </c>
      <c r="AC29" s="75">
        <v>21.096444285884171</v>
      </c>
      <c r="AD29" s="75">
        <v>1.6886669045070757</v>
      </c>
      <c r="AE29" s="75">
        <v>95.102040816326522</v>
      </c>
      <c r="AF29" s="78">
        <v>86.6</v>
      </c>
      <c r="AG29" s="78">
        <v>94.3</v>
      </c>
      <c r="AH29" s="94">
        <v>146</v>
      </c>
      <c r="AI29" s="78">
        <v>21.1</v>
      </c>
      <c r="AJ29" s="80">
        <v>8.1162519114043791E-2</v>
      </c>
      <c r="AK29" s="80">
        <v>0.16232503822808758</v>
      </c>
      <c r="AL29" s="44">
        <v>0.55745664628289837</v>
      </c>
      <c r="AM29" s="42">
        <v>98585.594977168948</v>
      </c>
      <c r="AN29" s="83">
        <v>211139.88206214691</v>
      </c>
      <c r="AO29" s="83">
        <v>261993.82282069454</v>
      </c>
      <c r="AP29" s="44">
        <v>14.204263981337201</v>
      </c>
      <c r="AQ29" s="44">
        <v>3.9991713428748996</v>
      </c>
      <c r="AR29" s="44">
        <v>15.9</v>
      </c>
      <c r="AS29" s="44">
        <v>12.94216447625621</v>
      </c>
      <c r="AT29" s="44">
        <v>567.59222166986012</v>
      </c>
      <c r="AU29" s="44">
        <v>4.8264644699818042</v>
      </c>
      <c r="AV29" s="44">
        <v>4.0300978324348069</v>
      </c>
      <c r="AW29" s="79">
        <v>11632.666666666666</v>
      </c>
      <c r="AX29" s="79">
        <v>2566.0294117647059</v>
      </c>
      <c r="AY29" s="44" t="s">
        <v>474</v>
      </c>
      <c r="AZ29" s="75">
        <v>676.6</v>
      </c>
      <c r="BA29" s="44">
        <v>2.2660974656235067</v>
      </c>
      <c r="BB29" s="44">
        <v>20.036057118296004</v>
      </c>
      <c r="BC29" s="44">
        <v>164.2443445902573</v>
      </c>
      <c r="BD29" s="44">
        <v>3.0080722618260447</v>
      </c>
      <c r="BE29" s="75">
        <v>2.5311619466068103</v>
      </c>
      <c r="BF29" s="44">
        <v>5.9219637996083865</v>
      </c>
      <c r="BG29" s="44">
        <v>33.394160583941606</v>
      </c>
      <c r="BH29" s="44">
        <v>68.115942028985515</v>
      </c>
      <c r="BI29" s="76">
        <v>97.7</v>
      </c>
      <c r="BJ29" s="75">
        <v>3.5583941605839415</v>
      </c>
      <c r="BK29" s="77">
        <v>4.3888523151195962</v>
      </c>
      <c r="BL29" s="78">
        <v>127</v>
      </c>
      <c r="BM29" s="78">
        <v>113.7</v>
      </c>
      <c r="BN29" s="44">
        <v>0.65832784726793936</v>
      </c>
      <c r="BO29" s="44">
        <v>100</v>
      </c>
      <c r="BP29" s="79">
        <v>27</v>
      </c>
      <c r="BQ29" s="44">
        <v>4.8771423469166137</v>
      </c>
      <c r="BR29" s="44">
        <v>24.44362930822285</v>
      </c>
      <c r="BS29" s="44">
        <v>16.260358799368699</v>
      </c>
      <c r="BT29" s="44">
        <v>719.46899237901266</v>
      </c>
      <c r="BU29" s="44">
        <v>17.597530780777156</v>
      </c>
      <c r="BV29" s="75">
        <v>644.81565318956905</v>
      </c>
      <c r="BW29" s="75">
        <v>281.62420182343828</v>
      </c>
      <c r="BX29" s="44">
        <v>2.4132322349909021</v>
      </c>
      <c r="BY29" s="80">
        <v>6.0043631238808633E-2</v>
      </c>
      <c r="BZ29" s="44">
        <v>0.72396967049727068</v>
      </c>
      <c r="CA29" s="80">
        <v>8.39804817776834E-2</v>
      </c>
      <c r="CB29" s="44" t="s">
        <v>474</v>
      </c>
      <c r="CC29" s="80" t="s">
        <v>474</v>
      </c>
      <c r="CD29" s="44">
        <v>0.72396967049727068</v>
      </c>
      <c r="CE29" s="44">
        <v>4.8457703278617315</v>
      </c>
      <c r="CF29" s="78">
        <v>41.8</v>
      </c>
      <c r="CG29" s="81">
        <v>4.173354735152488</v>
      </c>
      <c r="CH29" s="81">
        <v>29.468737463464954</v>
      </c>
      <c r="CI29" s="81">
        <v>7.8970718722271513</v>
      </c>
      <c r="CJ29" s="44">
        <v>317.60549444715264</v>
      </c>
      <c r="CK29" s="82">
        <v>283.3231173168719</v>
      </c>
      <c r="CL29" s="44">
        <v>15.1</v>
      </c>
      <c r="CM29" s="44">
        <v>837.21968406756969</v>
      </c>
      <c r="CN29" s="76">
        <v>100</v>
      </c>
      <c r="CO29" s="78">
        <v>85.6</v>
      </c>
      <c r="CP29" s="78">
        <v>75.3</v>
      </c>
      <c r="CQ29" s="44">
        <v>92.2</v>
      </c>
      <c r="CR29" s="82">
        <v>44.7</v>
      </c>
      <c r="CS29" s="44">
        <v>3.133130838443464</v>
      </c>
      <c r="CT29" s="44">
        <v>0.60434056761268784</v>
      </c>
      <c r="CU29" s="82">
        <v>2.063155481689495</v>
      </c>
      <c r="CV29" s="44">
        <v>62.47</v>
      </c>
      <c r="CW29" s="95">
        <v>53.231076639429318</v>
      </c>
      <c r="CX29" s="44">
        <v>1.55</v>
      </c>
      <c r="CY29" s="44">
        <v>31.6</v>
      </c>
      <c r="CZ29" s="44">
        <v>61.4</v>
      </c>
      <c r="DA29" s="44">
        <v>5.88</v>
      </c>
      <c r="DB29" s="44">
        <v>2.685951609867224</v>
      </c>
      <c r="DC29" s="44">
        <v>1.0015541215593342</v>
      </c>
      <c r="DD29" s="44">
        <v>3.8080804668156434</v>
      </c>
      <c r="DE29" s="44">
        <v>6.9428691400688258</v>
      </c>
      <c r="DF29" s="90">
        <v>412.60575296108289</v>
      </c>
      <c r="DG29" s="90">
        <v>446.27413851351349</v>
      </c>
      <c r="DH29" s="44">
        <v>113.32193241984449</v>
      </c>
      <c r="DI29" s="44">
        <v>30.523736552263369</v>
      </c>
      <c r="DJ29" s="44">
        <v>160.52726815782862</v>
      </c>
      <c r="DK29" s="44">
        <v>52.540037885310831</v>
      </c>
      <c r="DL29" s="96">
        <v>137</v>
      </c>
      <c r="DM29" s="96">
        <v>3</v>
      </c>
      <c r="DN29" s="44">
        <v>18.674310177565626</v>
      </c>
      <c r="DO29" s="44">
        <v>9.1027119903856821</v>
      </c>
      <c r="DP29" s="44">
        <v>72.687224669603523</v>
      </c>
      <c r="DQ29" s="44">
        <v>99.841395717684378</v>
      </c>
      <c r="DR29" s="44">
        <v>5294.5646246137067</v>
      </c>
      <c r="DS29" s="72">
        <v>27.018664047151276</v>
      </c>
      <c r="DT29" s="72">
        <v>8.6999999999999993</v>
      </c>
      <c r="DU29" s="44">
        <v>63.048933500627356</v>
      </c>
      <c r="DV29" s="80">
        <v>0.11347226895334415</v>
      </c>
      <c r="DW29" s="44">
        <v>33.018867924528301</v>
      </c>
      <c r="DX29" s="78">
        <v>656.19162994531621</v>
      </c>
      <c r="DY29" s="44">
        <v>1.3874434064989398</v>
      </c>
      <c r="DZ29" s="44" t="s">
        <v>474</v>
      </c>
      <c r="EA29" s="79">
        <v>0</v>
      </c>
      <c r="EB29" s="72">
        <v>7.175497053045186</v>
      </c>
      <c r="EC29" s="72">
        <v>51.438787377052407</v>
      </c>
      <c r="ED29" s="44">
        <v>96.427177576725214</v>
      </c>
      <c r="EE29" s="44">
        <v>12.544458242169791</v>
      </c>
      <c r="EF29" s="44">
        <v>60.388994307400381</v>
      </c>
      <c r="EG29" s="44">
        <v>137.93913691329016</v>
      </c>
      <c r="EH29" s="44">
        <v>71.900000000000006</v>
      </c>
      <c r="EI29" s="44">
        <v>58.1</v>
      </c>
      <c r="EJ29" s="44">
        <v>40.4</v>
      </c>
      <c r="EK29" s="44">
        <v>62.3</v>
      </c>
      <c r="EL29" s="44">
        <v>25.3</v>
      </c>
      <c r="EM29" s="88">
        <v>63.8</v>
      </c>
      <c r="EN29" s="89">
        <v>-0.37887746089357166</v>
      </c>
      <c r="EO29" s="72">
        <v>1.0382198598040355</v>
      </c>
      <c r="EP29" s="90">
        <v>0.82399999999999995</v>
      </c>
      <c r="EQ29" s="44">
        <v>88.9</v>
      </c>
      <c r="ER29" s="44">
        <v>4.3</v>
      </c>
      <c r="ES29" s="44">
        <v>8.8000000000000007</v>
      </c>
      <c r="ET29" s="44">
        <v>326.5888648638213</v>
      </c>
      <c r="EU29" s="91">
        <v>59.8</v>
      </c>
      <c r="EV29" s="44">
        <v>48.2</v>
      </c>
      <c r="EW29" s="44" t="s">
        <v>12</v>
      </c>
      <c r="EX29" s="44" t="s">
        <v>12</v>
      </c>
      <c r="EY29" s="44" t="s">
        <v>12</v>
      </c>
      <c r="EZ29" s="44">
        <v>9.2571588534251017</v>
      </c>
      <c r="FA29" s="44">
        <v>25.9</v>
      </c>
      <c r="FB29" s="44">
        <v>16.595658348549403</v>
      </c>
      <c r="FC29" s="44">
        <v>70.214128843338202</v>
      </c>
      <c r="FD29" s="44">
        <v>77.247994097574463</v>
      </c>
      <c r="FE29" s="44">
        <v>66.814124338415354</v>
      </c>
      <c r="FF29" s="44">
        <v>67.321060762100927</v>
      </c>
      <c r="FG29" s="44">
        <v>73.721303468006411</v>
      </c>
      <c r="FH29" s="44">
        <v>77.000453789139314</v>
      </c>
      <c r="FI29" s="44">
        <v>74.664011946241914</v>
      </c>
      <c r="FJ29" s="44">
        <v>65.998061292968458</v>
      </c>
      <c r="FK29" s="44">
        <v>52.235308256219206</v>
      </c>
      <c r="FL29" s="44">
        <v>32.831925269592695</v>
      </c>
      <c r="FM29" s="44">
        <v>18.926049507255374</v>
      </c>
      <c r="FN29" s="44">
        <v>10.391459074733095</v>
      </c>
      <c r="FO29" s="44">
        <v>6.6130800146145416</v>
      </c>
      <c r="FP29" s="44">
        <v>3.0155155155155153</v>
      </c>
      <c r="FQ29" s="44">
        <v>1.37</v>
      </c>
      <c r="FR29" s="44">
        <v>20.271150773923576</v>
      </c>
      <c r="FS29" s="44">
        <v>1.7335766423357666</v>
      </c>
    </row>
    <row r="30" spans="1:175" s="92" customFormat="1">
      <c r="A30" s="392">
        <v>232017</v>
      </c>
      <c r="B30" s="387" t="s">
        <v>586</v>
      </c>
      <c r="C30" s="44">
        <v>73.023213973891558</v>
      </c>
      <c r="D30" s="72">
        <v>1432.9482858065096</v>
      </c>
      <c r="E30" s="44">
        <v>201.34299215265028</v>
      </c>
      <c r="F30" s="83">
        <v>297090</v>
      </c>
      <c r="G30" s="44">
        <v>286.53846153846155</v>
      </c>
      <c r="H30" s="84">
        <v>91.987179487179489</v>
      </c>
      <c r="I30" s="84">
        <v>130.76923076923077</v>
      </c>
      <c r="J30" s="78">
        <v>31.4</v>
      </c>
      <c r="K30" s="85">
        <v>3.79</v>
      </c>
      <c r="L30" s="44">
        <v>195.6172774932333</v>
      </c>
      <c r="M30" s="44">
        <v>16.982668677812637</v>
      </c>
      <c r="N30" s="75">
        <v>85.084196724520353</v>
      </c>
      <c r="O30" s="75">
        <v>22.187689508793206</v>
      </c>
      <c r="P30" s="81">
        <v>14.438502673796792</v>
      </c>
      <c r="Q30" s="81">
        <v>0</v>
      </c>
      <c r="R30" s="81">
        <v>4.7364400305576773</v>
      </c>
      <c r="S30" s="83">
        <v>14560</v>
      </c>
      <c r="T30" s="78">
        <v>73.68421052631578</v>
      </c>
      <c r="U30" s="79">
        <v>196</v>
      </c>
      <c r="V30" s="79">
        <v>0</v>
      </c>
      <c r="W30" s="44">
        <v>11.461975524475525</v>
      </c>
      <c r="X30" s="89">
        <v>62.919764785926034</v>
      </c>
      <c r="Y30" s="44">
        <v>100</v>
      </c>
      <c r="Z30" s="44">
        <v>52.631578947368418</v>
      </c>
      <c r="AA30" s="44">
        <v>3.5091047040971168</v>
      </c>
      <c r="AB30" s="75">
        <v>28.764644251833509</v>
      </c>
      <c r="AC30" s="75">
        <v>7.5483379369463757</v>
      </c>
      <c r="AD30" s="75">
        <v>4.714734736641585</v>
      </c>
      <c r="AE30" s="75">
        <v>72.150735294117652</v>
      </c>
      <c r="AF30" s="78">
        <v>97.2</v>
      </c>
      <c r="AG30" s="78">
        <v>95.5</v>
      </c>
      <c r="AH30" s="94">
        <v>150</v>
      </c>
      <c r="AI30" s="78">
        <v>59.99</v>
      </c>
      <c r="AJ30" s="80">
        <v>5.6533517569283077E-2</v>
      </c>
      <c r="AK30" s="80">
        <v>0.20352066324941906</v>
      </c>
      <c r="AL30" s="44">
        <v>0.4206772109365492</v>
      </c>
      <c r="AM30" s="42">
        <v>101618.57669068091</v>
      </c>
      <c r="AN30" s="83">
        <v>218721.31243124313</v>
      </c>
      <c r="AO30" s="83">
        <v>231682.59536990439</v>
      </c>
      <c r="AP30" s="44">
        <v>10.875083198898954</v>
      </c>
      <c r="AQ30" s="44">
        <v>0.32715499249799762</v>
      </c>
      <c r="AR30" s="44">
        <v>6.1</v>
      </c>
      <c r="AS30" s="44">
        <v>9.5988485614956005</v>
      </c>
      <c r="AT30" s="44">
        <v>824.15692582852239</v>
      </c>
      <c r="AU30" s="44">
        <v>5.0269603822606506</v>
      </c>
      <c r="AV30" s="44">
        <v>3.4659568951376065</v>
      </c>
      <c r="AW30" s="79">
        <v>18970.5</v>
      </c>
      <c r="AX30" s="79">
        <v>3035.28</v>
      </c>
      <c r="AY30" s="44" t="s">
        <v>474</v>
      </c>
      <c r="AZ30" s="75">
        <v>510.66666666666669</v>
      </c>
      <c r="BA30" s="44">
        <v>5.2078304168143887</v>
      </c>
      <c r="BB30" s="44">
        <v>16.818285280728375</v>
      </c>
      <c r="BC30" s="44">
        <v>246.9192670162609</v>
      </c>
      <c r="BD30" s="44">
        <v>4.4841597832586348</v>
      </c>
      <c r="BE30" s="75">
        <v>2.323596358118361</v>
      </c>
      <c r="BF30" s="44">
        <v>5.0265553869499238</v>
      </c>
      <c r="BG30" s="44">
        <v>33.025217625415053</v>
      </c>
      <c r="BH30" s="44">
        <v>100</v>
      </c>
      <c r="BI30" s="76">
        <v>100</v>
      </c>
      <c r="BJ30" s="75">
        <v>2.0640761015884408</v>
      </c>
      <c r="BK30" s="77">
        <v>31.305265117433528</v>
      </c>
      <c r="BL30" s="78">
        <v>94.1</v>
      </c>
      <c r="BM30" s="78">
        <v>109.9</v>
      </c>
      <c r="BN30" s="44">
        <v>0</v>
      </c>
      <c r="BO30" s="44">
        <v>3.8961038961038961</v>
      </c>
      <c r="BP30" s="79">
        <v>10</v>
      </c>
      <c r="BQ30" s="44">
        <v>1.5292542636561348</v>
      </c>
      <c r="BR30" s="44">
        <v>15.422185299051227</v>
      </c>
      <c r="BS30" s="44">
        <v>13.810912208105576</v>
      </c>
      <c r="BT30" s="44">
        <v>2120.4221588413648</v>
      </c>
      <c r="BU30" s="44">
        <v>48.789296278461855</v>
      </c>
      <c r="BV30" s="75">
        <v>0</v>
      </c>
      <c r="BW30" s="75">
        <v>382.31356591403369</v>
      </c>
      <c r="BX30" s="44">
        <v>3.1749223466909369</v>
      </c>
      <c r="BY30" s="80">
        <v>7.2298273371397132E-2</v>
      </c>
      <c r="BZ30" s="44">
        <v>0.79373058667273422</v>
      </c>
      <c r="CA30" s="80">
        <v>0.1785444039347871</v>
      </c>
      <c r="CB30" s="44">
        <v>0.26457686222424476</v>
      </c>
      <c r="CC30" s="80">
        <v>7.259459945708828E-2</v>
      </c>
      <c r="CD30" s="44">
        <v>0.52915372444848952</v>
      </c>
      <c r="CE30" s="44">
        <v>6.5615061831612698</v>
      </c>
      <c r="CF30" s="78">
        <v>34.200000000000003</v>
      </c>
      <c r="CG30" s="81">
        <v>6.1099796334012222</v>
      </c>
      <c r="CH30" s="81">
        <v>50.0777522996231</v>
      </c>
      <c r="CI30" s="81">
        <v>4.7627770653965928</v>
      </c>
      <c r="CJ30" s="44">
        <v>302.44839428302316</v>
      </c>
      <c r="CK30" s="82">
        <v>263.44711902254727</v>
      </c>
      <c r="CL30" s="44">
        <v>18.2</v>
      </c>
      <c r="CM30" s="44">
        <v>888.33312445050467</v>
      </c>
      <c r="CN30" s="76">
        <v>100</v>
      </c>
      <c r="CO30" s="78">
        <v>99.6</v>
      </c>
      <c r="CP30" s="78">
        <v>93</v>
      </c>
      <c r="CQ30" s="44">
        <v>80</v>
      </c>
      <c r="CR30" s="82">
        <v>68.900000000000006</v>
      </c>
      <c r="CS30" s="44">
        <v>4.8048285495901535</v>
      </c>
      <c r="CT30" s="44">
        <v>3.586021505376344</v>
      </c>
      <c r="CU30" s="82">
        <v>5.0077752299623093</v>
      </c>
      <c r="CV30" s="44">
        <v>61.94</v>
      </c>
      <c r="CW30" s="95">
        <v>41.8798715214757</v>
      </c>
      <c r="CX30" s="44">
        <v>1.65</v>
      </c>
      <c r="CY30" s="44">
        <v>35.6</v>
      </c>
      <c r="CZ30" s="44">
        <v>66.53</v>
      </c>
      <c r="DA30" s="44">
        <v>4.8499999999999996</v>
      </c>
      <c r="DB30" s="44">
        <v>2.3232732391086937</v>
      </c>
      <c r="DC30" s="44">
        <v>0.87703261174403779</v>
      </c>
      <c r="DD30" s="44">
        <v>2.3203390817066265</v>
      </c>
      <c r="DE30" s="44">
        <v>5.7360263730216268</v>
      </c>
      <c r="DF30" s="90">
        <v>1698.8063186813188</v>
      </c>
      <c r="DG30" s="90">
        <v>1655.5970147255689</v>
      </c>
      <c r="DH30" s="44" t="s">
        <v>474</v>
      </c>
      <c r="DI30" s="44" t="s">
        <v>474</v>
      </c>
      <c r="DJ30" s="44">
        <v>78.223844282238446</v>
      </c>
      <c r="DK30" s="44">
        <v>71.625863151286879</v>
      </c>
      <c r="DL30" s="96">
        <v>641</v>
      </c>
      <c r="DM30" s="96">
        <v>884</v>
      </c>
      <c r="DN30" s="44">
        <v>7.0819976611405382</v>
      </c>
      <c r="DO30" s="44">
        <v>6.6964403828956351</v>
      </c>
      <c r="DP30" s="44">
        <v>0</v>
      </c>
      <c r="DQ30" s="44">
        <v>98.210931210305034</v>
      </c>
      <c r="DR30" s="44">
        <v>6015.1071025930096</v>
      </c>
      <c r="DS30" s="72">
        <v>16.936530970747725</v>
      </c>
      <c r="DT30" s="72">
        <v>9.9600000000000009</v>
      </c>
      <c r="DU30" s="44">
        <v>91.799142064092848</v>
      </c>
      <c r="DV30" s="80">
        <v>3.8091819479134419E-2</v>
      </c>
      <c r="DW30" s="44">
        <v>40.776699029126213</v>
      </c>
      <c r="DX30" s="78">
        <v>139.38438255697665</v>
      </c>
      <c r="DY30" s="44">
        <v>1.4953546295564166</v>
      </c>
      <c r="DZ30" s="44">
        <v>2684.4765796199126</v>
      </c>
      <c r="EA30" s="79">
        <v>6119</v>
      </c>
      <c r="EB30" s="72">
        <v>6.967416558466355</v>
      </c>
      <c r="EC30" s="72">
        <v>59.047882130924933</v>
      </c>
      <c r="ED30" s="44">
        <v>79.649469187890915</v>
      </c>
      <c r="EE30" s="44">
        <v>10.13227413225087</v>
      </c>
      <c r="EF30" s="44">
        <v>67.713437546971292</v>
      </c>
      <c r="EG30" s="44">
        <v>248.20115442397406</v>
      </c>
      <c r="EH30" s="44">
        <v>59.5</v>
      </c>
      <c r="EI30" s="44">
        <v>64.599999999999994</v>
      </c>
      <c r="EJ30" s="44">
        <v>41.5</v>
      </c>
      <c r="EK30" s="44">
        <v>68.900000000000006</v>
      </c>
      <c r="EL30" s="44">
        <v>23.2</v>
      </c>
      <c r="EM30" s="88">
        <v>70.7</v>
      </c>
      <c r="EN30" s="89">
        <v>-0.40744836782533694</v>
      </c>
      <c r="EO30" s="72">
        <v>0.97874238381585754</v>
      </c>
      <c r="EP30" s="90">
        <v>0.94599999999999995</v>
      </c>
      <c r="EQ30" s="44">
        <v>89</v>
      </c>
      <c r="ER30" s="44">
        <v>7.1</v>
      </c>
      <c r="ES30" s="44">
        <v>5.7</v>
      </c>
      <c r="ET30" s="44">
        <v>271.94035643794876</v>
      </c>
      <c r="EU30" s="91">
        <v>63.9</v>
      </c>
      <c r="EV30" s="44">
        <v>52.4</v>
      </c>
      <c r="EW30" s="44" t="s">
        <v>12</v>
      </c>
      <c r="EX30" s="44" t="s">
        <v>12</v>
      </c>
      <c r="EY30" s="44">
        <v>39.799999999999997</v>
      </c>
      <c r="EZ30" s="44">
        <v>9.2998767071822037</v>
      </c>
      <c r="FA30" s="44">
        <v>29.9</v>
      </c>
      <c r="FB30" s="44">
        <v>17.242157526517715</v>
      </c>
      <c r="FC30" s="44">
        <v>75.501547632695178</v>
      </c>
      <c r="FD30" s="44">
        <v>76.222397476340703</v>
      </c>
      <c r="FE30" s="44">
        <v>66.988384010932705</v>
      </c>
      <c r="FF30" s="44">
        <v>70.257442830432907</v>
      </c>
      <c r="FG30" s="44">
        <v>74.857614527445321</v>
      </c>
      <c r="FH30" s="44">
        <v>77.613111324208873</v>
      </c>
      <c r="FI30" s="44">
        <v>75.440231063076496</v>
      </c>
      <c r="FJ30" s="44">
        <v>68.333477023881372</v>
      </c>
      <c r="FK30" s="44">
        <v>55.438088341781324</v>
      </c>
      <c r="FL30" s="44">
        <v>38.555657773689049</v>
      </c>
      <c r="FM30" s="44">
        <v>26.120092378752886</v>
      </c>
      <c r="FN30" s="44">
        <v>16.742749731471537</v>
      </c>
      <c r="FO30" s="44">
        <v>11.611130195809</v>
      </c>
      <c r="FP30" s="44">
        <v>4.8848684210526319</v>
      </c>
      <c r="FQ30" s="44">
        <v>1.53</v>
      </c>
      <c r="FR30" s="44">
        <v>35.974515956630555</v>
      </c>
      <c r="FS30" s="44">
        <v>1.1666517095934668</v>
      </c>
    </row>
    <row r="31" spans="1:175" s="92" customFormat="1">
      <c r="A31" s="386">
        <v>232025</v>
      </c>
      <c r="B31" s="387" t="s">
        <v>585</v>
      </c>
      <c r="C31" s="44">
        <v>64.606948135853173</v>
      </c>
      <c r="D31" s="72">
        <v>695.44389700707006</v>
      </c>
      <c r="E31" s="44">
        <v>139.19383134960236</v>
      </c>
      <c r="F31" s="83">
        <v>295867</v>
      </c>
      <c r="G31" s="44">
        <v>290.33404406538739</v>
      </c>
      <c r="H31" s="84">
        <v>118.33688699360341</v>
      </c>
      <c r="I31" s="84">
        <v>148.89836531627577</v>
      </c>
      <c r="J31" s="78">
        <v>45.1</v>
      </c>
      <c r="K31" s="85">
        <v>2.3199999999999998</v>
      </c>
      <c r="L31" s="44">
        <v>261.87362206195587</v>
      </c>
      <c r="M31" s="44">
        <v>13.963105514243367</v>
      </c>
      <c r="N31" s="75">
        <v>83.536987905285059</v>
      </c>
      <c r="O31" s="75">
        <v>19.119316032382539</v>
      </c>
      <c r="P31" s="81">
        <v>4.9116501946690621</v>
      </c>
      <c r="Q31" s="81">
        <v>0.4784688995215311</v>
      </c>
      <c r="R31" s="81">
        <v>3.6749116607773851</v>
      </c>
      <c r="S31" s="83">
        <v>11304</v>
      </c>
      <c r="T31" s="78">
        <v>100</v>
      </c>
      <c r="U31" s="79">
        <v>163</v>
      </c>
      <c r="V31" s="79">
        <v>0</v>
      </c>
      <c r="W31" s="44">
        <v>10.053785684733141</v>
      </c>
      <c r="X31" s="89">
        <v>56.552262090483616</v>
      </c>
      <c r="Y31" s="44">
        <v>100</v>
      </c>
      <c r="Z31" s="44">
        <v>73.584905660377359</v>
      </c>
      <c r="AA31" s="44">
        <v>1.9820235077206731</v>
      </c>
      <c r="AB31" s="75">
        <v>22.332397332397331</v>
      </c>
      <c r="AC31" s="75">
        <v>3.3345033345033346</v>
      </c>
      <c r="AD31" s="75">
        <v>2.1937521937521938</v>
      </c>
      <c r="AE31" s="75">
        <v>83.791801510248106</v>
      </c>
      <c r="AF31" s="78">
        <v>99.6</v>
      </c>
      <c r="AG31" s="78">
        <v>95.5</v>
      </c>
      <c r="AH31" s="94">
        <v>114</v>
      </c>
      <c r="AI31" s="78">
        <v>40.1</v>
      </c>
      <c r="AJ31" s="80">
        <v>8.7191559857005857E-2</v>
      </c>
      <c r="AK31" s="80">
        <v>0.17438311971401171</v>
      </c>
      <c r="AL31" s="44">
        <v>0.22323538990030573</v>
      </c>
      <c r="AM31" s="42">
        <v>100711.99042012927</v>
      </c>
      <c r="AN31" s="83">
        <v>198923.1455142232</v>
      </c>
      <c r="AO31" s="83">
        <v>268105.60303561005</v>
      </c>
      <c r="AP31" s="44">
        <v>11.817572432284814</v>
      </c>
      <c r="AQ31" s="44">
        <v>0.62067082102336202</v>
      </c>
      <c r="AR31" s="44">
        <v>5.41</v>
      </c>
      <c r="AS31" s="44">
        <v>8.430418842117426</v>
      </c>
      <c r="AT31" s="44">
        <v>608.51340988118625</v>
      </c>
      <c r="AU31" s="44">
        <v>3.1515584456513741</v>
      </c>
      <c r="AV31" s="44">
        <v>3.0990324715571851</v>
      </c>
      <c r="AW31" s="79">
        <v>15284.9</v>
      </c>
      <c r="AX31" s="79">
        <v>2122.9027777777778</v>
      </c>
      <c r="AY31" s="44">
        <v>0.65424045953849874</v>
      </c>
      <c r="AZ31" s="75">
        <v>467</v>
      </c>
      <c r="BA31" s="44">
        <v>1.4095345148175773</v>
      </c>
      <c r="BB31" s="44">
        <v>27.453238073288777</v>
      </c>
      <c r="BC31" s="44">
        <v>243.90331018688741</v>
      </c>
      <c r="BD31" s="44">
        <v>6.1288462144530467</v>
      </c>
      <c r="BE31" s="75">
        <v>0.69140354920488589</v>
      </c>
      <c r="BF31" s="44">
        <v>3.7335791657063839</v>
      </c>
      <c r="BG31" s="44">
        <v>35.736789990098117</v>
      </c>
      <c r="BH31" s="44">
        <v>0</v>
      </c>
      <c r="BI31" s="76">
        <v>100</v>
      </c>
      <c r="BJ31" s="75">
        <v>1.8003420649923485</v>
      </c>
      <c r="BK31" s="77">
        <v>9.0232898427021091</v>
      </c>
      <c r="BL31" s="78">
        <v>135.6</v>
      </c>
      <c r="BM31" s="78">
        <v>126.3</v>
      </c>
      <c r="BN31" s="44">
        <v>0.15242043653213022</v>
      </c>
      <c r="BO31" s="44">
        <v>12.676056338028168</v>
      </c>
      <c r="BP31" s="79">
        <v>15</v>
      </c>
      <c r="BQ31" s="44">
        <v>3.5113613681965732</v>
      </c>
      <c r="BR31" s="44">
        <v>5.8356357218644623</v>
      </c>
      <c r="BS31" s="44">
        <v>6.7338298788751043</v>
      </c>
      <c r="BT31" s="44">
        <v>600.06198064943112</v>
      </c>
      <c r="BU31" s="44">
        <v>31.921347606391357</v>
      </c>
      <c r="BV31" s="75">
        <v>674.69613723986515</v>
      </c>
      <c r="BW31" s="75">
        <v>441.11313044300408</v>
      </c>
      <c r="BX31" s="44">
        <v>1.5757792228256871</v>
      </c>
      <c r="BY31" s="80">
        <v>0.10609477261505815</v>
      </c>
      <c r="BZ31" s="44">
        <v>0.26262987047094788</v>
      </c>
      <c r="CA31" s="80">
        <v>8.0635249130695127E-2</v>
      </c>
      <c r="CB31" s="44" t="s">
        <v>474</v>
      </c>
      <c r="CC31" s="80" t="s">
        <v>474</v>
      </c>
      <c r="CD31" s="44">
        <v>0.52525974094189576</v>
      </c>
      <c r="CE31" s="44">
        <v>2.907312666113393</v>
      </c>
      <c r="CF31" s="78">
        <v>50.1</v>
      </c>
      <c r="CG31" s="81">
        <v>3.0769230769230771</v>
      </c>
      <c r="CH31" s="81">
        <v>35.610308212680494</v>
      </c>
      <c r="CI31" s="81">
        <v>12.965879265091864</v>
      </c>
      <c r="CJ31" s="44">
        <v>290.65510394890276</v>
      </c>
      <c r="CK31" s="82">
        <v>254.212583122354</v>
      </c>
      <c r="CL31" s="44">
        <v>22.4</v>
      </c>
      <c r="CM31" s="44">
        <v>851.05749176529434</v>
      </c>
      <c r="CN31" s="76">
        <v>100</v>
      </c>
      <c r="CO31" s="78">
        <v>98.8</v>
      </c>
      <c r="CP31" s="78">
        <v>97.3</v>
      </c>
      <c r="CQ31" s="44">
        <v>86.6</v>
      </c>
      <c r="CR31" s="82">
        <v>81.5</v>
      </c>
      <c r="CS31" s="44">
        <v>3.0997912972934074</v>
      </c>
      <c r="CT31" s="44">
        <v>1.9917355371900827</v>
      </c>
      <c r="CU31" s="82">
        <v>0</v>
      </c>
      <c r="CV31" s="44">
        <v>65.56</v>
      </c>
      <c r="CW31" s="95">
        <v>37.957895179166094</v>
      </c>
      <c r="CX31" s="44">
        <v>1.77</v>
      </c>
      <c r="CY31" s="44">
        <v>30.8</v>
      </c>
      <c r="CZ31" s="44">
        <v>64.569999999999993</v>
      </c>
      <c r="DA31" s="44">
        <v>5.14</v>
      </c>
      <c r="DB31" s="44">
        <v>1.3650581462533222</v>
      </c>
      <c r="DC31" s="44">
        <v>0.96602619995587813</v>
      </c>
      <c r="DD31" s="44">
        <v>1.7674990282694794</v>
      </c>
      <c r="DE31" s="44">
        <v>5.5625006565746764</v>
      </c>
      <c r="DF31" s="90">
        <v>489.05673758865248</v>
      </c>
      <c r="DG31" s="90">
        <v>2405.2162465753427</v>
      </c>
      <c r="DH31" s="44" t="s">
        <v>474</v>
      </c>
      <c r="DI31" s="44" t="s">
        <v>474</v>
      </c>
      <c r="DJ31" s="44">
        <v>47.678107124284971</v>
      </c>
      <c r="DK31" s="44">
        <v>41.657519209659718</v>
      </c>
      <c r="DL31" s="96">
        <v>136</v>
      </c>
      <c r="DM31" s="96">
        <v>96</v>
      </c>
      <c r="DN31" s="44">
        <v>15.03751405069807</v>
      </c>
      <c r="DO31" s="44">
        <v>4.8770366946455024</v>
      </c>
      <c r="DP31" s="44">
        <v>100</v>
      </c>
      <c r="DQ31" s="44">
        <v>90.068749999999994</v>
      </c>
      <c r="DR31" s="44">
        <v>5645.1234318089837</v>
      </c>
      <c r="DS31" s="72">
        <v>12.763429752066116</v>
      </c>
      <c r="DT31" s="72">
        <v>10.65</v>
      </c>
      <c r="DU31" s="44">
        <v>888.57142857142867</v>
      </c>
      <c r="DV31" s="80">
        <v>4.7171742522567818E-2</v>
      </c>
      <c r="DW31" s="44">
        <v>39.285714285714285</v>
      </c>
      <c r="DX31" s="78">
        <v>596.66092382683235</v>
      </c>
      <c r="DY31" s="44">
        <v>1.4785049297018626</v>
      </c>
      <c r="DZ31" s="44">
        <v>1707.525878396182</v>
      </c>
      <c r="EA31" s="79">
        <v>1000</v>
      </c>
      <c r="EB31" s="72">
        <v>3.1596983471074385</v>
      </c>
      <c r="EC31" s="72">
        <v>67.185803375081633</v>
      </c>
      <c r="ED31" s="44">
        <v>86.283686790459342</v>
      </c>
      <c r="EE31" s="44" t="s">
        <v>474</v>
      </c>
      <c r="EF31" s="44">
        <v>78.582120582120581</v>
      </c>
      <c r="EG31" s="44">
        <v>419.57749151123005</v>
      </c>
      <c r="EH31" s="44">
        <v>73.599999999999994</v>
      </c>
      <c r="EI31" s="44">
        <v>65.400000000000006</v>
      </c>
      <c r="EJ31" s="44">
        <v>44.9</v>
      </c>
      <c r="EK31" s="44">
        <v>68.3</v>
      </c>
      <c r="EL31" s="44">
        <v>26.4</v>
      </c>
      <c r="EM31" s="88">
        <v>90.6</v>
      </c>
      <c r="EN31" s="89">
        <v>1.2868863653076448</v>
      </c>
      <c r="EO31" s="72">
        <v>0.93907459776504809</v>
      </c>
      <c r="EP31" s="90">
        <v>0.99199999999999999</v>
      </c>
      <c r="EQ31" s="44">
        <v>86.6</v>
      </c>
      <c r="ER31" s="44">
        <v>-1.4</v>
      </c>
      <c r="ES31" s="44">
        <v>6.3</v>
      </c>
      <c r="ET31" s="44">
        <v>167.56113235494954</v>
      </c>
      <c r="EU31" s="91">
        <v>71.400000000000006</v>
      </c>
      <c r="EV31" s="44">
        <v>47.3</v>
      </c>
      <c r="EW31" s="44" t="s">
        <v>12</v>
      </c>
      <c r="EX31" s="44" t="s">
        <v>12</v>
      </c>
      <c r="EY31" s="44" t="s">
        <v>12</v>
      </c>
      <c r="EZ31" s="44">
        <v>9.3207341030139403</v>
      </c>
      <c r="FA31" s="44">
        <v>25.64</v>
      </c>
      <c r="FB31" s="44">
        <v>17.116238760697648</v>
      </c>
      <c r="FC31" s="44">
        <v>74.787713596813091</v>
      </c>
      <c r="FD31" s="44">
        <v>73.947986274155681</v>
      </c>
      <c r="FE31" s="44">
        <v>62.750556792873049</v>
      </c>
      <c r="FF31" s="44">
        <v>64.621691099840191</v>
      </c>
      <c r="FG31" s="44">
        <v>71.197695815665256</v>
      </c>
      <c r="FH31" s="44">
        <v>75.050266631698577</v>
      </c>
      <c r="FI31" s="44">
        <v>71.702503956064419</v>
      </c>
      <c r="FJ31" s="44">
        <v>62.642504679258124</v>
      </c>
      <c r="FK31" s="44">
        <v>45.995508982035929</v>
      </c>
      <c r="FL31" s="44">
        <v>30.15514532600157</v>
      </c>
      <c r="FM31" s="44">
        <v>18.55695885957234</v>
      </c>
      <c r="FN31" s="44">
        <v>10.590827709681863</v>
      </c>
      <c r="FO31" s="44">
        <v>6.5056766985042351</v>
      </c>
      <c r="FP31" s="44">
        <v>2.5049918315483755</v>
      </c>
      <c r="FQ31" s="44">
        <v>1.64</v>
      </c>
      <c r="FR31" s="44">
        <v>22.194850353499806</v>
      </c>
      <c r="FS31" s="44">
        <v>0.99018813574579168</v>
      </c>
    </row>
    <row r="32" spans="1:175" s="92" customFormat="1">
      <c r="A32" s="386">
        <v>232114</v>
      </c>
      <c r="B32" s="387" t="s">
        <v>584</v>
      </c>
      <c r="C32" s="44">
        <v>56.465541784500921</v>
      </c>
      <c r="D32" s="72">
        <v>693.00776282574452</v>
      </c>
      <c r="E32" s="44">
        <v>158.24586710194166</v>
      </c>
      <c r="F32" s="83">
        <v>313014</v>
      </c>
      <c r="G32" s="44">
        <v>299.03536977491962</v>
      </c>
      <c r="H32" s="84">
        <v>79.671311182565205</v>
      </c>
      <c r="I32" s="84">
        <v>116.82743837084674</v>
      </c>
      <c r="J32" s="78">
        <v>37</v>
      </c>
      <c r="K32" s="85">
        <v>4.5199999999999996</v>
      </c>
      <c r="L32" s="44">
        <v>320.04588003783465</v>
      </c>
      <c r="M32" s="44">
        <v>27.744450142543585</v>
      </c>
      <c r="N32" s="75">
        <v>85.158043628602769</v>
      </c>
      <c r="O32" s="75">
        <v>22.208427097074569</v>
      </c>
      <c r="P32" s="81">
        <v>6.6340402392604672</v>
      </c>
      <c r="Q32" s="81">
        <v>1.7316017316017316</v>
      </c>
      <c r="R32" s="81">
        <v>2.4711696869851729</v>
      </c>
      <c r="S32" s="83">
        <v>16489</v>
      </c>
      <c r="T32" s="78">
        <v>51.470588235294116</v>
      </c>
      <c r="U32" s="79">
        <v>59</v>
      </c>
      <c r="V32" s="79">
        <v>0</v>
      </c>
      <c r="W32" s="44">
        <v>12.543153049482164</v>
      </c>
      <c r="X32" s="89">
        <v>46.976686198728338</v>
      </c>
      <c r="Y32" s="44">
        <v>79.411764705882348</v>
      </c>
      <c r="Z32" s="44">
        <v>110.29411764705883</v>
      </c>
      <c r="AA32" s="44">
        <v>3.4383722341329235</v>
      </c>
      <c r="AB32" s="75">
        <v>22.567887140177771</v>
      </c>
      <c r="AC32" s="75">
        <v>4.2403979450379197</v>
      </c>
      <c r="AD32" s="75">
        <v>1.7532414580445241</v>
      </c>
      <c r="AE32" s="75">
        <v>100.33783783783782</v>
      </c>
      <c r="AF32" s="78">
        <v>96.6</v>
      </c>
      <c r="AG32" s="78">
        <v>96.4</v>
      </c>
      <c r="AH32" s="94">
        <v>106</v>
      </c>
      <c r="AI32" s="78">
        <v>49.3</v>
      </c>
      <c r="AJ32" s="80">
        <v>2.3033997627682511E-2</v>
      </c>
      <c r="AK32" s="80">
        <v>0.28792497034603137</v>
      </c>
      <c r="AL32" s="44">
        <v>0.975098221572684</v>
      </c>
      <c r="AM32" s="42">
        <v>102856.91500928135</v>
      </c>
      <c r="AN32" s="83">
        <v>218369.36289381565</v>
      </c>
      <c r="AO32" s="83">
        <v>265600.71573604061</v>
      </c>
      <c r="AP32" s="44">
        <v>13.491579274539825</v>
      </c>
      <c r="AQ32" s="44">
        <v>0.50650980211582963</v>
      </c>
      <c r="AR32" s="44">
        <v>5.55</v>
      </c>
      <c r="AS32" s="44">
        <v>8.2800311272230349</v>
      </c>
      <c r="AT32" s="44">
        <v>440.57357602444631</v>
      </c>
      <c r="AU32" s="44">
        <v>2.3725017556512995</v>
      </c>
      <c r="AV32" s="44">
        <v>4.6026534059635207</v>
      </c>
      <c r="AW32" s="79">
        <v>10660.125</v>
      </c>
      <c r="AX32" s="79">
        <v>1579.2777777777778</v>
      </c>
      <c r="AY32" s="44">
        <v>2.3451882599875704</v>
      </c>
      <c r="AZ32" s="75">
        <v>363.14285714285717</v>
      </c>
      <c r="BA32" s="44">
        <v>6.8575573670924515</v>
      </c>
      <c r="BB32" s="44">
        <v>55.140042878524334</v>
      </c>
      <c r="BC32" s="44">
        <v>415.41793990927556</v>
      </c>
      <c r="BD32" s="44">
        <v>8.2876017803253177</v>
      </c>
      <c r="BE32" s="75">
        <v>0.76857732292382996</v>
      </c>
      <c r="BF32" s="44">
        <v>4.0046923668136403</v>
      </c>
      <c r="BG32" s="44">
        <v>30.024213075060533</v>
      </c>
      <c r="BH32" s="44">
        <v>0.98039215686274506</v>
      </c>
      <c r="BI32" s="76">
        <v>100</v>
      </c>
      <c r="BJ32" s="75">
        <v>2.0984665052461664</v>
      </c>
      <c r="BK32" s="77">
        <v>20.101856592385008</v>
      </c>
      <c r="BL32" s="78">
        <v>114.9</v>
      </c>
      <c r="BM32" s="78">
        <v>115.7</v>
      </c>
      <c r="BN32" s="44">
        <v>0.21556950769313682</v>
      </c>
      <c r="BO32" s="44">
        <v>8.7378640776699026</v>
      </c>
      <c r="BP32" s="79">
        <v>12</v>
      </c>
      <c r="BQ32" s="44">
        <v>0</v>
      </c>
      <c r="BR32" s="44">
        <v>27.001442481067436</v>
      </c>
      <c r="BS32" s="44">
        <v>9.124641752234897</v>
      </c>
      <c r="BT32" s="44">
        <v>749.99050999297742</v>
      </c>
      <c r="BU32" s="44">
        <v>31.465304534325355</v>
      </c>
      <c r="BV32" s="75">
        <v>1023.5708049423957</v>
      </c>
      <c r="BW32" s="75">
        <v>1353.9179493992826</v>
      </c>
      <c r="BX32" s="44">
        <v>3.3215024579118189</v>
      </c>
      <c r="BY32" s="80">
        <v>0.13081500180310132</v>
      </c>
      <c r="BZ32" s="44">
        <v>0.47450035113025985</v>
      </c>
      <c r="CA32" s="80">
        <v>8.0356634463909504E-2</v>
      </c>
      <c r="CB32" s="44">
        <v>0.23725017556512992</v>
      </c>
      <c r="CC32" s="80">
        <v>6.6430049158236373E-2</v>
      </c>
      <c r="CD32" s="44">
        <v>1.6607512289559094</v>
      </c>
      <c r="CE32" s="44">
        <v>8.2468161026439173</v>
      </c>
      <c r="CF32" s="78">
        <v>57.9</v>
      </c>
      <c r="CG32" s="81">
        <v>18.627450980392158</v>
      </c>
      <c r="CH32" s="81">
        <v>61.789847680022511</v>
      </c>
      <c r="CI32" s="81">
        <v>10.028653295128938</v>
      </c>
      <c r="CJ32" s="44">
        <v>292.80942167897206</v>
      </c>
      <c r="CK32" s="82">
        <v>244.41750336895248</v>
      </c>
      <c r="CL32" s="44">
        <v>22.4</v>
      </c>
      <c r="CM32" s="44">
        <v>754.36455822977314</v>
      </c>
      <c r="CN32" s="76">
        <v>100</v>
      </c>
      <c r="CO32" s="78">
        <v>99.95</v>
      </c>
      <c r="CP32" s="78">
        <v>89.76</v>
      </c>
      <c r="CQ32" s="44">
        <v>67.599999999999994</v>
      </c>
      <c r="CR32" s="82">
        <v>24.3</v>
      </c>
      <c r="CS32" s="44">
        <v>5.588583623550381</v>
      </c>
      <c r="CT32" s="44">
        <v>3.7692307692307692</v>
      </c>
      <c r="CU32" s="82">
        <v>4.6903765199751408</v>
      </c>
      <c r="CV32" s="44">
        <v>64.459999999999994</v>
      </c>
      <c r="CW32" s="95">
        <v>33.169947045760814</v>
      </c>
      <c r="CX32" s="44">
        <v>0.92500000000000004</v>
      </c>
      <c r="CY32" s="44">
        <v>26.84</v>
      </c>
      <c r="CZ32" s="44">
        <v>66.31</v>
      </c>
      <c r="DA32" s="44">
        <v>4.03</v>
      </c>
      <c r="DB32" s="44">
        <v>3.1580726744737793</v>
      </c>
      <c r="DC32" s="44">
        <v>0.81080959249909845</v>
      </c>
      <c r="DD32" s="44">
        <v>1.032038263708315</v>
      </c>
      <c r="DE32" s="44">
        <v>4.4175982690227187</v>
      </c>
      <c r="DF32" s="90">
        <v>1076.2017220172202</v>
      </c>
      <c r="DG32" s="90">
        <v>15214.804627906977</v>
      </c>
      <c r="DH32" s="44" t="s">
        <v>474</v>
      </c>
      <c r="DI32" s="44" t="s">
        <v>474</v>
      </c>
      <c r="DJ32" s="44">
        <v>68.903981888400594</v>
      </c>
      <c r="DK32" s="44">
        <v>40.825688073394495</v>
      </c>
      <c r="DL32" s="96">
        <v>256</v>
      </c>
      <c r="DM32" s="96">
        <v>268</v>
      </c>
      <c r="DN32" s="44">
        <v>25.133666748913395</v>
      </c>
      <c r="DO32" s="44">
        <v>7.2764628845825348</v>
      </c>
      <c r="DP32" s="44">
        <v>79.729729729729726</v>
      </c>
      <c r="DQ32" s="44">
        <v>91.33083819305422</v>
      </c>
      <c r="DR32" s="44">
        <v>5984.4284651624102</v>
      </c>
      <c r="DS32" s="72">
        <v>4.3917153062113421</v>
      </c>
      <c r="DT32" s="72">
        <v>10.99</v>
      </c>
      <c r="DU32" s="44">
        <v>215.97051597051595</v>
      </c>
      <c r="DV32" s="80">
        <v>1.1788246223302205E-2</v>
      </c>
      <c r="DW32" s="44">
        <v>44.186046511627907</v>
      </c>
      <c r="DX32" s="78">
        <v>116.90502400971776</v>
      </c>
      <c r="DY32" s="44">
        <v>1.6314008982071035</v>
      </c>
      <c r="DZ32" s="44">
        <v>1463.8660832609016</v>
      </c>
      <c r="EA32" s="79">
        <v>320</v>
      </c>
      <c r="EB32" s="72">
        <v>1.8396037329035628</v>
      </c>
      <c r="EC32" s="72">
        <v>74.390649584884954</v>
      </c>
      <c r="ED32" s="44">
        <v>95.012470793747895</v>
      </c>
      <c r="EE32" s="44">
        <v>16.284318331593834</v>
      </c>
      <c r="EF32" s="44">
        <v>64.2046944662995</v>
      </c>
      <c r="EG32" s="44">
        <v>335.13912829352375</v>
      </c>
      <c r="EH32" s="44">
        <v>65.599999999999994</v>
      </c>
      <c r="EI32" s="44">
        <v>68.599999999999994</v>
      </c>
      <c r="EJ32" s="44">
        <v>44.8</v>
      </c>
      <c r="EK32" s="44">
        <v>71.599999999999994</v>
      </c>
      <c r="EL32" s="44">
        <v>24.9</v>
      </c>
      <c r="EM32" s="88">
        <v>82.7</v>
      </c>
      <c r="EN32" s="89">
        <v>-2.8849621348719801</v>
      </c>
      <c r="EO32" s="72">
        <v>1.0886053425135296</v>
      </c>
      <c r="EP32" s="90">
        <v>1.036</v>
      </c>
      <c r="EQ32" s="44">
        <v>67.099999999999994</v>
      </c>
      <c r="ER32" s="44">
        <v>4.3</v>
      </c>
      <c r="ES32" s="44">
        <v>5.6</v>
      </c>
      <c r="ET32" s="44">
        <v>192.4844482509917</v>
      </c>
      <c r="EU32" s="91">
        <v>74.5</v>
      </c>
      <c r="EV32" s="44">
        <v>37.6</v>
      </c>
      <c r="EW32" s="44" t="s">
        <v>12</v>
      </c>
      <c r="EX32" s="44" t="s">
        <v>12</v>
      </c>
      <c r="EY32" s="44" t="s">
        <v>12</v>
      </c>
      <c r="EZ32" s="44">
        <v>7.7818057585362617</v>
      </c>
      <c r="FA32" s="44">
        <v>22.31</v>
      </c>
      <c r="FB32" s="44">
        <v>18.690394258185037</v>
      </c>
      <c r="FC32" s="44">
        <v>75.455434106460501</v>
      </c>
      <c r="FD32" s="44">
        <v>72.317976804123703</v>
      </c>
      <c r="FE32" s="44">
        <v>60.610263522884878</v>
      </c>
      <c r="FF32" s="44">
        <v>63.552118616987286</v>
      </c>
      <c r="FG32" s="44">
        <v>71.415689810640217</v>
      </c>
      <c r="FH32" s="44">
        <v>74.280263614290661</v>
      </c>
      <c r="FI32" s="44">
        <v>71.296545536114849</v>
      </c>
      <c r="FJ32" s="44">
        <v>61.709574550828336</v>
      </c>
      <c r="FK32" s="44">
        <v>45.702628586716607</v>
      </c>
      <c r="FL32" s="44">
        <v>29.476754463496551</v>
      </c>
      <c r="FM32" s="44">
        <v>18.469755309899391</v>
      </c>
      <c r="FN32" s="44">
        <v>12.329202414998411</v>
      </c>
      <c r="FO32" s="44">
        <v>7.9742247281514302</v>
      </c>
      <c r="FP32" s="44">
        <v>3.4135753749013418</v>
      </c>
      <c r="FQ32" s="44">
        <v>1.6</v>
      </c>
      <c r="FR32" s="44">
        <v>31.651545922143981</v>
      </c>
      <c r="FS32" s="44">
        <v>2.3405972558514931</v>
      </c>
    </row>
    <row r="33" spans="1:175" s="92" customFormat="1">
      <c r="A33" s="386">
        <v>252018</v>
      </c>
      <c r="B33" s="387" t="s">
        <v>583</v>
      </c>
      <c r="C33" s="44">
        <v>85.9571208457713</v>
      </c>
      <c r="D33" s="72">
        <v>1210.4165996649426</v>
      </c>
      <c r="E33" s="44">
        <v>341.78188526770964</v>
      </c>
      <c r="F33" s="83">
        <v>340419</v>
      </c>
      <c r="G33" s="44">
        <v>316.70131670131667</v>
      </c>
      <c r="H33" s="84">
        <v>83.160083160083161</v>
      </c>
      <c r="I33" s="84">
        <v>154.8856548856549</v>
      </c>
      <c r="J33" s="78">
        <v>37.9</v>
      </c>
      <c r="K33" s="85">
        <v>2.2999999999999998</v>
      </c>
      <c r="L33" s="44">
        <v>122.91770823892182</v>
      </c>
      <c r="M33" s="44">
        <v>17.651908745113747</v>
      </c>
      <c r="N33" s="75">
        <v>81.221244078265812</v>
      </c>
      <c r="O33" s="75">
        <v>19.169639961076872</v>
      </c>
      <c r="P33" s="81">
        <v>13.777012388200655</v>
      </c>
      <c r="Q33" s="81">
        <v>3.9772727272727271</v>
      </c>
      <c r="R33" s="81">
        <v>0.77355836849507742</v>
      </c>
      <c r="S33" s="83" t="s">
        <v>12</v>
      </c>
      <c r="T33" s="78">
        <v>65.671641791044777</v>
      </c>
      <c r="U33" s="79">
        <v>96</v>
      </c>
      <c r="V33" s="79">
        <v>0</v>
      </c>
      <c r="W33" s="44">
        <v>15.959821428571427</v>
      </c>
      <c r="X33" s="89">
        <v>56.634702951733004</v>
      </c>
      <c r="Y33" s="44">
        <v>122.38805970149254</v>
      </c>
      <c r="Z33" s="44">
        <v>120.89552238805969</v>
      </c>
      <c r="AA33" s="44">
        <v>4.1841004184100417</v>
      </c>
      <c r="AB33" s="75">
        <v>32.603052642508565</v>
      </c>
      <c r="AC33" s="75">
        <v>8.6958778942996577</v>
      </c>
      <c r="AD33" s="75">
        <v>7.3460699823486664</v>
      </c>
      <c r="AE33" s="75">
        <v>94.756057085960833</v>
      </c>
      <c r="AF33" s="78">
        <v>93.6</v>
      </c>
      <c r="AG33" s="78">
        <v>89.1</v>
      </c>
      <c r="AH33" s="94">
        <v>139</v>
      </c>
      <c r="AI33" s="78">
        <v>38.5</v>
      </c>
      <c r="AJ33" s="80">
        <v>6.0910658195699609E-2</v>
      </c>
      <c r="AK33" s="80">
        <v>8.5274921473979443E-2</v>
      </c>
      <c r="AL33" s="44">
        <v>0.37423508395437838</v>
      </c>
      <c r="AM33" s="42">
        <v>101318.79417719078</v>
      </c>
      <c r="AN33" s="83">
        <v>204969.81511839709</v>
      </c>
      <c r="AO33" s="83">
        <v>265873.77314564161</v>
      </c>
      <c r="AP33" s="44">
        <v>13.836646963997852</v>
      </c>
      <c r="AQ33" s="44">
        <v>4.2010649211079087</v>
      </c>
      <c r="AR33" s="44">
        <v>12.34</v>
      </c>
      <c r="AS33" s="44">
        <v>8.2770275208972297</v>
      </c>
      <c r="AT33" s="44">
        <v>411.07385003113751</v>
      </c>
      <c r="AU33" s="44">
        <v>2.3389692747148647</v>
      </c>
      <c r="AV33" s="44">
        <v>2.2220208109791217</v>
      </c>
      <c r="AW33" s="79">
        <v>14274</v>
      </c>
      <c r="AX33" s="79">
        <v>2595.2727272727275</v>
      </c>
      <c r="AY33" s="44">
        <v>1.4011489421325487</v>
      </c>
      <c r="AZ33" s="75">
        <v>465.83333333333331</v>
      </c>
      <c r="BA33" s="44">
        <v>2.8548464905227888</v>
      </c>
      <c r="BB33" s="44">
        <v>28.893384884275196</v>
      </c>
      <c r="BC33" s="44">
        <v>247.00948159669736</v>
      </c>
      <c r="BD33" s="44">
        <v>5.0231616432428643</v>
      </c>
      <c r="BE33" s="75" t="s">
        <v>474</v>
      </c>
      <c r="BF33" s="44">
        <v>4.2900270112811816</v>
      </c>
      <c r="BG33" s="44">
        <v>23.436644398203921</v>
      </c>
      <c r="BH33" s="44">
        <v>100</v>
      </c>
      <c r="BI33" s="76">
        <v>100</v>
      </c>
      <c r="BJ33" s="75">
        <v>1.7522724783703865</v>
      </c>
      <c r="BK33" s="77">
        <v>0.24989290304155362</v>
      </c>
      <c r="BL33" s="78">
        <v>85.8</v>
      </c>
      <c r="BM33" s="78">
        <v>67.900000000000006</v>
      </c>
      <c r="BN33" s="44">
        <v>0.14279594459517347</v>
      </c>
      <c r="BO33" s="44">
        <v>12.068965517241379</v>
      </c>
      <c r="BP33" s="79">
        <v>12</v>
      </c>
      <c r="BQ33" s="44">
        <v>1.8536331502115304</v>
      </c>
      <c r="BR33" s="44">
        <v>28.102715835699104</v>
      </c>
      <c r="BS33" s="44">
        <v>10.779724644842133</v>
      </c>
      <c r="BT33" s="44">
        <v>348.78417453388727</v>
      </c>
      <c r="BU33" s="44">
        <v>0</v>
      </c>
      <c r="BV33" s="75">
        <v>631.8140753323529</v>
      </c>
      <c r="BW33" s="75">
        <v>248.51548543845442</v>
      </c>
      <c r="BX33" s="44">
        <v>1.1694846373574324</v>
      </c>
      <c r="BY33" s="80">
        <v>1.3802842432411097E-2</v>
      </c>
      <c r="BZ33" s="44">
        <v>0.29237115933935809</v>
      </c>
      <c r="CA33" s="80">
        <v>6.2701918831918738E-2</v>
      </c>
      <c r="CB33" s="44">
        <v>0.29237115933935809</v>
      </c>
      <c r="CC33" s="80">
        <v>9.3126061672772348E-2</v>
      </c>
      <c r="CD33" s="44">
        <v>2.0465981153755068</v>
      </c>
      <c r="CE33" s="44">
        <v>13.46953931076423</v>
      </c>
      <c r="CF33" s="78">
        <v>45.3</v>
      </c>
      <c r="CG33" s="81">
        <v>0.46403712296983757</v>
      </c>
      <c r="CH33" s="81">
        <v>7.8954742889169127</v>
      </c>
      <c r="CI33" s="81">
        <v>6.3178047223994893</v>
      </c>
      <c r="CJ33" s="44">
        <v>279.86059743122701</v>
      </c>
      <c r="CK33" s="82">
        <v>242.55696121111828</v>
      </c>
      <c r="CL33" s="44">
        <v>17.3</v>
      </c>
      <c r="CM33" s="44">
        <v>717.55892670627509</v>
      </c>
      <c r="CN33" s="76">
        <v>70</v>
      </c>
      <c r="CO33" s="78">
        <v>100</v>
      </c>
      <c r="CP33" s="78">
        <v>92.2</v>
      </c>
      <c r="CQ33" s="44">
        <v>98</v>
      </c>
      <c r="CR33" s="82">
        <v>15.8</v>
      </c>
      <c r="CS33" s="44">
        <v>4.3659801036850219</v>
      </c>
      <c r="CT33" s="44">
        <v>2.8214285714285716</v>
      </c>
      <c r="CU33" s="82">
        <v>9.3876979122880755</v>
      </c>
      <c r="CV33" s="44">
        <v>72.58</v>
      </c>
      <c r="CW33" s="95">
        <v>33.798106019629799</v>
      </c>
      <c r="CX33" s="44">
        <v>0.79</v>
      </c>
      <c r="CY33" s="44">
        <v>33.5</v>
      </c>
      <c r="CZ33" s="44">
        <v>61.25</v>
      </c>
      <c r="DA33" s="44">
        <v>5.0599999999999996</v>
      </c>
      <c r="DB33" s="44">
        <v>0.7822127234081121</v>
      </c>
      <c r="DC33" s="44">
        <v>0.73502694200233309</v>
      </c>
      <c r="DD33" s="44">
        <v>0.99990936494060489</v>
      </c>
      <c r="DE33" s="44">
        <v>4.3446354277828618</v>
      </c>
      <c r="DF33" s="90">
        <v>870.3441860465116</v>
      </c>
      <c r="DG33" s="90">
        <v>1520.1256306306307</v>
      </c>
      <c r="DH33" s="44" t="s">
        <v>474</v>
      </c>
      <c r="DI33" s="44" t="s">
        <v>474</v>
      </c>
      <c r="DJ33" s="44">
        <v>31.25</v>
      </c>
      <c r="DK33" s="44">
        <v>53.739424703891714</v>
      </c>
      <c r="DL33" s="96">
        <v>21</v>
      </c>
      <c r="DM33" s="96">
        <v>50</v>
      </c>
      <c r="DN33" s="44">
        <v>35.08687808999769</v>
      </c>
      <c r="DO33" s="44">
        <v>11.493110273630167</v>
      </c>
      <c r="DP33" s="44">
        <v>100</v>
      </c>
      <c r="DQ33" s="44">
        <v>95.823754789272016</v>
      </c>
      <c r="DR33" s="44">
        <v>6978.3970276008495</v>
      </c>
      <c r="DS33" s="72">
        <v>8.1117736970140584</v>
      </c>
      <c r="DT33" s="72">
        <v>10.029999999999999</v>
      </c>
      <c r="DU33" s="44">
        <v>55.305867665418226</v>
      </c>
      <c r="DV33" s="80">
        <v>8.3059426280474538E-2</v>
      </c>
      <c r="DW33" s="44">
        <v>27.586206896551722</v>
      </c>
      <c r="DX33" s="78">
        <v>118.37815870491271</v>
      </c>
      <c r="DY33" s="44">
        <v>1.0624281911167157</v>
      </c>
      <c r="DZ33" s="44">
        <v>4311.5534308493943</v>
      </c>
      <c r="EA33" s="79" t="s">
        <v>12</v>
      </c>
      <c r="EB33" s="72">
        <v>2.1222356892208993</v>
      </c>
      <c r="EC33" s="72">
        <v>69.234811914282361</v>
      </c>
      <c r="ED33" s="44">
        <v>95.426060593504175</v>
      </c>
      <c r="EE33" s="44">
        <v>13.451454064543752</v>
      </c>
      <c r="EF33" s="44">
        <v>50.321591133979815</v>
      </c>
      <c r="EG33" s="44">
        <v>220.09247583018075</v>
      </c>
      <c r="EH33" s="44">
        <v>70.5</v>
      </c>
      <c r="EI33" s="44">
        <v>68</v>
      </c>
      <c r="EJ33" s="44">
        <v>44.4</v>
      </c>
      <c r="EK33" s="44">
        <v>74</v>
      </c>
      <c r="EL33" s="44">
        <v>26.9</v>
      </c>
      <c r="EM33" s="88">
        <v>63.8</v>
      </c>
      <c r="EN33" s="89">
        <v>0.58766603027210984</v>
      </c>
      <c r="EO33" s="72">
        <v>0.92085512714951689</v>
      </c>
      <c r="EP33" s="90">
        <v>0.79600000000000004</v>
      </c>
      <c r="EQ33" s="44">
        <v>89.4</v>
      </c>
      <c r="ER33" s="44">
        <v>7.5</v>
      </c>
      <c r="ES33" s="44">
        <v>2.2999999999999998</v>
      </c>
      <c r="ET33" s="44">
        <v>334.81413673029635</v>
      </c>
      <c r="EU33" s="91">
        <v>52.1</v>
      </c>
      <c r="EV33" s="44">
        <v>54.3</v>
      </c>
      <c r="EW33" s="44" t="s">
        <v>12</v>
      </c>
      <c r="EX33" s="44" t="s">
        <v>12</v>
      </c>
      <c r="EY33" s="44">
        <v>20.8</v>
      </c>
      <c r="EZ33" s="44">
        <v>8.8413038584221901</v>
      </c>
      <c r="FA33" s="44">
        <v>27.6</v>
      </c>
      <c r="FB33" s="44">
        <v>16.252319109461965</v>
      </c>
      <c r="FC33" s="44">
        <v>69.343493552168809</v>
      </c>
      <c r="FD33" s="44">
        <v>79.120879120879124</v>
      </c>
      <c r="FE33" s="44">
        <v>65.529536474896418</v>
      </c>
      <c r="FF33" s="44">
        <v>62.091452526977719</v>
      </c>
      <c r="FG33" s="44">
        <v>68.833768494342905</v>
      </c>
      <c r="FH33" s="44">
        <v>73.259801649828532</v>
      </c>
      <c r="FI33" s="44">
        <v>70.13502779984114</v>
      </c>
      <c r="FJ33" s="44">
        <v>59.486129212437163</v>
      </c>
      <c r="FK33" s="44">
        <v>44.567747943504578</v>
      </c>
      <c r="FL33" s="44">
        <v>26.768248738803663</v>
      </c>
      <c r="FM33" s="44">
        <v>17.077131258457374</v>
      </c>
      <c r="FN33" s="44">
        <v>8.7679170478804505</v>
      </c>
      <c r="FO33" s="44">
        <v>6.1873895109015908</v>
      </c>
      <c r="FP33" s="44">
        <v>2.42914979757085</v>
      </c>
      <c r="FQ33" s="44">
        <v>1.49</v>
      </c>
      <c r="FR33" s="44">
        <v>11.276755615719043</v>
      </c>
      <c r="FS33" s="44">
        <v>0.98565326908334239</v>
      </c>
    </row>
    <row r="34" spans="1:175" s="92" customFormat="1">
      <c r="A34" s="386">
        <v>272035</v>
      </c>
      <c r="B34" s="387" t="s">
        <v>582</v>
      </c>
      <c r="C34" s="44">
        <v>110.03099289279446</v>
      </c>
      <c r="D34" s="72">
        <v>1013.6791924422151</v>
      </c>
      <c r="E34" s="44">
        <v>208.11291868410902</v>
      </c>
      <c r="F34" s="83">
        <v>360089.40724944585</v>
      </c>
      <c r="G34" s="44">
        <v>326.43884892086334</v>
      </c>
      <c r="H34" s="84">
        <v>64.448441247002407</v>
      </c>
      <c r="I34" s="84">
        <v>167.86570743405278</v>
      </c>
      <c r="J34" s="78">
        <v>29.7</v>
      </c>
      <c r="K34" s="85">
        <v>2.23</v>
      </c>
      <c r="L34" s="44">
        <v>101.99439867322623</v>
      </c>
      <c r="M34" s="44">
        <v>17.758313286781089</v>
      </c>
      <c r="N34" s="75">
        <v>79.244341439956315</v>
      </c>
      <c r="O34" s="75">
        <v>18.340293289307567</v>
      </c>
      <c r="P34" s="81">
        <v>12.719147473358541</v>
      </c>
      <c r="Q34" s="81">
        <v>4.6082949308755765</v>
      </c>
      <c r="R34" s="81">
        <v>2.7713625866050808</v>
      </c>
      <c r="S34" s="83">
        <v>6290</v>
      </c>
      <c r="T34" s="78">
        <v>79.104477611940297</v>
      </c>
      <c r="U34" s="79">
        <v>324</v>
      </c>
      <c r="V34" s="79">
        <v>253</v>
      </c>
      <c r="W34" s="44">
        <v>11.714429361488184</v>
      </c>
      <c r="X34" s="89">
        <v>59.424992113920062</v>
      </c>
      <c r="Y34" s="44">
        <v>98.507462686567166</v>
      </c>
      <c r="Z34" s="44">
        <v>94.029850746268664</v>
      </c>
      <c r="AA34" s="44">
        <v>1.9299566936546788</v>
      </c>
      <c r="AB34" s="75">
        <v>32.383889695210449</v>
      </c>
      <c r="AC34" s="75">
        <v>8.1413280116110318</v>
      </c>
      <c r="AD34" s="75">
        <v>2.2904571843251085</v>
      </c>
      <c r="AE34" s="75">
        <v>92.454394693200655</v>
      </c>
      <c r="AF34" s="78">
        <v>95.7</v>
      </c>
      <c r="AG34" s="78">
        <v>91.6</v>
      </c>
      <c r="AH34" s="94">
        <v>259</v>
      </c>
      <c r="AI34" s="78">
        <v>25</v>
      </c>
      <c r="AJ34" s="80">
        <v>4.031399157044515E-2</v>
      </c>
      <c r="AK34" s="80">
        <v>7.0549485248279004E-2</v>
      </c>
      <c r="AL34" s="44">
        <v>0.10953311509689947</v>
      </c>
      <c r="AM34" s="42">
        <v>106033.91625688074</v>
      </c>
      <c r="AN34" s="83">
        <v>229381.15252621545</v>
      </c>
      <c r="AO34" s="83">
        <v>268894.33245660178</v>
      </c>
      <c r="AP34" s="44">
        <v>11.670959433354795</v>
      </c>
      <c r="AQ34" s="44">
        <v>4.5677720540888602</v>
      </c>
      <c r="AR34" s="44">
        <v>26</v>
      </c>
      <c r="AS34" s="44">
        <v>10.564966828891848</v>
      </c>
      <c r="AT34" s="44">
        <v>334.57387884143839</v>
      </c>
      <c r="AU34" s="44">
        <v>0.99575559178999518</v>
      </c>
      <c r="AV34" s="44">
        <v>2.7383278774224866</v>
      </c>
      <c r="AW34" s="79">
        <v>18467.400000000001</v>
      </c>
      <c r="AX34" s="79">
        <v>2885.53125</v>
      </c>
      <c r="AY34" s="44">
        <v>2.1659789683442172</v>
      </c>
      <c r="AZ34" s="75">
        <v>420.71428571428572</v>
      </c>
      <c r="BA34" s="44">
        <v>1.1418155113827311</v>
      </c>
      <c r="BB34" s="44">
        <v>47.446102428921108</v>
      </c>
      <c r="BC34" s="44">
        <v>279.8566111947822</v>
      </c>
      <c r="BD34" s="44">
        <v>8.7658356256456855</v>
      </c>
      <c r="BE34" s="75">
        <v>1.9299566936546788</v>
      </c>
      <c r="BF34" s="44">
        <v>5.0837883637733015</v>
      </c>
      <c r="BG34" s="44">
        <v>32.189492863650166</v>
      </c>
      <c r="BH34" s="44">
        <v>66.101694915254242</v>
      </c>
      <c r="BI34" s="76">
        <v>88.2</v>
      </c>
      <c r="BJ34" s="75">
        <v>0</v>
      </c>
      <c r="BK34" s="77">
        <v>3.1487967098287442</v>
      </c>
      <c r="BL34" s="78">
        <v>117</v>
      </c>
      <c r="BM34" s="78">
        <v>105.4</v>
      </c>
      <c r="BN34" s="44">
        <v>0.12852231468688752</v>
      </c>
      <c r="BO34" s="44">
        <v>19.672131147540984</v>
      </c>
      <c r="BP34" s="79">
        <v>9</v>
      </c>
      <c r="BQ34" s="44">
        <v>0.64475174568402183</v>
      </c>
      <c r="BR34" s="44">
        <v>26.096264671836298</v>
      </c>
      <c r="BS34" s="44" t="s">
        <v>474</v>
      </c>
      <c r="BT34" s="44" t="s">
        <v>474</v>
      </c>
      <c r="BU34" s="44" t="s">
        <v>474</v>
      </c>
      <c r="BV34" s="75">
        <v>13.293337150396434</v>
      </c>
      <c r="BW34" s="75">
        <v>441.72962746293922</v>
      </c>
      <c r="BX34" s="44">
        <v>1.4936333876849925</v>
      </c>
      <c r="BY34" s="80">
        <v>6.8485580214336386E-2</v>
      </c>
      <c r="BZ34" s="44">
        <v>0.99575559178999518</v>
      </c>
      <c r="CA34" s="80">
        <v>0.10004605369612028</v>
      </c>
      <c r="CB34" s="44" t="s">
        <v>474</v>
      </c>
      <c r="CC34" s="80" t="s">
        <v>474</v>
      </c>
      <c r="CD34" s="44">
        <v>0.49787779589499759</v>
      </c>
      <c r="CE34" s="44">
        <v>2.9399683847599607</v>
      </c>
      <c r="CF34" s="78">
        <v>35.700000000000003</v>
      </c>
      <c r="CG34" s="81">
        <v>5.2197802197802199</v>
      </c>
      <c r="CH34" s="81">
        <v>4.6676846767817883</v>
      </c>
      <c r="CI34" s="81">
        <v>9.6466093600764093</v>
      </c>
      <c r="CJ34" s="44">
        <v>267.66906062906861</v>
      </c>
      <c r="CK34" s="82">
        <v>234.46310103185172</v>
      </c>
      <c r="CL34" s="44">
        <v>13.5</v>
      </c>
      <c r="CM34" s="44">
        <v>703.7468543756894</v>
      </c>
      <c r="CN34" s="76">
        <v>67</v>
      </c>
      <c r="CO34" s="78">
        <v>100</v>
      </c>
      <c r="CP34" s="78">
        <v>96.2</v>
      </c>
      <c r="CQ34" s="44">
        <v>99.9</v>
      </c>
      <c r="CR34" s="82">
        <v>81.7</v>
      </c>
      <c r="CS34" s="44">
        <v>9.2676825108028194</v>
      </c>
      <c r="CT34" s="44">
        <v>14.35483870967742</v>
      </c>
      <c r="CU34" s="82">
        <v>0</v>
      </c>
      <c r="CV34" s="44">
        <v>52.52</v>
      </c>
      <c r="CW34" s="95">
        <v>33.935350568203035</v>
      </c>
      <c r="CX34" s="44">
        <v>1.1200000000000001</v>
      </c>
      <c r="CY34" s="44">
        <v>28.1</v>
      </c>
      <c r="CZ34" s="44">
        <v>60.7</v>
      </c>
      <c r="DA34" s="44">
        <v>6.39</v>
      </c>
      <c r="DB34" s="44">
        <v>2.4032984403978044</v>
      </c>
      <c r="DC34" s="44">
        <v>0.65100260141148358</v>
      </c>
      <c r="DD34" s="44">
        <v>1.1152462628047946</v>
      </c>
      <c r="DE34" s="44">
        <v>4.0128950349136803</v>
      </c>
      <c r="DF34" s="90">
        <v>35.393939393939391</v>
      </c>
      <c r="DG34" s="90">
        <v>478.94652255639096</v>
      </c>
      <c r="DH34" s="44" t="s">
        <v>474</v>
      </c>
      <c r="DI34" s="44" t="s">
        <v>474</v>
      </c>
      <c r="DJ34" s="44">
        <v>0</v>
      </c>
      <c r="DK34" s="44">
        <v>27.636363636363637</v>
      </c>
      <c r="DL34" s="96">
        <v>0</v>
      </c>
      <c r="DM34" s="96">
        <v>0</v>
      </c>
      <c r="DN34" s="44" t="s">
        <v>474</v>
      </c>
      <c r="DO34" s="44">
        <v>3.0743953896516101</v>
      </c>
      <c r="DP34" s="44">
        <v>100</v>
      </c>
      <c r="DQ34" s="44">
        <v>100</v>
      </c>
      <c r="DR34" s="44">
        <v>10702.061572292467</v>
      </c>
      <c r="DS34" s="72">
        <v>99.398907103825138</v>
      </c>
      <c r="DT34" s="72">
        <v>2.5</v>
      </c>
      <c r="DU34" s="44" t="s">
        <v>474</v>
      </c>
      <c r="DV34" s="80">
        <v>0.12603527464183917</v>
      </c>
      <c r="DW34" s="44">
        <v>54.54545454545454</v>
      </c>
      <c r="DX34" s="78">
        <v>77.390124593918415</v>
      </c>
      <c r="DY34" s="44">
        <v>0.59358653627473279</v>
      </c>
      <c r="DZ34" s="44">
        <v>5130.119168414496</v>
      </c>
      <c r="EA34" s="79">
        <v>1000</v>
      </c>
      <c r="EB34" s="72">
        <v>11.214215846994534</v>
      </c>
      <c r="EC34" s="72">
        <v>77.786832629156947</v>
      </c>
      <c r="ED34" s="44">
        <v>98.674272741825163</v>
      </c>
      <c r="EE34" s="44">
        <v>34.359603720897141</v>
      </c>
      <c r="EF34" s="44">
        <v>87.459790656114379</v>
      </c>
      <c r="EG34" s="44">
        <v>791.40539545361014</v>
      </c>
      <c r="EH34" s="44">
        <v>72.900000000000006</v>
      </c>
      <c r="EI34" s="44">
        <v>65</v>
      </c>
      <c r="EJ34" s="44">
        <v>37.200000000000003</v>
      </c>
      <c r="EK34" s="44">
        <v>68.599999999999994</v>
      </c>
      <c r="EL34" s="44">
        <v>28.5</v>
      </c>
      <c r="EM34" s="88">
        <v>46.7</v>
      </c>
      <c r="EN34" s="89">
        <v>1.7774237313451413</v>
      </c>
      <c r="EO34" s="72">
        <v>0.89244903567823575</v>
      </c>
      <c r="EP34" s="90">
        <v>0.89100000000000001</v>
      </c>
      <c r="EQ34" s="44">
        <v>93.2</v>
      </c>
      <c r="ER34" s="44">
        <v>8</v>
      </c>
      <c r="ES34" s="44">
        <v>1.7</v>
      </c>
      <c r="ET34" s="44">
        <v>228.231655070263</v>
      </c>
      <c r="EU34" s="91">
        <v>57.5</v>
      </c>
      <c r="EV34" s="44">
        <v>58</v>
      </c>
      <c r="EW34" s="44" t="s">
        <v>12</v>
      </c>
      <c r="EX34" s="44" t="s">
        <v>12</v>
      </c>
      <c r="EY34" s="44">
        <v>14.1</v>
      </c>
      <c r="EZ34" s="44">
        <v>9.1559726665090064</v>
      </c>
      <c r="FA34" s="44">
        <v>28.7</v>
      </c>
      <c r="FB34" s="44">
        <v>15.169731258840169</v>
      </c>
      <c r="FC34" s="44">
        <v>66.685028092982265</v>
      </c>
      <c r="FD34" s="44">
        <v>78.081640860647497</v>
      </c>
      <c r="FE34" s="44">
        <v>63.262663861466265</v>
      </c>
      <c r="FF34" s="44">
        <v>58.487073092882227</v>
      </c>
      <c r="FG34" s="44">
        <v>63.884320175438589</v>
      </c>
      <c r="FH34" s="44">
        <v>69.166471369424272</v>
      </c>
      <c r="FI34" s="44">
        <v>67.710390220968492</v>
      </c>
      <c r="FJ34" s="44">
        <v>59.092492597108517</v>
      </c>
      <c r="FK34" s="44">
        <v>45.813985249931712</v>
      </c>
      <c r="FL34" s="44">
        <v>29.236821400472067</v>
      </c>
      <c r="FM34" s="44">
        <v>16.825459188684803</v>
      </c>
      <c r="FN34" s="44">
        <v>10.927274972218793</v>
      </c>
      <c r="FO34" s="44">
        <v>6.6017316017316015</v>
      </c>
      <c r="FP34" s="44">
        <v>3.4302629287828657</v>
      </c>
      <c r="FQ34" s="44">
        <v>1.42</v>
      </c>
      <c r="FR34" s="44">
        <v>11.540807308846045</v>
      </c>
      <c r="FS34" s="44">
        <v>1.7208219455410467</v>
      </c>
    </row>
    <row r="35" spans="1:175" s="92" customFormat="1">
      <c r="A35" s="386">
        <v>272078</v>
      </c>
      <c r="B35" s="387" t="s">
        <v>581</v>
      </c>
      <c r="C35" s="44">
        <v>83.323950005629996</v>
      </c>
      <c r="D35" s="72">
        <v>1245.0737529557482</v>
      </c>
      <c r="E35" s="44">
        <v>372.70577637653417</v>
      </c>
      <c r="F35" s="83">
        <v>377590.76485813194</v>
      </c>
      <c r="G35" s="44">
        <v>337.47141457040181</v>
      </c>
      <c r="H35" s="84">
        <v>72.525318523358379</v>
      </c>
      <c r="I35" s="84">
        <v>166.6122182293368</v>
      </c>
      <c r="J35" s="78">
        <v>40.799999999999997</v>
      </c>
      <c r="K35" s="85">
        <v>2.3398327180871537</v>
      </c>
      <c r="L35" s="44">
        <v>157.44447717290012</v>
      </c>
      <c r="M35" s="44">
        <v>12.297426151824959</v>
      </c>
      <c r="N35" s="75">
        <v>83.908355297527436</v>
      </c>
      <c r="O35" s="75">
        <v>15.826873385012922</v>
      </c>
      <c r="P35" s="81">
        <v>15.344846551534486</v>
      </c>
      <c r="Q35" s="81">
        <v>1.2820512820512819</v>
      </c>
      <c r="R35" s="81">
        <v>2.3982558139534884</v>
      </c>
      <c r="S35" s="83">
        <v>8871</v>
      </c>
      <c r="T35" s="78">
        <v>72</v>
      </c>
      <c r="U35" s="79">
        <v>87</v>
      </c>
      <c r="V35" s="79">
        <v>0</v>
      </c>
      <c r="W35" s="44">
        <v>7.1509281678773196</v>
      </c>
      <c r="X35" s="89">
        <v>55.70802254740078</v>
      </c>
      <c r="Y35" s="44">
        <v>92</v>
      </c>
      <c r="Z35" s="44">
        <v>92</v>
      </c>
      <c r="AA35" s="44">
        <v>2.1289052104955024</v>
      </c>
      <c r="AB35" s="75">
        <v>50.715179202697563</v>
      </c>
      <c r="AC35" s="75">
        <v>14.086039049328329</v>
      </c>
      <c r="AD35" s="75">
        <v>9.1640833197367702</v>
      </c>
      <c r="AE35" s="75">
        <v>78.556485355648533</v>
      </c>
      <c r="AF35" s="78">
        <v>93.9</v>
      </c>
      <c r="AG35" s="78">
        <v>96</v>
      </c>
      <c r="AH35" s="94">
        <v>321</v>
      </c>
      <c r="AI35" s="78">
        <v>70.5</v>
      </c>
      <c r="AJ35" s="80">
        <v>5.197559658421369E-2</v>
      </c>
      <c r="AK35" s="80">
        <v>0.12474143180211285</v>
      </c>
      <c r="AL35" s="44">
        <v>0.21112487332507601</v>
      </c>
      <c r="AM35" s="42">
        <v>98517.395555981231</v>
      </c>
      <c r="AN35" s="83">
        <v>219416.71304347826</v>
      </c>
      <c r="AO35" s="83">
        <v>264174.97204426327</v>
      </c>
      <c r="AP35" s="44">
        <v>14.971985889188629</v>
      </c>
      <c r="AQ35" s="44">
        <v>2.075119319360863</v>
      </c>
      <c r="AR35" s="44">
        <v>17.600000000000001</v>
      </c>
      <c r="AS35" s="44">
        <v>9.8074541155275305</v>
      </c>
      <c r="AT35" s="44">
        <v>377.772773336336</v>
      </c>
      <c r="AU35" s="44">
        <v>1.1259993244004054</v>
      </c>
      <c r="AV35" s="44">
        <v>1.4074991555005067</v>
      </c>
      <c r="AW35" s="79">
        <v>17485.222222222223</v>
      </c>
      <c r="AX35" s="79">
        <v>2861.2181818181816</v>
      </c>
      <c r="AY35" s="44">
        <v>1.2709144865187745</v>
      </c>
      <c r="AZ35" s="75">
        <v>686.8</v>
      </c>
      <c r="BA35" s="44">
        <v>1.7650996509402095</v>
      </c>
      <c r="BB35" s="44">
        <v>50.412635052424292</v>
      </c>
      <c r="BC35" s="44">
        <v>457.79332282400628</v>
      </c>
      <c r="BD35" s="44">
        <v>8.5677401193559284</v>
      </c>
      <c r="BE35" s="75">
        <v>0.69189419341103831</v>
      </c>
      <c r="BF35" s="44">
        <v>4.3642556815157807</v>
      </c>
      <c r="BG35" s="44">
        <v>24.870694398591393</v>
      </c>
      <c r="BH35" s="44">
        <v>30.508474576271187</v>
      </c>
      <c r="BI35" s="76">
        <v>88.5</v>
      </c>
      <c r="BJ35" s="75">
        <v>2.5310883679982394</v>
      </c>
      <c r="BK35" s="77">
        <v>2.2600086095566079</v>
      </c>
      <c r="BL35" s="78">
        <v>110.5</v>
      </c>
      <c r="BM35" s="78">
        <v>104.1</v>
      </c>
      <c r="BN35" s="44">
        <v>0.28698522026115658</v>
      </c>
      <c r="BO35" s="44">
        <v>13.559322033898304</v>
      </c>
      <c r="BP35" s="79">
        <v>26</v>
      </c>
      <c r="BQ35" s="44" t="s">
        <v>474</v>
      </c>
      <c r="BR35" s="44" t="s">
        <v>474</v>
      </c>
      <c r="BS35" s="44">
        <v>4.4026573584055848</v>
      </c>
      <c r="BT35" s="44" t="s">
        <v>474</v>
      </c>
      <c r="BU35" s="44" t="s">
        <v>474</v>
      </c>
      <c r="BV35" s="75">
        <v>361.16428330143003</v>
      </c>
      <c r="BW35" s="75">
        <v>595.37214277671433</v>
      </c>
      <c r="BX35" s="44">
        <v>0.84449949330030405</v>
      </c>
      <c r="BY35" s="80">
        <v>4.1360770183537891E-2</v>
      </c>
      <c r="BZ35" s="44">
        <v>0.84449949330030405</v>
      </c>
      <c r="CA35" s="80">
        <v>9.5549487670307395E-2</v>
      </c>
      <c r="CB35" s="44">
        <v>0.28149983110010135</v>
      </c>
      <c r="CC35" s="80">
        <v>7.3353225988064402E-2</v>
      </c>
      <c r="CD35" s="44">
        <v>1.1259993244004054</v>
      </c>
      <c r="CE35" s="44">
        <v>11.41763314942011</v>
      </c>
      <c r="CF35" s="78">
        <v>29.7</v>
      </c>
      <c r="CG35" s="81">
        <v>2.5316455696202533</v>
      </c>
      <c r="CH35" s="81">
        <v>26.879841389872084</v>
      </c>
      <c r="CI35" s="81">
        <v>16.639741518578351</v>
      </c>
      <c r="CJ35" s="44">
        <v>286.99189280486434</v>
      </c>
      <c r="CK35" s="82">
        <v>256.46323612205833</v>
      </c>
      <c r="CL35" s="44">
        <v>13.108356482841389</v>
      </c>
      <c r="CM35" s="44">
        <v>795.67276917168101</v>
      </c>
      <c r="CN35" s="76">
        <v>100</v>
      </c>
      <c r="CO35" s="78">
        <v>99.99</v>
      </c>
      <c r="CP35" s="78">
        <v>95.22</v>
      </c>
      <c r="CQ35" s="44">
        <v>99.451999999999998</v>
      </c>
      <c r="CR35" s="82">
        <v>46.1</v>
      </c>
      <c r="CS35" s="44">
        <v>9.9779496336588984</v>
      </c>
      <c r="CT35" s="44">
        <v>19</v>
      </c>
      <c r="CU35" s="82">
        <v>0</v>
      </c>
      <c r="CV35" s="44">
        <v>64.37</v>
      </c>
      <c r="CW35" s="95">
        <v>27.249183650489812</v>
      </c>
      <c r="CX35" s="44">
        <v>0.83</v>
      </c>
      <c r="CY35" s="44">
        <v>31.6</v>
      </c>
      <c r="CZ35" s="44">
        <v>57.2</v>
      </c>
      <c r="DA35" s="44">
        <v>6.89</v>
      </c>
      <c r="DB35" s="44">
        <v>0.66944600833239498</v>
      </c>
      <c r="DC35" s="44">
        <v>0.78280036031978384</v>
      </c>
      <c r="DD35" s="44">
        <v>0.66152460308523819</v>
      </c>
      <c r="DE35" s="44">
        <v>3.7946177232293659</v>
      </c>
      <c r="DF35" s="90">
        <v>667.55825242718447</v>
      </c>
      <c r="DG35" s="90">
        <v>1801.8101877934273</v>
      </c>
      <c r="DH35" s="44" t="s">
        <v>474</v>
      </c>
      <c r="DI35" s="44" t="s">
        <v>474</v>
      </c>
      <c r="DJ35" s="44">
        <v>6.244343891402715</v>
      </c>
      <c r="DK35" s="44">
        <v>36.85778108711839</v>
      </c>
      <c r="DL35" s="96">
        <v>6</v>
      </c>
      <c r="DM35" s="96">
        <v>0</v>
      </c>
      <c r="DN35" s="44">
        <v>2.2316602860038284</v>
      </c>
      <c r="DO35" s="44">
        <v>0.82760950343429796</v>
      </c>
      <c r="DP35" s="44">
        <v>100</v>
      </c>
      <c r="DQ35" s="44">
        <v>100</v>
      </c>
      <c r="DR35" s="44">
        <v>10362.951807228916</v>
      </c>
      <c r="DS35" s="72">
        <v>31.531959350365657</v>
      </c>
      <c r="DT35" s="72">
        <v>5.0999999999999996</v>
      </c>
      <c r="DU35" s="44">
        <v>54.932502596054</v>
      </c>
      <c r="DV35" s="80" t="s">
        <v>474</v>
      </c>
      <c r="DW35" s="80" t="s">
        <v>474</v>
      </c>
      <c r="DX35" s="80" t="s">
        <v>474</v>
      </c>
      <c r="DY35" s="44">
        <v>0.69499323238035926</v>
      </c>
      <c r="DZ35" s="44">
        <v>3806.2633326803571</v>
      </c>
      <c r="EA35" s="79">
        <v>0</v>
      </c>
      <c r="EB35" s="72">
        <v>5.1994348941020032</v>
      </c>
      <c r="EC35" s="72">
        <v>75.576790604395796</v>
      </c>
      <c r="ED35" s="44">
        <v>89.04909436211716</v>
      </c>
      <c r="EE35" s="44">
        <v>12.446596604579033</v>
      </c>
      <c r="EF35" s="44">
        <v>47.739517042977944</v>
      </c>
      <c r="EG35" s="44">
        <v>243.38647874077793</v>
      </c>
      <c r="EH35" s="44">
        <v>79.099999999999994</v>
      </c>
      <c r="EI35" s="44">
        <v>54.5</v>
      </c>
      <c r="EJ35" s="44">
        <v>57.5</v>
      </c>
      <c r="EK35" s="44">
        <v>68.7</v>
      </c>
      <c r="EL35" s="44">
        <v>30.6</v>
      </c>
      <c r="EM35" s="88">
        <v>64.3</v>
      </c>
      <c r="EN35" s="89">
        <v>-1.9958338024997184</v>
      </c>
      <c r="EO35" s="72">
        <v>0.86532870306890275</v>
      </c>
      <c r="EP35" s="90">
        <v>0.77700000000000002</v>
      </c>
      <c r="EQ35" s="44">
        <v>93.8</v>
      </c>
      <c r="ER35" s="44">
        <v>-0.2</v>
      </c>
      <c r="ES35" s="44">
        <v>0.6</v>
      </c>
      <c r="ET35" s="44">
        <v>142.12440322035806</v>
      </c>
      <c r="EU35" s="91">
        <v>51.8</v>
      </c>
      <c r="EV35" s="44">
        <v>52.4</v>
      </c>
      <c r="EW35" s="44" t="s">
        <v>12</v>
      </c>
      <c r="EX35" s="44" t="s">
        <v>12</v>
      </c>
      <c r="EY35" s="44" t="s">
        <v>12</v>
      </c>
      <c r="EZ35" s="44">
        <v>7.189505686296588</v>
      </c>
      <c r="FA35" s="44">
        <v>29.3</v>
      </c>
      <c r="FB35" s="44">
        <v>15.866026154256737</v>
      </c>
      <c r="FC35" s="44">
        <v>68.640454760776876</v>
      </c>
      <c r="FD35" s="44">
        <v>79.480957906952213</v>
      </c>
      <c r="FE35" s="44">
        <v>65.519644568342201</v>
      </c>
      <c r="FF35" s="44">
        <v>61.847418006658636</v>
      </c>
      <c r="FG35" s="44">
        <v>66.66938842165429</v>
      </c>
      <c r="FH35" s="44">
        <v>70.148809523809518</v>
      </c>
      <c r="FI35" s="44">
        <v>66.317154902172732</v>
      </c>
      <c r="FJ35" s="44">
        <v>55.649717514124298</v>
      </c>
      <c r="FK35" s="44">
        <v>38.605915903966043</v>
      </c>
      <c r="FL35" s="44">
        <v>20.410726157937507</v>
      </c>
      <c r="FM35" s="44">
        <v>10.096993210475267</v>
      </c>
      <c r="FN35" s="44">
        <v>5.6651492159838144</v>
      </c>
      <c r="FO35" s="44">
        <v>3.2684539111274327</v>
      </c>
      <c r="FP35" s="44">
        <v>1.5505257529852077</v>
      </c>
      <c r="FQ35" s="44">
        <v>1.37</v>
      </c>
      <c r="FR35" s="44">
        <v>7.9045152572908455</v>
      </c>
      <c r="FS35" s="44">
        <v>0.77033124243424667</v>
      </c>
    </row>
    <row r="36" spans="1:175" s="92" customFormat="1">
      <c r="A36" s="386">
        <v>272108</v>
      </c>
      <c r="B36" s="387" t="s">
        <v>580</v>
      </c>
      <c r="C36" s="44">
        <v>74.096320293037408</v>
      </c>
      <c r="D36" s="72">
        <v>1380.5055289147965</v>
      </c>
      <c r="E36" s="44">
        <v>280.13824748663313</v>
      </c>
      <c r="F36" s="83">
        <v>359879</v>
      </c>
      <c r="G36" s="44">
        <v>344.96124031007753</v>
      </c>
      <c r="H36" s="84">
        <v>79.672695951765718</v>
      </c>
      <c r="I36" s="84">
        <v>161.49870801033592</v>
      </c>
      <c r="J36" s="78">
        <v>32.5</v>
      </c>
      <c r="K36" s="85">
        <v>4.95</v>
      </c>
      <c r="L36" s="44">
        <v>136.18090723286616</v>
      </c>
      <c r="M36" s="44">
        <v>25.550986604848848</v>
      </c>
      <c r="N36" s="75">
        <v>81.618893300450722</v>
      </c>
      <c r="O36" s="75">
        <v>18.75</v>
      </c>
      <c r="P36" s="81">
        <v>14.962092684641261</v>
      </c>
      <c r="Q36" s="81">
        <v>1.0050251256281406</v>
      </c>
      <c r="R36" s="81">
        <v>3.132530120481928</v>
      </c>
      <c r="S36" s="83">
        <v>10748</v>
      </c>
      <c r="T36" s="78">
        <v>72.131147540983605</v>
      </c>
      <c r="U36" s="79">
        <v>137</v>
      </c>
      <c r="V36" s="79">
        <v>36</v>
      </c>
      <c r="W36" s="44">
        <v>11.988943913393989</v>
      </c>
      <c r="X36" s="89">
        <v>65.862137465236387</v>
      </c>
      <c r="Y36" s="44">
        <v>95.081967213114751</v>
      </c>
      <c r="Z36" s="44">
        <v>90.163934426229503</v>
      </c>
      <c r="AA36" s="44">
        <v>2.2163922561968517</v>
      </c>
      <c r="AB36" s="75">
        <v>31.226626776364999</v>
      </c>
      <c r="AC36" s="75">
        <v>5.9134255796559465</v>
      </c>
      <c r="AD36" s="75">
        <v>2.7814136125654447</v>
      </c>
      <c r="AE36" s="75">
        <v>75</v>
      </c>
      <c r="AF36" s="78">
        <v>94</v>
      </c>
      <c r="AG36" s="78">
        <v>83.9</v>
      </c>
      <c r="AH36" s="94">
        <v>340</v>
      </c>
      <c r="AI36" s="78">
        <v>38.020000000000003</v>
      </c>
      <c r="AJ36" s="80">
        <v>1.9504569927365534E-2</v>
      </c>
      <c r="AK36" s="80">
        <v>0.12677970452787596</v>
      </c>
      <c r="AL36" s="44">
        <v>0.19693374164262434</v>
      </c>
      <c r="AM36" s="42">
        <v>106646.12061563386</v>
      </c>
      <c r="AN36" s="83">
        <v>242096.109375</v>
      </c>
      <c r="AO36" s="83">
        <v>282381.64987012988</v>
      </c>
      <c r="AP36" s="44">
        <v>12.216404886561953</v>
      </c>
      <c r="AQ36" s="44">
        <v>1.072469702730898</v>
      </c>
      <c r="AR36" s="44">
        <v>19.78</v>
      </c>
      <c r="AS36" s="44">
        <v>10.129779335742489</v>
      </c>
      <c r="AT36" s="44">
        <v>433.25423161377358</v>
      </c>
      <c r="AU36" s="44">
        <v>0.7385015311598413</v>
      </c>
      <c r="AV36" s="44">
        <v>2.5847553590594443</v>
      </c>
      <c r="AW36" s="79">
        <v>15972.545454545454</v>
      </c>
      <c r="AX36" s="79">
        <v>4086</v>
      </c>
      <c r="AY36" s="44">
        <v>0.56915844232717505</v>
      </c>
      <c r="AZ36" s="75">
        <v>559.83333333333337</v>
      </c>
      <c r="BA36" s="44">
        <v>2.0616771862106993</v>
      </c>
      <c r="BB36" s="44">
        <v>41.536276461009592</v>
      </c>
      <c r="BC36" s="44">
        <v>311.99031085991118</v>
      </c>
      <c r="BD36" s="44">
        <v>9.0251681321819266</v>
      </c>
      <c r="BE36" s="75">
        <v>2.8948796815632352</v>
      </c>
      <c r="BF36" s="44">
        <v>2.3520897412701287</v>
      </c>
      <c r="BG36" s="44">
        <v>33.423913043478265</v>
      </c>
      <c r="BH36" s="44">
        <v>29.6875</v>
      </c>
      <c r="BI36" s="76">
        <v>100</v>
      </c>
      <c r="BJ36" s="75">
        <v>1.7210144927536231</v>
      </c>
      <c r="BK36" s="77">
        <v>1.9609026185591891</v>
      </c>
      <c r="BL36" s="78">
        <v>79.3</v>
      </c>
      <c r="BM36" s="78">
        <v>94</v>
      </c>
      <c r="BN36" s="44">
        <v>0.63352238445758413</v>
      </c>
      <c r="BO36" s="44">
        <v>28.787878787878789</v>
      </c>
      <c r="BP36" s="79">
        <v>20</v>
      </c>
      <c r="BQ36" s="44">
        <v>0</v>
      </c>
      <c r="BR36" s="44">
        <v>45.176600332818019</v>
      </c>
      <c r="BS36" s="44">
        <v>3.5645007237315003</v>
      </c>
      <c r="BT36" s="44" t="s">
        <v>474</v>
      </c>
      <c r="BU36" s="44" t="s">
        <v>474</v>
      </c>
      <c r="BV36" s="75">
        <v>339.97902655651501</v>
      </c>
      <c r="BW36" s="75">
        <v>975.29220043916212</v>
      </c>
      <c r="BX36" s="44">
        <v>0.9846687082131218</v>
      </c>
      <c r="BY36" s="80">
        <v>4.4073771379619327E-2</v>
      </c>
      <c r="BZ36" s="44">
        <v>0.9846687082131218</v>
      </c>
      <c r="CA36" s="80">
        <v>9.1520574652658115E-2</v>
      </c>
      <c r="CB36" s="44">
        <v>0.24616717705328045</v>
      </c>
      <c r="CC36" s="80">
        <v>6.2679086621306265E-2</v>
      </c>
      <c r="CD36" s="44">
        <v>0.4923343541065609</v>
      </c>
      <c r="CE36" s="44">
        <v>6.8729875833275891</v>
      </c>
      <c r="CF36" s="78">
        <v>37.799999999999997</v>
      </c>
      <c r="CG36" s="81">
        <v>2.7108433734939759</v>
      </c>
      <c r="CH36" s="81">
        <v>10.984757936914479</v>
      </c>
      <c r="CI36" s="81">
        <v>12.897016361886429</v>
      </c>
      <c r="CJ36" s="44">
        <v>266.2002619218764</v>
      </c>
      <c r="CK36" s="82">
        <v>229.54350758687238</v>
      </c>
      <c r="CL36" s="44">
        <v>21.9</v>
      </c>
      <c r="CM36" s="44">
        <v>677.33067373865617</v>
      </c>
      <c r="CN36" s="76">
        <v>67</v>
      </c>
      <c r="CO36" s="78">
        <v>100</v>
      </c>
      <c r="CP36" s="78">
        <v>93.1</v>
      </c>
      <c r="CQ36" s="44">
        <v>94.5</v>
      </c>
      <c r="CR36" s="82">
        <v>32.6</v>
      </c>
      <c r="CS36" s="44">
        <v>8.6978793156438883</v>
      </c>
      <c r="CT36" s="44">
        <v>10</v>
      </c>
      <c r="CU36" s="82">
        <v>0</v>
      </c>
      <c r="CV36" s="44">
        <v>67.03</v>
      </c>
      <c r="CW36" s="95">
        <v>25.808166842265919</v>
      </c>
      <c r="CX36" s="44">
        <v>0.54</v>
      </c>
      <c r="CY36" s="44">
        <v>34.799999999999997</v>
      </c>
      <c r="CZ36" s="44">
        <v>56.7</v>
      </c>
      <c r="DA36" s="44">
        <v>7.4</v>
      </c>
      <c r="DB36" s="44">
        <v>0.39880067351339643</v>
      </c>
      <c r="DC36" s="44">
        <v>0.64684856779936395</v>
      </c>
      <c r="DD36" s="44">
        <v>0.59326289669840582</v>
      </c>
      <c r="DE36" s="44">
        <v>3.6211191744537552</v>
      </c>
      <c r="DF36" s="90" t="s">
        <v>474</v>
      </c>
      <c r="DG36" s="90">
        <v>2480.180404040404</v>
      </c>
      <c r="DH36" s="44" t="s">
        <v>474</v>
      </c>
      <c r="DI36" s="44" t="s">
        <v>474</v>
      </c>
      <c r="DJ36" s="44">
        <v>5.8255403955235323</v>
      </c>
      <c r="DK36" s="44">
        <v>37.58169934640523</v>
      </c>
      <c r="DL36" s="96">
        <v>7</v>
      </c>
      <c r="DM36" s="96">
        <v>0</v>
      </c>
      <c r="DN36" s="44" t="s">
        <v>474</v>
      </c>
      <c r="DO36" s="44">
        <v>0.17724036747836189</v>
      </c>
      <c r="DP36" s="44">
        <v>100</v>
      </c>
      <c r="DQ36" s="44">
        <v>99.820788530465947</v>
      </c>
      <c r="DR36" s="44">
        <v>9620.2005380288574</v>
      </c>
      <c r="DS36" s="72">
        <v>62.791769041769044</v>
      </c>
      <c r="DT36" s="72">
        <v>5.3</v>
      </c>
      <c r="DU36" s="44">
        <v>100</v>
      </c>
      <c r="DV36" s="80">
        <v>0.24608799889825014</v>
      </c>
      <c r="DW36" s="44">
        <v>55.191256830601091</v>
      </c>
      <c r="DX36" s="78">
        <v>0</v>
      </c>
      <c r="DY36" s="44">
        <v>0.78985531992396041</v>
      </c>
      <c r="DZ36" s="44">
        <v>4267.9318625440255</v>
      </c>
      <c r="EA36" s="79">
        <v>1300</v>
      </c>
      <c r="EB36" s="72">
        <v>7.3929484029484032</v>
      </c>
      <c r="EC36" s="72">
        <v>82.310544889048387</v>
      </c>
      <c r="ED36" s="44">
        <v>96.901864509077868</v>
      </c>
      <c r="EE36" s="44">
        <v>22.786813043407335</v>
      </c>
      <c r="EF36" s="44">
        <v>61.788389513108612</v>
      </c>
      <c r="EG36" s="44" t="s">
        <v>474</v>
      </c>
      <c r="EH36" s="44">
        <v>69.099999999999994</v>
      </c>
      <c r="EI36" s="44">
        <v>60.9</v>
      </c>
      <c r="EJ36" s="44">
        <v>45.4</v>
      </c>
      <c r="EK36" s="44">
        <v>71.900000000000006</v>
      </c>
      <c r="EL36" s="44">
        <v>21.3</v>
      </c>
      <c r="EM36" s="88">
        <v>70.900000000000006</v>
      </c>
      <c r="EN36" s="89">
        <v>-2.3853599456462873</v>
      </c>
      <c r="EO36" s="72">
        <v>0.8776870321438901</v>
      </c>
      <c r="EP36" s="90">
        <v>0.79200000000000004</v>
      </c>
      <c r="EQ36" s="44">
        <v>87.2</v>
      </c>
      <c r="ER36" s="44">
        <v>0.8</v>
      </c>
      <c r="ES36" s="44">
        <v>2.4</v>
      </c>
      <c r="ET36" s="44">
        <v>238.54479257953662</v>
      </c>
      <c r="EU36" s="91">
        <v>50.9</v>
      </c>
      <c r="EV36" s="44">
        <v>57.3</v>
      </c>
      <c r="EW36" s="44" t="s">
        <v>12</v>
      </c>
      <c r="EX36" s="44" t="s">
        <v>12</v>
      </c>
      <c r="EY36" s="44" t="s">
        <v>12</v>
      </c>
      <c r="EZ36" s="44">
        <v>7.0059178589363604</v>
      </c>
      <c r="FA36" s="44">
        <v>34.299999999999997</v>
      </c>
      <c r="FB36" s="44">
        <v>15.535235066096808</v>
      </c>
      <c r="FC36" s="44">
        <v>64.108159392789375</v>
      </c>
      <c r="FD36" s="44">
        <v>77.900445477435596</v>
      </c>
      <c r="FE36" s="44">
        <v>63.809216886883661</v>
      </c>
      <c r="FF36" s="44">
        <v>60.647532154850161</v>
      </c>
      <c r="FG36" s="44">
        <v>65.402167712492869</v>
      </c>
      <c r="FH36" s="44">
        <v>69.138619509412436</v>
      </c>
      <c r="FI36" s="44">
        <v>65.04480286738351</v>
      </c>
      <c r="FJ36" s="44">
        <v>54.090676041895556</v>
      </c>
      <c r="FK36" s="44">
        <v>37.054725250028092</v>
      </c>
      <c r="FL36" s="44">
        <v>18.262731713845948</v>
      </c>
      <c r="FM36" s="44">
        <v>9.4735885080461859</v>
      </c>
      <c r="FN36" s="44">
        <v>5.3978311197758009</v>
      </c>
      <c r="FO36" s="44">
        <v>3.3036182485579442</v>
      </c>
      <c r="FP36" s="44">
        <v>1.4798802793481876</v>
      </c>
      <c r="FQ36" s="44">
        <v>1.33</v>
      </c>
      <c r="FR36" s="44">
        <v>9.7629902419331014</v>
      </c>
      <c r="FS36" s="44">
        <v>0.90579710144927539</v>
      </c>
    </row>
    <row r="37" spans="1:175" s="92" customFormat="1">
      <c r="A37" s="386">
        <v>272124</v>
      </c>
      <c r="B37" s="388" t="s">
        <v>761</v>
      </c>
      <c r="C37" s="44" t="s">
        <v>381</v>
      </c>
      <c r="D37" s="44" t="s">
        <v>381</v>
      </c>
      <c r="E37" s="44" t="s">
        <v>381</v>
      </c>
      <c r="F37" s="44" t="s">
        <v>381</v>
      </c>
      <c r="G37" s="44" t="s">
        <v>381</v>
      </c>
      <c r="H37" s="44" t="s">
        <v>381</v>
      </c>
      <c r="I37" s="44" t="s">
        <v>381</v>
      </c>
      <c r="J37" s="44" t="s">
        <v>381</v>
      </c>
      <c r="K37" s="44" t="s">
        <v>381</v>
      </c>
      <c r="L37" s="44" t="s">
        <v>381</v>
      </c>
      <c r="M37" s="44" t="s">
        <v>381</v>
      </c>
      <c r="N37" s="44" t="s">
        <v>381</v>
      </c>
      <c r="O37" s="44" t="s">
        <v>381</v>
      </c>
      <c r="P37" s="44" t="s">
        <v>381</v>
      </c>
      <c r="Q37" s="44" t="s">
        <v>381</v>
      </c>
      <c r="R37" s="44" t="s">
        <v>381</v>
      </c>
      <c r="S37" s="44" t="s">
        <v>381</v>
      </c>
      <c r="T37" s="44" t="s">
        <v>381</v>
      </c>
      <c r="U37" s="44" t="s">
        <v>381</v>
      </c>
      <c r="V37" s="44" t="s">
        <v>381</v>
      </c>
      <c r="W37" s="44" t="s">
        <v>381</v>
      </c>
      <c r="X37" s="44" t="s">
        <v>381</v>
      </c>
      <c r="Y37" s="44" t="s">
        <v>381</v>
      </c>
      <c r="Z37" s="44" t="s">
        <v>381</v>
      </c>
      <c r="AA37" s="44" t="s">
        <v>381</v>
      </c>
      <c r="AB37" s="44" t="s">
        <v>381</v>
      </c>
      <c r="AC37" s="44" t="s">
        <v>381</v>
      </c>
      <c r="AD37" s="44" t="s">
        <v>381</v>
      </c>
      <c r="AE37" s="44" t="s">
        <v>381</v>
      </c>
      <c r="AF37" s="44" t="s">
        <v>381</v>
      </c>
      <c r="AG37" s="44" t="s">
        <v>381</v>
      </c>
      <c r="AH37" s="44" t="s">
        <v>381</v>
      </c>
      <c r="AI37" s="44" t="s">
        <v>381</v>
      </c>
      <c r="AJ37" s="44" t="s">
        <v>381</v>
      </c>
      <c r="AK37" s="44" t="s">
        <v>381</v>
      </c>
      <c r="AL37" s="44" t="s">
        <v>381</v>
      </c>
      <c r="AM37" s="44" t="s">
        <v>381</v>
      </c>
      <c r="AN37" s="44" t="s">
        <v>381</v>
      </c>
      <c r="AO37" s="44" t="s">
        <v>381</v>
      </c>
      <c r="AP37" s="44" t="s">
        <v>381</v>
      </c>
      <c r="AQ37" s="44" t="s">
        <v>381</v>
      </c>
      <c r="AR37" s="44" t="s">
        <v>381</v>
      </c>
      <c r="AS37" s="44" t="s">
        <v>381</v>
      </c>
      <c r="AT37" s="44" t="s">
        <v>381</v>
      </c>
      <c r="AU37" s="44" t="s">
        <v>381</v>
      </c>
      <c r="AV37" s="44" t="s">
        <v>381</v>
      </c>
      <c r="AW37" s="44" t="s">
        <v>381</v>
      </c>
      <c r="AX37" s="44" t="s">
        <v>381</v>
      </c>
      <c r="AY37" s="44" t="s">
        <v>381</v>
      </c>
      <c r="AZ37" s="44" t="s">
        <v>381</v>
      </c>
      <c r="BA37" s="44" t="s">
        <v>381</v>
      </c>
      <c r="BB37" s="44" t="s">
        <v>381</v>
      </c>
      <c r="BC37" s="44" t="s">
        <v>381</v>
      </c>
      <c r="BD37" s="44" t="s">
        <v>381</v>
      </c>
      <c r="BE37" s="44" t="s">
        <v>381</v>
      </c>
      <c r="BF37" s="44" t="s">
        <v>381</v>
      </c>
      <c r="BG37" s="44" t="s">
        <v>381</v>
      </c>
      <c r="BH37" s="44" t="s">
        <v>381</v>
      </c>
      <c r="BI37" s="44" t="s">
        <v>381</v>
      </c>
      <c r="BJ37" s="44" t="s">
        <v>381</v>
      </c>
      <c r="BK37" s="44" t="s">
        <v>381</v>
      </c>
      <c r="BL37" s="44" t="s">
        <v>381</v>
      </c>
      <c r="BM37" s="44" t="s">
        <v>381</v>
      </c>
      <c r="BN37" s="44" t="s">
        <v>381</v>
      </c>
      <c r="BO37" s="44" t="s">
        <v>381</v>
      </c>
      <c r="BP37" s="44" t="s">
        <v>381</v>
      </c>
      <c r="BQ37" s="44" t="s">
        <v>381</v>
      </c>
      <c r="BR37" s="44" t="s">
        <v>381</v>
      </c>
      <c r="BS37" s="44" t="s">
        <v>381</v>
      </c>
      <c r="BT37" s="44" t="s">
        <v>381</v>
      </c>
      <c r="BU37" s="44" t="s">
        <v>381</v>
      </c>
      <c r="BV37" s="44" t="s">
        <v>381</v>
      </c>
      <c r="BW37" s="44" t="s">
        <v>381</v>
      </c>
      <c r="BX37" s="44" t="s">
        <v>381</v>
      </c>
      <c r="BY37" s="44" t="s">
        <v>381</v>
      </c>
      <c r="BZ37" s="44" t="s">
        <v>381</v>
      </c>
      <c r="CA37" s="44" t="s">
        <v>381</v>
      </c>
      <c r="CB37" s="44" t="s">
        <v>381</v>
      </c>
      <c r="CC37" s="44" t="s">
        <v>381</v>
      </c>
      <c r="CD37" s="44" t="s">
        <v>381</v>
      </c>
      <c r="CE37" s="44" t="s">
        <v>381</v>
      </c>
      <c r="CF37" s="44" t="s">
        <v>381</v>
      </c>
      <c r="CG37" s="44" t="s">
        <v>381</v>
      </c>
      <c r="CH37" s="44" t="s">
        <v>381</v>
      </c>
      <c r="CI37" s="44" t="s">
        <v>381</v>
      </c>
      <c r="CJ37" s="44" t="s">
        <v>381</v>
      </c>
      <c r="CK37" s="44" t="s">
        <v>381</v>
      </c>
      <c r="CL37" s="44" t="s">
        <v>381</v>
      </c>
      <c r="CM37" s="44" t="s">
        <v>381</v>
      </c>
      <c r="CN37" s="44" t="s">
        <v>381</v>
      </c>
      <c r="CO37" s="44" t="s">
        <v>381</v>
      </c>
      <c r="CP37" s="44" t="s">
        <v>381</v>
      </c>
      <c r="CQ37" s="44" t="s">
        <v>381</v>
      </c>
      <c r="CR37" s="44" t="s">
        <v>381</v>
      </c>
      <c r="CS37" s="44" t="s">
        <v>381</v>
      </c>
      <c r="CT37" s="44" t="s">
        <v>381</v>
      </c>
      <c r="CU37" s="44" t="s">
        <v>381</v>
      </c>
      <c r="CV37" s="44" t="s">
        <v>381</v>
      </c>
      <c r="CW37" s="44" t="s">
        <v>381</v>
      </c>
      <c r="CX37" s="44" t="s">
        <v>381</v>
      </c>
      <c r="CY37" s="44" t="s">
        <v>381</v>
      </c>
      <c r="CZ37" s="44" t="s">
        <v>381</v>
      </c>
      <c r="DA37" s="44" t="s">
        <v>381</v>
      </c>
      <c r="DB37" s="44" t="s">
        <v>381</v>
      </c>
      <c r="DC37" s="44" t="s">
        <v>381</v>
      </c>
      <c r="DD37" s="44" t="s">
        <v>381</v>
      </c>
      <c r="DE37" s="44" t="s">
        <v>381</v>
      </c>
      <c r="DF37" s="44" t="s">
        <v>381</v>
      </c>
      <c r="DG37" s="44" t="s">
        <v>381</v>
      </c>
      <c r="DH37" s="44" t="s">
        <v>381</v>
      </c>
      <c r="DI37" s="44" t="s">
        <v>381</v>
      </c>
      <c r="DJ37" s="44" t="s">
        <v>381</v>
      </c>
      <c r="DK37" s="44" t="s">
        <v>381</v>
      </c>
      <c r="DL37" s="44" t="s">
        <v>381</v>
      </c>
      <c r="DM37" s="44" t="s">
        <v>381</v>
      </c>
      <c r="DN37" s="44" t="s">
        <v>381</v>
      </c>
      <c r="DO37" s="44" t="s">
        <v>381</v>
      </c>
      <c r="DP37" s="44" t="s">
        <v>381</v>
      </c>
      <c r="DQ37" s="44" t="s">
        <v>381</v>
      </c>
      <c r="DR37" s="44" t="s">
        <v>381</v>
      </c>
      <c r="DS37" s="44" t="s">
        <v>381</v>
      </c>
      <c r="DT37" s="44" t="s">
        <v>381</v>
      </c>
      <c r="DU37" s="44" t="s">
        <v>381</v>
      </c>
      <c r="DV37" s="44" t="s">
        <v>381</v>
      </c>
      <c r="DW37" s="44" t="s">
        <v>381</v>
      </c>
      <c r="DX37" s="44" t="s">
        <v>381</v>
      </c>
      <c r="DY37" s="44" t="s">
        <v>381</v>
      </c>
      <c r="DZ37" s="44" t="s">
        <v>381</v>
      </c>
      <c r="EA37" s="44" t="s">
        <v>381</v>
      </c>
      <c r="EB37" s="44" t="s">
        <v>381</v>
      </c>
      <c r="EC37" s="44" t="s">
        <v>381</v>
      </c>
      <c r="ED37" s="44" t="s">
        <v>381</v>
      </c>
      <c r="EE37" s="44" t="s">
        <v>381</v>
      </c>
      <c r="EF37" s="44" t="s">
        <v>381</v>
      </c>
      <c r="EG37" s="44" t="s">
        <v>381</v>
      </c>
      <c r="EH37" s="44" t="s">
        <v>381</v>
      </c>
      <c r="EI37" s="44" t="s">
        <v>381</v>
      </c>
      <c r="EJ37" s="44" t="s">
        <v>381</v>
      </c>
      <c r="EK37" s="44" t="s">
        <v>381</v>
      </c>
      <c r="EL37" s="44" t="s">
        <v>381</v>
      </c>
      <c r="EM37" s="44" t="s">
        <v>381</v>
      </c>
      <c r="EN37" s="44" t="s">
        <v>381</v>
      </c>
      <c r="EO37" s="44" t="s">
        <v>381</v>
      </c>
      <c r="EP37" s="44" t="s">
        <v>381</v>
      </c>
      <c r="EQ37" s="44" t="s">
        <v>381</v>
      </c>
      <c r="ER37" s="44" t="s">
        <v>381</v>
      </c>
      <c r="ES37" s="44" t="s">
        <v>381</v>
      </c>
      <c r="ET37" s="44" t="s">
        <v>381</v>
      </c>
      <c r="EU37" s="44" t="s">
        <v>381</v>
      </c>
      <c r="EV37" s="44" t="s">
        <v>381</v>
      </c>
      <c r="EW37" s="44" t="s">
        <v>381</v>
      </c>
      <c r="EX37" s="44" t="s">
        <v>381</v>
      </c>
      <c r="EY37" s="44" t="s">
        <v>381</v>
      </c>
      <c r="EZ37" s="44" t="s">
        <v>381</v>
      </c>
      <c r="FA37" s="44" t="s">
        <v>381</v>
      </c>
      <c r="FB37" s="44" t="s">
        <v>381</v>
      </c>
      <c r="FC37" s="44" t="s">
        <v>381</v>
      </c>
      <c r="FD37" s="44" t="s">
        <v>381</v>
      </c>
      <c r="FE37" s="44" t="s">
        <v>381</v>
      </c>
      <c r="FF37" s="44" t="s">
        <v>381</v>
      </c>
      <c r="FG37" s="44" t="s">
        <v>381</v>
      </c>
      <c r="FH37" s="44" t="s">
        <v>381</v>
      </c>
      <c r="FI37" s="44" t="s">
        <v>381</v>
      </c>
      <c r="FJ37" s="44" t="s">
        <v>381</v>
      </c>
      <c r="FK37" s="44" t="s">
        <v>381</v>
      </c>
      <c r="FL37" s="44" t="s">
        <v>381</v>
      </c>
      <c r="FM37" s="44" t="s">
        <v>381</v>
      </c>
      <c r="FN37" s="44" t="s">
        <v>381</v>
      </c>
      <c r="FO37" s="44" t="s">
        <v>381</v>
      </c>
      <c r="FP37" s="44" t="s">
        <v>381</v>
      </c>
      <c r="FQ37" s="44" t="s">
        <v>381</v>
      </c>
      <c r="FR37" s="44" t="s">
        <v>381</v>
      </c>
      <c r="FS37" s="44" t="s">
        <v>381</v>
      </c>
    </row>
    <row r="38" spans="1:175" s="92" customFormat="1">
      <c r="A38" s="386">
        <v>272272</v>
      </c>
      <c r="B38" s="387" t="s">
        <v>579</v>
      </c>
      <c r="C38" s="44">
        <v>89.152509020667722</v>
      </c>
      <c r="D38" s="72">
        <v>914.01401140107987</v>
      </c>
      <c r="E38" s="44">
        <v>156.41847866463999</v>
      </c>
      <c r="F38" s="83">
        <v>354729</v>
      </c>
      <c r="G38" s="44">
        <v>321.31495227995759</v>
      </c>
      <c r="H38" s="84">
        <v>69.35312831389183</v>
      </c>
      <c r="I38" s="84">
        <v>172.00424178154825</v>
      </c>
      <c r="J38" s="78">
        <v>25.8</v>
      </c>
      <c r="K38" s="85">
        <v>3.49</v>
      </c>
      <c r="L38" s="44">
        <v>247.35165481677188</v>
      </c>
      <c r="M38" s="44">
        <v>11.831548901537429</v>
      </c>
      <c r="N38" s="75">
        <v>79.504409468764393</v>
      </c>
      <c r="O38" s="75">
        <v>18.688049894197572</v>
      </c>
      <c r="P38" s="81">
        <v>13.153978929825605</v>
      </c>
      <c r="Q38" s="81">
        <v>4.1509433962264151</v>
      </c>
      <c r="R38" s="81">
        <v>2.6240262402624026</v>
      </c>
      <c r="S38" s="83">
        <v>9873</v>
      </c>
      <c r="T38" s="78">
        <v>87.323943661971825</v>
      </c>
      <c r="U38" s="79">
        <v>392</v>
      </c>
      <c r="V38" s="79">
        <v>206</v>
      </c>
      <c r="W38" s="44">
        <v>14.44558638803243</v>
      </c>
      <c r="X38" s="89">
        <v>64.770114942528735</v>
      </c>
      <c r="Y38" s="44">
        <v>92.957746478873233</v>
      </c>
      <c r="Z38" s="44">
        <v>90.140845070422543</v>
      </c>
      <c r="AA38" s="44">
        <v>2.2931954636424283</v>
      </c>
      <c r="AB38" s="75">
        <v>6.877116237986078</v>
      </c>
      <c r="AC38" s="75">
        <v>2.9022692380491706</v>
      </c>
      <c r="AD38" s="75">
        <v>1.0094849523649287</v>
      </c>
      <c r="AE38" s="75">
        <v>100.73926642024453</v>
      </c>
      <c r="AF38" s="78">
        <v>97.1</v>
      </c>
      <c r="AG38" s="78">
        <v>91.4</v>
      </c>
      <c r="AH38" s="94">
        <v>140</v>
      </c>
      <c r="AI38" s="78">
        <v>27.5</v>
      </c>
      <c r="AJ38" s="80">
        <v>4.5652278719758563E-2</v>
      </c>
      <c r="AK38" s="80">
        <v>0.14456554927923546</v>
      </c>
      <c r="AL38" s="44">
        <v>0.26504799979117433</v>
      </c>
      <c r="AM38" s="42">
        <v>103890.32481990832</v>
      </c>
      <c r="AN38" s="83">
        <v>210119.87301587302</v>
      </c>
      <c r="AO38" s="83">
        <v>273443.20094244363</v>
      </c>
      <c r="AP38" s="44">
        <v>13.770082955055239</v>
      </c>
      <c r="AQ38" s="44">
        <v>1.323022879171514</v>
      </c>
      <c r="AR38" s="44">
        <v>41.13</v>
      </c>
      <c r="AS38" s="44">
        <v>19.18987677275949</v>
      </c>
      <c r="AT38" s="44">
        <v>497.76817536539477</v>
      </c>
      <c r="AU38" s="44">
        <v>3.2127030277718096</v>
      </c>
      <c r="AV38" s="44">
        <v>2.8512739371474813</v>
      </c>
      <c r="AW38" s="79">
        <v>15530.2</v>
      </c>
      <c r="AX38" s="79">
        <v>3639.890625</v>
      </c>
      <c r="AY38" s="44">
        <v>0.42927114053049331</v>
      </c>
      <c r="AZ38" s="75">
        <v>664.5</v>
      </c>
      <c r="BA38" s="44">
        <v>0.8927198141451298</v>
      </c>
      <c r="BB38" s="44">
        <v>25.718895930620413</v>
      </c>
      <c r="BC38" s="44">
        <v>144.73548410414782</v>
      </c>
      <c r="BD38" s="44">
        <v>3.8085831377265706</v>
      </c>
      <c r="BE38" s="75" t="s">
        <v>474</v>
      </c>
      <c r="BF38" s="44">
        <v>6.7128085390260175</v>
      </c>
      <c r="BG38" s="44">
        <v>34.639636044377042</v>
      </c>
      <c r="BH38" s="44">
        <v>31.645569620253166</v>
      </c>
      <c r="BI38" s="76">
        <v>74.900000000000006</v>
      </c>
      <c r="BJ38" s="75">
        <v>2.2348152286694867</v>
      </c>
      <c r="BK38" s="77">
        <v>5.6692137047079116</v>
      </c>
      <c r="BL38" s="78">
        <v>73.900000000000006</v>
      </c>
      <c r="BM38" s="78">
        <v>66.400000000000006</v>
      </c>
      <c r="BN38" s="44">
        <v>8.2162517459534956E-2</v>
      </c>
      <c r="BO38" s="44">
        <v>5</v>
      </c>
      <c r="BP38" s="79">
        <v>23</v>
      </c>
      <c r="BQ38" s="44">
        <v>0.78510430241173601</v>
      </c>
      <c r="BR38" s="44">
        <v>59.511307710688065</v>
      </c>
      <c r="BS38" s="44" t="s">
        <v>474</v>
      </c>
      <c r="BT38" s="44" t="s">
        <v>474</v>
      </c>
      <c r="BU38" s="44">
        <v>8.2540364601634852</v>
      </c>
      <c r="BV38" s="75">
        <v>898.75367201916379</v>
      </c>
      <c r="BW38" s="75">
        <v>574.47146015344674</v>
      </c>
      <c r="BX38" s="44">
        <v>0.4015878784714762</v>
      </c>
      <c r="BY38" s="80">
        <v>3.241014973204049E-2</v>
      </c>
      <c r="BZ38" s="44">
        <v>1.2047636354144287</v>
      </c>
      <c r="CA38" s="80">
        <v>9.4011722350172577E-2</v>
      </c>
      <c r="CB38" s="44" t="s">
        <v>474</v>
      </c>
      <c r="CC38" s="80" t="s">
        <v>474</v>
      </c>
      <c r="CD38" s="44">
        <v>0.2007939392357381</v>
      </c>
      <c r="CE38" s="44">
        <v>1.7074311828971753</v>
      </c>
      <c r="CF38" s="78" t="s">
        <v>12</v>
      </c>
      <c r="CG38" s="81">
        <v>2.3529411764705883</v>
      </c>
      <c r="CH38" s="81">
        <v>16.29083978313222</v>
      </c>
      <c r="CI38" s="81">
        <v>1.6799529185169333</v>
      </c>
      <c r="CJ38" s="44">
        <v>368.55325958841257</v>
      </c>
      <c r="CK38" s="82" t="s">
        <v>474</v>
      </c>
      <c r="CL38" s="44">
        <v>10.199999999999999</v>
      </c>
      <c r="CM38" s="44">
        <v>1004.5253177639729</v>
      </c>
      <c r="CN38" s="76">
        <v>95.8</v>
      </c>
      <c r="CO38" s="78">
        <v>99.9</v>
      </c>
      <c r="CP38" s="78">
        <v>93.7</v>
      </c>
      <c r="CQ38" s="44">
        <v>98.5</v>
      </c>
      <c r="CR38" s="82">
        <v>91.9</v>
      </c>
      <c r="CS38" s="44">
        <v>4.9014178825771717</v>
      </c>
      <c r="CT38" s="44">
        <v>5.4468085106382977</v>
      </c>
      <c r="CU38" s="82">
        <v>0.64390671079573991</v>
      </c>
      <c r="CV38" s="44">
        <v>57.65</v>
      </c>
      <c r="CW38" s="95">
        <v>51.883145959122373</v>
      </c>
      <c r="CX38" s="44">
        <v>0.88</v>
      </c>
      <c r="CY38" s="44">
        <v>33.200000000000003</v>
      </c>
      <c r="CZ38" s="44">
        <v>61.2</v>
      </c>
      <c r="DA38" s="44">
        <v>7.55</v>
      </c>
      <c r="DB38" s="44">
        <v>2.8226266658367183</v>
      </c>
      <c r="DC38" s="44">
        <v>0.74366444923226438</v>
      </c>
      <c r="DD38" s="44">
        <v>3.0440361188137901</v>
      </c>
      <c r="DE38" s="44">
        <v>4.9074038749214397</v>
      </c>
      <c r="DF38" s="90">
        <v>336.20146945088942</v>
      </c>
      <c r="DG38" s="90">
        <v>398.17431213872834</v>
      </c>
      <c r="DH38" s="44" t="s">
        <v>474</v>
      </c>
      <c r="DI38" s="44" t="s">
        <v>474</v>
      </c>
      <c r="DJ38" s="44" t="s">
        <v>474</v>
      </c>
      <c r="DK38" s="44">
        <v>23.561151079136692</v>
      </c>
      <c r="DL38" s="96">
        <v>1</v>
      </c>
      <c r="DM38" s="96">
        <v>0</v>
      </c>
      <c r="DN38" s="44" t="s">
        <v>474</v>
      </c>
      <c r="DO38" s="44">
        <v>2.1223919377217517</v>
      </c>
      <c r="DP38" s="44">
        <v>100</v>
      </c>
      <c r="DQ38" s="44">
        <v>100</v>
      </c>
      <c r="DR38" s="44">
        <v>10266.949666464525</v>
      </c>
      <c r="DS38" s="72">
        <v>80.074457753318214</v>
      </c>
      <c r="DT38" s="72">
        <v>2.7</v>
      </c>
      <c r="DU38" s="44" t="s">
        <v>474</v>
      </c>
      <c r="DV38" s="80">
        <v>9.6617642597185444E-2</v>
      </c>
      <c r="DW38" s="44">
        <v>93.28621908127208</v>
      </c>
      <c r="DX38" s="78" t="s">
        <v>474</v>
      </c>
      <c r="DY38" s="44">
        <v>0.66300927654934683</v>
      </c>
      <c r="DZ38" s="44">
        <v>4355.3030600803795</v>
      </c>
      <c r="EA38" s="79" t="s">
        <v>12</v>
      </c>
      <c r="EB38" s="72">
        <v>8.6567837487860153</v>
      </c>
      <c r="EC38" s="72">
        <v>67.613555435896544</v>
      </c>
      <c r="ED38" s="44">
        <v>98.554364755403469</v>
      </c>
      <c r="EE38" s="44">
        <v>19.321070214749327</v>
      </c>
      <c r="EF38" s="44">
        <v>64.933251897740163</v>
      </c>
      <c r="EG38" s="44">
        <v>240.61935240155742</v>
      </c>
      <c r="EH38" s="44">
        <v>69.8</v>
      </c>
      <c r="EI38" s="44">
        <v>58.9</v>
      </c>
      <c r="EJ38" s="44">
        <v>40.200000000000003</v>
      </c>
      <c r="EK38" s="44">
        <v>56.1</v>
      </c>
      <c r="EL38" s="44">
        <v>20.3</v>
      </c>
      <c r="EM38" s="88">
        <v>75</v>
      </c>
      <c r="EN38" s="89">
        <v>-0.77305666605759171</v>
      </c>
      <c r="EO38" s="72">
        <v>1.03234726700724</v>
      </c>
      <c r="EP38" s="90">
        <v>0.72599999999999998</v>
      </c>
      <c r="EQ38" s="44">
        <v>95.3</v>
      </c>
      <c r="ER38" s="44">
        <v>5.3</v>
      </c>
      <c r="ES38" s="44">
        <v>1.1000000000000001</v>
      </c>
      <c r="ET38" s="44">
        <v>355.38130166679048</v>
      </c>
      <c r="EU38" s="91">
        <v>44.3</v>
      </c>
      <c r="EV38" s="44">
        <v>58.8</v>
      </c>
      <c r="EW38" s="44" t="s">
        <v>12</v>
      </c>
      <c r="EX38" s="44" t="s">
        <v>12</v>
      </c>
      <c r="EY38" s="44">
        <v>12.1</v>
      </c>
      <c r="EZ38" s="44">
        <v>7.3852010850904479</v>
      </c>
      <c r="FA38" s="44">
        <v>28.4</v>
      </c>
      <c r="FB38" s="44">
        <v>18.530826410144293</v>
      </c>
      <c r="FC38" s="44">
        <v>67.887227093003261</v>
      </c>
      <c r="FD38" s="44">
        <v>77.346140768446105</v>
      </c>
      <c r="FE38" s="44">
        <v>66.285211267605632</v>
      </c>
      <c r="FF38" s="44">
        <v>63.016011327742071</v>
      </c>
      <c r="FG38" s="44">
        <v>69.727369290688074</v>
      </c>
      <c r="FH38" s="44">
        <v>72.253618194348718</v>
      </c>
      <c r="FI38" s="44">
        <v>68.945022288261512</v>
      </c>
      <c r="FJ38" s="44">
        <v>61.206009466968517</v>
      </c>
      <c r="FK38" s="44">
        <v>48.650841955771959</v>
      </c>
      <c r="FL38" s="44">
        <v>30.305278174037092</v>
      </c>
      <c r="FM38" s="44">
        <v>17.44937526928048</v>
      </c>
      <c r="FN38" s="44">
        <v>9.7546785610394657</v>
      </c>
      <c r="FO38" s="44">
        <v>6.7706842255940449</v>
      </c>
      <c r="FP38" s="44">
        <v>3.020363536968703</v>
      </c>
      <c r="FQ38" s="44">
        <v>1.27</v>
      </c>
      <c r="FR38" s="44">
        <v>33.315730397993669</v>
      </c>
      <c r="FS38" s="44">
        <v>0.55870380716737167</v>
      </c>
    </row>
    <row r="39" spans="1:175" s="92" customFormat="1">
      <c r="A39" s="386">
        <v>282014</v>
      </c>
      <c r="B39" s="387" t="s">
        <v>578</v>
      </c>
      <c r="C39" s="44">
        <v>81.826560938622691</v>
      </c>
      <c r="D39" s="72">
        <v>1193.9658914385036</v>
      </c>
      <c r="E39" s="44">
        <v>207.24469835922045</v>
      </c>
      <c r="F39" s="83">
        <v>337848</v>
      </c>
      <c r="G39" s="44">
        <v>304.91933877713603</v>
      </c>
      <c r="H39" s="84">
        <v>80.661222863971318</v>
      </c>
      <c r="I39" s="84">
        <v>172.0772754431388</v>
      </c>
      <c r="J39" s="78">
        <v>35.5</v>
      </c>
      <c r="K39" s="85">
        <v>2.29</v>
      </c>
      <c r="L39" s="44">
        <v>439.07977990495368</v>
      </c>
      <c r="M39" s="44">
        <v>26.321184952040028</v>
      </c>
      <c r="N39" s="75">
        <v>75.900466721299793</v>
      </c>
      <c r="O39" s="75">
        <v>17.120857284791711</v>
      </c>
      <c r="P39" s="81">
        <v>11.517225026252497</v>
      </c>
      <c r="Q39" s="81">
        <v>0.16025641025641024</v>
      </c>
      <c r="R39" s="81">
        <v>1.5282131661442007</v>
      </c>
      <c r="S39" s="83" t="s">
        <v>12</v>
      </c>
      <c r="T39" s="78">
        <v>66.326530612244895</v>
      </c>
      <c r="U39" s="79">
        <v>165</v>
      </c>
      <c r="V39" s="79">
        <v>67</v>
      </c>
      <c r="W39" s="44">
        <v>8.1757996330860649</v>
      </c>
      <c r="X39" s="89">
        <v>70.678538532391784</v>
      </c>
      <c r="Y39" s="44">
        <v>76.530612244897952</v>
      </c>
      <c r="Z39" s="44">
        <v>68.367346938775512</v>
      </c>
      <c r="AA39" s="44">
        <v>2.2657866220076843</v>
      </c>
      <c r="AB39" s="75">
        <v>19.804283174666466</v>
      </c>
      <c r="AC39" s="75">
        <v>7.8087358155144635</v>
      </c>
      <c r="AD39" s="75">
        <v>4.1203542175480576</v>
      </c>
      <c r="AE39" s="75">
        <v>97.957867583834911</v>
      </c>
      <c r="AF39" s="78">
        <v>97.6</v>
      </c>
      <c r="AG39" s="78">
        <v>97.4</v>
      </c>
      <c r="AH39" s="94">
        <v>368</v>
      </c>
      <c r="AI39" s="78">
        <v>19.7</v>
      </c>
      <c r="AJ39" s="80">
        <v>3.4205568488680997E-2</v>
      </c>
      <c r="AK39" s="80">
        <v>0.19668201880991576</v>
      </c>
      <c r="AL39" s="44" t="s">
        <v>474</v>
      </c>
      <c r="AM39" s="42">
        <v>97586.84040971419</v>
      </c>
      <c r="AN39" s="83">
        <v>223977.49563838224</v>
      </c>
      <c r="AO39" s="83">
        <v>270618.61926163721</v>
      </c>
      <c r="AP39" s="44">
        <v>16.324044693745581</v>
      </c>
      <c r="AQ39" s="44">
        <v>4.5265199933831601</v>
      </c>
      <c r="AR39" s="44">
        <v>16.899999999999999</v>
      </c>
      <c r="AS39" s="44">
        <v>13.904974057470692</v>
      </c>
      <c r="AT39" s="44">
        <v>745.12042173003147</v>
      </c>
      <c r="AU39" s="44">
        <v>3.3247812570997932</v>
      </c>
      <c r="AV39" s="44">
        <v>3.6203173688419974</v>
      </c>
      <c r="AW39" s="79">
        <v>11508.95</v>
      </c>
      <c r="AX39" s="79">
        <v>2676.5</v>
      </c>
      <c r="AY39" s="44">
        <v>1.7377779901728654</v>
      </c>
      <c r="AZ39" s="75">
        <v>660.5</v>
      </c>
      <c r="BA39" s="44">
        <v>1.9556123231170193</v>
      </c>
      <c r="BB39" s="44">
        <v>27.196335336420056</v>
      </c>
      <c r="BC39" s="44">
        <v>239.42821150780676</v>
      </c>
      <c r="BD39" s="44">
        <v>4.4696031873569648</v>
      </c>
      <c r="BE39" s="75">
        <v>3.2837487275473677E-2</v>
      </c>
      <c r="BF39" s="44">
        <v>3.2509112402718943</v>
      </c>
      <c r="BG39" s="44">
        <v>25.403714814578411</v>
      </c>
      <c r="BH39" s="44">
        <v>0</v>
      </c>
      <c r="BI39" s="76">
        <v>100</v>
      </c>
      <c r="BJ39" s="75">
        <v>1.1489117252824408</v>
      </c>
      <c r="BK39" s="77">
        <v>3.6209887250650477</v>
      </c>
      <c r="BL39" s="78">
        <v>98.4</v>
      </c>
      <c r="BM39" s="78">
        <v>101</v>
      </c>
      <c r="BN39" s="44">
        <v>4.3365134431916738E-2</v>
      </c>
      <c r="BO39" s="44">
        <v>35.849056603773583</v>
      </c>
      <c r="BP39" s="79">
        <v>37</v>
      </c>
      <c r="BQ39" s="44">
        <v>0.171780364950156</v>
      </c>
      <c r="BR39" s="44">
        <v>9.8635177293960528</v>
      </c>
      <c r="BS39" s="44">
        <v>1.4776805587110191</v>
      </c>
      <c r="BT39" s="44">
        <v>479.25798270744326</v>
      </c>
      <c r="BU39" s="44">
        <v>14.544994449462401</v>
      </c>
      <c r="BV39" s="75">
        <v>37.680854247130988</v>
      </c>
      <c r="BW39" s="75">
        <v>360.55405632548872</v>
      </c>
      <c r="BX39" s="44">
        <v>1.2929704888721418</v>
      </c>
      <c r="BY39" s="80">
        <v>5.3815278847556935E-2</v>
      </c>
      <c r="BZ39" s="44">
        <v>1.4776805587110191</v>
      </c>
      <c r="CA39" s="80">
        <v>0.23597634972265782</v>
      </c>
      <c r="CB39" s="44">
        <v>0.18471006983887739</v>
      </c>
      <c r="CC39" s="80">
        <v>7.3145187656195459E-2</v>
      </c>
      <c r="CD39" s="44">
        <v>0.92355034919438705</v>
      </c>
      <c r="CE39" s="44">
        <v>3.840122351950261</v>
      </c>
      <c r="CF39" s="78">
        <v>41.6</v>
      </c>
      <c r="CG39" s="81">
        <v>2.5295109612141653</v>
      </c>
      <c r="CH39" s="81">
        <v>18.307491126471138</v>
      </c>
      <c r="CI39" s="81">
        <v>9.8788443616029831</v>
      </c>
      <c r="CJ39" s="44">
        <v>297.60301742370086</v>
      </c>
      <c r="CK39" s="82">
        <v>259.84643204793593</v>
      </c>
      <c r="CL39" s="44">
        <v>16.899999999999999</v>
      </c>
      <c r="CM39" s="44">
        <v>891.00089250387578</v>
      </c>
      <c r="CN39" s="76">
        <v>100</v>
      </c>
      <c r="CO39" s="78">
        <v>99.6</v>
      </c>
      <c r="CP39" s="78">
        <v>89.3</v>
      </c>
      <c r="CQ39" s="44">
        <v>90.8</v>
      </c>
      <c r="CR39" s="82">
        <v>36.299999999999997</v>
      </c>
      <c r="CS39" s="44">
        <v>5.5474217891293298</v>
      </c>
      <c r="CT39" s="44">
        <v>4.4782608695652177</v>
      </c>
      <c r="CU39" s="82">
        <v>7.3421120084803571</v>
      </c>
      <c r="CV39" s="44">
        <v>65.8</v>
      </c>
      <c r="CW39" s="95">
        <v>46.06484431711764</v>
      </c>
      <c r="CX39" s="44">
        <v>1.1399999999999999</v>
      </c>
      <c r="CY39" s="44">
        <v>39</v>
      </c>
      <c r="CZ39" s="44">
        <v>59.5</v>
      </c>
      <c r="DA39" s="44">
        <v>6.51</v>
      </c>
      <c r="DB39" s="44">
        <v>1.9103361907981138</v>
      </c>
      <c r="DC39" s="44">
        <v>0.94527779470953421</v>
      </c>
      <c r="DD39" s="44">
        <v>2.4381729218731816</v>
      </c>
      <c r="DE39" s="44">
        <v>6.6901987295641394</v>
      </c>
      <c r="DF39" s="90">
        <v>792.78661493695438</v>
      </c>
      <c r="DG39" s="90">
        <v>2283.1662654028437</v>
      </c>
      <c r="DH39" s="44">
        <v>19.336174174207454</v>
      </c>
      <c r="DI39" s="44">
        <v>34.718097338512607</v>
      </c>
      <c r="DJ39" s="44">
        <v>38.78624510960109</v>
      </c>
      <c r="DK39" s="44">
        <v>35.190369540873462</v>
      </c>
      <c r="DL39" s="96">
        <v>50</v>
      </c>
      <c r="DM39" s="96">
        <v>7</v>
      </c>
      <c r="DN39" s="44">
        <v>1.6897277188860506E-2</v>
      </c>
      <c r="DO39" s="44">
        <v>9.5716758190506273</v>
      </c>
      <c r="DP39" s="44">
        <v>100</v>
      </c>
      <c r="DQ39" s="44">
        <v>97.023665153667565</v>
      </c>
      <c r="DR39" s="44">
        <v>4140.299633541712</v>
      </c>
      <c r="DS39" s="72">
        <v>17.363801396140961</v>
      </c>
      <c r="DT39" s="72">
        <v>8.7899999999999991</v>
      </c>
      <c r="DU39" s="44">
        <v>76.147344657654926</v>
      </c>
      <c r="DV39" s="80">
        <v>7.1737696924023209E-2</v>
      </c>
      <c r="DW39" s="44">
        <v>132.3671497584541</v>
      </c>
      <c r="DX39" s="78">
        <v>387.28345053187263</v>
      </c>
      <c r="DY39" s="44">
        <v>1.220024415780762</v>
      </c>
      <c r="DZ39" s="44">
        <v>2165.9659449791211</v>
      </c>
      <c r="EA39" s="79">
        <v>3100</v>
      </c>
      <c r="EB39" s="72">
        <v>3.1273819549716468</v>
      </c>
      <c r="EC39" s="72">
        <v>67.848747878372663</v>
      </c>
      <c r="ED39" s="44">
        <v>98.421462009479981</v>
      </c>
      <c r="EE39" s="44">
        <v>18.513576174720669</v>
      </c>
      <c r="EF39" s="44">
        <v>64.897478053168726</v>
      </c>
      <c r="EG39" s="44">
        <v>408.8383388580192</v>
      </c>
      <c r="EH39" s="44">
        <v>74.3</v>
      </c>
      <c r="EI39" s="44">
        <v>58.3</v>
      </c>
      <c r="EJ39" s="44">
        <v>42.8</v>
      </c>
      <c r="EK39" s="44">
        <v>64.599999999999994</v>
      </c>
      <c r="EL39" s="44">
        <v>19.2</v>
      </c>
      <c r="EM39" s="88">
        <v>90.2</v>
      </c>
      <c r="EN39" s="89">
        <v>-0.89584383871855544</v>
      </c>
      <c r="EO39" s="72">
        <v>1.0114345385719881</v>
      </c>
      <c r="EP39" s="90">
        <v>0.85199999999999998</v>
      </c>
      <c r="EQ39" s="44">
        <v>83.7</v>
      </c>
      <c r="ER39" s="44">
        <v>6.4</v>
      </c>
      <c r="ES39" s="44">
        <v>3</v>
      </c>
      <c r="ET39" s="44">
        <v>368.07686340136206</v>
      </c>
      <c r="EU39" s="91">
        <v>58.6</v>
      </c>
      <c r="EV39" s="44">
        <v>50</v>
      </c>
      <c r="EW39" s="44" t="s">
        <v>12</v>
      </c>
      <c r="EX39" s="44" t="s">
        <v>12</v>
      </c>
      <c r="EY39" s="44">
        <v>25.1</v>
      </c>
      <c r="EZ39" s="44">
        <v>7.0485362650515615</v>
      </c>
      <c r="FA39" s="44">
        <v>25.5</v>
      </c>
      <c r="FB39" s="44">
        <v>15.695339143615005</v>
      </c>
      <c r="FC39" s="44">
        <v>70.278833967046893</v>
      </c>
      <c r="FD39" s="44">
        <v>73.77859361762215</v>
      </c>
      <c r="FE39" s="44">
        <v>64.562069784001892</v>
      </c>
      <c r="FF39" s="44">
        <v>65.441246773114059</v>
      </c>
      <c r="FG39" s="44">
        <v>70.467546754675467</v>
      </c>
      <c r="FH39" s="44">
        <v>73.311092577147619</v>
      </c>
      <c r="FI39" s="44">
        <v>68.352147485137934</v>
      </c>
      <c r="FJ39" s="44">
        <v>58.271342543393558</v>
      </c>
      <c r="FK39" s="44">
        <v>41.47443519619501</v>
      </c>
      <c r="FL39" s="44">
        <v>23.39194302247941</v>
      </c>
      <c r="FM39" s="44">
        <v>12.734396865379233</v>
      </c>
      <c r="FN39" s="44">
        <v>7.4677906791792594</v>
      </c>
      <c r="FO39" s="44">
        <v>4.568965517241379</v>
      </c>
      <c r="FP39" s="44">
        <v>2.4097675913034164</v>
      </c>
      <c r="FQ39" s="44">
        <v>1.55</v>
      </c>
      <c r="FR39" s="44">
        <v>18.705588772583113</v>
      </c>
      <c r="FS39" s="44">
        <v>0.25531371672943132</v>
      </c>
    </row>
    <row r="40" spans="1:175" s="92" customFormat="1">
      <c r="A40" s="386">
        <v>282022</v>
      </c>
      <c r="B40" s="387" t="s">
        <v>577</v>
      </c>
      <c r="C40" s="44">
        <v>113.22493014925888</v>
      </c>
      <c r="D40" s="72">
        <v>888.36366297716984</v>
      </c>
      <c r="E40" s="44">
        <v>247.32974285455975</v>
      </c>
      <c r="F40" s="83">
        <v>345273</v>
      </c>
      <c r="G40" s="44">
        <v>305.93607305936069</v>
      </c>
      <c r="H40" s="84">
        <v>91.976516634050881</v>
      </c>
      <c r="I40" s="84">
        <v>143.29202000434876</v>
      </c>
      <c r="J40" s="78">
        <v>39.5</v>
      </c>
      <c r="K40" s="85">
        <v>1.95</v>
      </c>
      <c r="L40" s="44">
        <v>174.74540885468997</v>
      </c>
      <c r="M40" s="44">
        <v>42.342029878231934</v>
      </c>
      <c r="N40" s="75">
        <v>78.66156332217578</v>
      </c>
      <c r="O40" s="75">
        <v>18.428477563483167</v>
      </c>
      <c r="P40" s="81">
        <v>8.1492668806242534</v>
      </c>
      <c r="Q40" s="81">
        <v>0.72815533980582525</v>
      </c>
      <c r="R40" s="81">
        <v>0.78363082281236396</v>
      </c>
      <c r="S40" s="83">
        <v>13608</v>
      </c>
      <c r="T40" s="78">
        <v>63.636363636363633</v>
      </c>
      <c r="U40" s="79">
        <v>137</v>
      </c>
      <c r="V40" s="79">
        <v>68</v>
      </c>
      <c r="W40" s="44">
        <v>11.992619926199263</v>
      </c>
      <c r="X40" s="89">
        <v>58.505278836465592</v>
      </c>
      <c r="Y40" s="44">
        <v>82.954545454545453</v>
      </c>
      <c r="Z40" s="44">
        <v>92.045454545454547</v>
      </c>
      <c r="AA40" s="44">
        <v>2.3582724498289096</v>
      </c>
      <c r="AB40" s="75">
        <v>29.55205999156923</v>
      </c>
      <c r="AC40" s="75">
        <v>8.2754642468883812</v>
      </c>
      <c r="AD40" s="75">
        <v>1.8414571916668516</v>
      </c>
      <c r="AE40" s="75">
        <v>92.211440245148111</v>
      </c>
      <c r="AF40" s="78">
        <v>94.4</v>
      </c>
      <c r="AG40" s="78">
        <v>92.2</v>
      </c>
      <c r="AH40" s="94">
        <v>1752</v>
      </c>
      <c r="AI40" s="78">
        <v>16.3</v>
      </c>
      <c r="AJ40" s="80">
        <v>4.1236881455231723E-2</v>
      </c>
      <c r="AK40" s="80">
        <v>9.8968515492556142E-2</v>
      </c>
      <c r="AL40" s="44">
        <v>0.57258234638218364</v>
      </c>
      <c r="AM40" s="42">
        <v>107452.86660575605</v>
      </c>
      <c r="AN40" s="83">
        <v>204874.43713956172</v>
      </c>
      <c r="AO40" s="83">
        <v>269005.5703334611</v>
      </c>
      <c r="AP40" s="44">
        <v>11.785329240290682</v>
      </c>
      <c r="AQ40" s="44">
        <v>1.6130757898721884</v>
      </c>
      <c r="AR40" s="44">
        <v>41</v>
      </c>
      <c r="AS40" s="44">
        <v>18.600315996573116</v>
      </c>
      <c r="AT40" s="44">
        <v>519.8444986890878</v>
      </c>
      <c r="AU40" s="44">
        <v>1.9373086907667867</v>
      </c>
      <c r="AV40" s="44">
        <v>3.185796513705383</v>
      </c>
      <c r="AW40" s="79">
        <v>22656.799999999999</v>
      </c>
      <c r="AX40" s="79">
        <v>4531.3599999999997</v>
      </c>
      <c r="AY40" s="44">
        <v>1.3241057872250273</v>
      </c>
      <c r="AZ40" s="75">
        <v>436.75</v>
      </c>
      <c r="BA40" s="44">
        <v>0.59985319505254409</v>
      </c>
      <c r="BB40" s="44">
        <v>27.992092851197633</v>
      </c>
      <c r="BC40" s="44">
        <v>158.77450157352519</v>
      </c>
      <c r="BD40" s="44">
        <v>2.9443195956621504</v>
      </c>
      <c r="BE40" s="75">
        <v>1.9421067233885139</v>
      </c>
      <c r="BF40" s="44">
        <v>5.5951169888097656</v>
      </c>
      <c r="BG40" s="44">
        <v>41.761729987104452</v>
      </c>
      <c r="BH40" s="44">
        <v>0</v>
      </c>
      <c r="BI40" s="76">
        <v>82</v>
      </c>
      <c r="BJ40" s="75">
        <v>0.99196508282908435</v>
      </c>
      <c r="BK40" s="77">
        <v>1.4192449616803859</v>
      </c>
      <c r="BL40" s="78">
        <v>114.3</v>
      </c>
      <c r="BM40" s="78">
        <v>110.3</v>
      </c>
      <c r="BN40" s="44">
        <v>0.56769798467215438</v>
      </c>
      <c r="BO40" s="44">
        <v>29.032258064516132</v>
      </c>
      <c r="BP40" s="79">
        <v>19</v>
      </c>
      <c r="BQ40" s="44">
        <v>1.3884045617161971</v>
      </c>
      <c r="BR40" s="44">
        <v>3.2762042526078328</v>
      </c>
      <c r="BS40" s="44">
        <v>0.53814130299077412</v>
      </c>
      <c r="BT40" s="44">
        <v>1124.8014258591966</v>
      </c>
      <c r="BU40" s="44" t="s">
        <v>474</v>
      </c>
      <c r="BV40" s="75">
        <v>160.15085177005437</v>
      </c>
      <c r="BW40" s="75">
        <v>226.44986029851776</v>
      </c>
      <c r="BX40" s="44">
        <v>1.5067956483741676</v>
      </c>
      <c r="BY40" s="80">
        <v>5.070797869821466E-2</v>
      </c>
      <c r="BZ40" s="44">
        <v>1.2915391271778578</v>
      </c>
      <c r="CA40" s="80">
        <v>0.11200873080449972</v>
      </c>
      <c r="CB40" s="44">
        <v>0.21525652119630964</v>
      </c>
      <c r="CC40" s="80">
        <v>6.5039757879464963E-2</v>
      </c>
      <c r="CD40" s="44">
        <v>0.6457695635889289</v>
      </c>
      <c r="CE40" s="44">
        <v>9.9147153663020227</v>
      </c>
      <c r="CF40" s="78" t="s">
        <v>12</v>
      </c>
      <c r="CG40" s="81">
        <v>27.074235807860266</v>
      </c>
      <c r="CH40" s="81">
        <v>1.9243670774337065</v>
      </c>
      <c r="CI40" s="81">
        <v>22.61904761904762</v>
      </c>
      <c r="CJ40" s="44">
        <v>311.71296834437601</v>
      </c>
      <c r="CK40" s="82">
        <v>269.22994132107232</v>
      </c>
      <c r="CL40" s="44">
        <v>13.767587414985069</v>
      </c>
      <c r="CM40" s="44">
        <v>804.45785050263578</v>
      </c>
      <c r="CN40" s="76">
        <v>100</v>
      </c>
      <c r="CO40" s="78">
        <v>100</v>
      </c>
      <c r="CP40" s="78">
        <v>91.1</v>
      </c>
      <c r="CQ40" s="44">
        <v>99.9</v>
      </c>
      <c r="CR40" s="82">
        <v>99.3</v>
      </c>
      <c r="CS40" s="44">
        <v>7.7093852618198513</v>
      </c>
      <c r="CT40" s="44">
        <v>6.705521472392638</v>
      </c>
      <c r="CU40" s="82">
        <v>15.403763991384483</v>
      </c>
      <c r="CV40" s="44">
        <v>50.25</v>
      </c>
      <c r="CW40" s="95">
        <v>39.066906031918236</v>
      </c>
      <c r="CX40" s="44">
        <v>1.08</v>
      </c>
      <c r="CY40" s="44">
        <v>31</v>
      </c>
      <c r="CZ40" s="44">
        <v>62.5</v>
      </c>
      <c r="DA40" s="44">
        <v>7.51</v>
      </c>
      <c r="DB40" s="44">
        <v>1.2235761857405469</v>
      </c>
      <c r="DC40" s="44">
        <v>0.74494900573012857</v>
      </c>
      <c r="DD40" s="44">
        <v>1.4615917789229427</v>
      </c>
      <c r="DE40" s="44">
        <v>5.0262397699338299</v>
      </c>
      <c r="DF40" s="90">
        <v>816.19843342036552</v>
      </c>
      <c r="DG40" s="90">
        <v>1678.7271775223498</v>
      </c>
      <c r="DH40" s="44" t="s">
        <v>474</v>
      </c>
      <c r="DI40" s="44" t="s">
        <v>474</v>
      </c>
      <c r="DJ40" s="44">
        <v>0</v>
      </c>
      <c r="DK40" s="44">
        <v>43.197278911564624</v>
      </c>
      <c r="DL40" s="96">
        <v>0</v>
      </c>
      <c r="DM40" s="96">
        <v>1</v>
      </c>
      <c r="DN40" s="44">
        <v>4.5426853681532284</v>
      </c>
      <c r="DO40" s="44">
        <v>3.5474274693151826</v>
      </c>
      <c r="DP40" s="44">
        <v>100</v>
      </c>
      <c r="DQ40" s="44">
        <v>100</v>
      </c>
      <c r="DR40" s="44">
        <v>9080.4082449469679</v>
      </c>
      <c r="DS40" s="72">
        <v>99.403222597970952</v>
      </c>
      <c r="DT40" s="72">
        <v>4.5</v>
      </c>
      <c r="DU40" s="44">
        <v>97.360482654600304</v>
      </c>
      <c r="DV40" s="80" t="s">
        <v>474</v>
      </c>
      <c r="DW40" s="80" t="s">
        <v>474</v>
      </c>
      <c r="DX40" s="80" t="s">
        <v>474</v>
      </c>
      <c r="DY40" s="44">
        <v>0.54381907418523356</v>
      </c>
      <c r="DZ40" s="44">
        <v>4826.228128389369</v>
      </c>
      <c r="EA40" s="79">
        <v>5980</v>
      </c>
      <c r="EB40" s="72">
        <v>11.229820966779389</v>
      </c>
      <c r="EC40" s="72">
        <v>80.798683809756795</v>
      </c>
      <c r="ED40" s="44">
        <v>97.459834372998912</v>
      </c>
      <c r="EE40" s="44">
        <v>33.967325481280028</v>
      </c>
      <c r="EF40" s="44">
        <v>85.878489326765191</v>
      </c>
      <c r="EG40" s="44">
        <v>691.18322093146435</v>
      </c>
      <c r="EH40" s="44">
        <v>73.5</v>
      </c>
      <c r="EI40" s="44">
        <v>53.1</v>
      </c>
      <c r="EJ40" s="44">
        <v>40.9</v>
      </c>
      <c r="EK40" s="44">
        <v>57.2</v>
      </c>
      <c r="EL40" s="44">
        <v>20.2</v>
      </c>
      <c r="EM40" s="88">
        <v>54.8</v>
      </c>
      <c r="EN40" s="89">
        <v>-2.4496192112140038</v>
      </c>
      <c r="EO40" s="72">
        <v>0.96828636159277837</v>
      </c>
      <c r="EP40" s="90">
        <v>0.81399999999999995</v>
      </c>
      <c r="EQ40" s="44">
        <v>96.2</v>
      </c>
      <c r="ER40" s="44">
        <v>13.5</v>
      </c>
      <c r="ES40" s="44">
        <v>0.2</v>
      </c>
      <c r="ET40" s="44">
        <v>561.41649123260186</v>
      </c>
      <c r="EU40" s="91">
        <v>50.2</v>
      </c>
      <c r="EV40" s="44">
        <v>63.6</v>
      </c>
      <c r="EW40" s="44" t="s">
        <v>12</v>
      </c>
      <c r="EX40" s="44" t="s">
        <v>12</v>
      </c>
      <c r="EY40" s="44">
        <v>136</v>
      </c>
      <c r="EZ40" s="44">
        <v>6.8795984174340559</v>
      </c>
      <c r="FA40" s="44">
        <v>37.1</v>
      </c>
      <c r="FB40" s="44">
        <v>18.367572343715484</v>
      </c>
      <c r="FC40" s="44">
        <v>70.665507582343281</v>
      </c>
      <c r="FD40" s="44">
        <v>77.234591803807689</v>
      </c>
      <c r="FE40" s="44">
        <v>66.976264189886479</v>
      </c>
      <c r="FF40" s="44">
        <v>65.12111926923744</v>
      </c>
      <c r="FG40" s="44">
        <v>70.855206326001735</v>
      </c>
      <c r="FH40" s="44">
        <v>74.327440430438131</v>
      </c>
      <c r="FI40" s="44">
        <v>71.376114705368082</v>
      </c>
      <c r="FJ40" s="44">
        <v>62.930782710280376</v>
      </c>
      <c r="FK40" s="44">
        <v>48.119095333524193</v>
      </c>
      <c r="FL40" s="44">
        <v>29.324028461959493</v>
      </c>
      <c r="FM40" s="44">
        <v>16.850485114851978</v>
      </c>
      <c r="FN40" s="44">
        <v>9.5480975211669907</v>
      </c>
      <c r="FO40" s="44">
        <v>6.9291338582677167</v>
      </c>
      <c r="FP40" s="44">
        <v>3.2853025936599423</v>
      </c>
      <c r="FQ40" s="44">
        <v>1.42</v>
      </c>
      <c r="FR40" s="44">
        <v>23.200347854538251</v>
      </c>
      <c r="FS40" s="44">
        <v>0.19839301656581687</v>
      </c>
    </row>
    <row r="41" spans="1:175" s="92" customFormat="1">
      <c r="A41" s="386">
        <v>282031</v>
      </c>
      <c r="B41" s="388" t="s">
        <v>762</v>
      </c>
      <c r="C41" s="44" t="s">
        <v>381</v>
      </c>
      <c r="D41" s="44" t="s">
        <v>381</v>
      </c>
      <c r="E41" s="44" t="s">
        <v>381</v>
      </c>
      <c r="F41" s="44" t="s">
        <v>381</v>
      </c>
      <c r="G41" s="44" t="s">
        <v>381</v>
      </c>
      <c r="H41" s="44" t="s">
        <v>381</v>
      </c>
      <c r="I41" s="44" t="s">
        <v>381</v>
      </c>
      <c r="J41" s="44" t="s">
        <v>381</v>
      </c>
      <c r="K41" s="44" t="s">
        <v>381</v>
      </c>
      <c r="L41" s="44" t="s">
        <v>381</v>
      </c>
      <c r="M41" s="44" t="s">
        <v>381</v>
      </c>
      <c r="N41" s="44" t="s">
        <v>381</v>
      </c>
      <c r="O41" s="44" t="s">
        <v>381</v>
      </c>
      <c r="P41" s="44" t="s">
        <v>381</v>
      </c>
      <c r="Q41" s="44" t="s">
        <v>381</v>
      </c>
      <c r="R41" s="44" t="s">
        <v>381</v>
      </c>
      <c r="S41" s="44" t="s">
        <v>381</v>
      </c>
      <c r="T41" s="44" t="s">
        <v>381</v>
      </c>
      <c r="U41" s="44" t="s">
        <v>381</v>
      </c>
      <c r="V41" s="44" t="s">
        <v>381</v>
      </c>
      <c r="W41" s="44" t="s">
        <v>381</v>
      </c>
      <c r="X41" s="44" t="s">
        <v>381</v>
      </c>
      <c r="Y41" s="44" t="s">
        <v>381</v>
      </c>
      <c r="Z41" s="44" t="s">
        <v>381</v>
      </c>
      <c r="AA41" s="44" t="s">
        <v>381</v>
      </c>
      <c r="AB41" s="44" t="s">
        <v>381</v>
      </c>
      <c r="AC41" s="44" t="s">
        <v>381</v>
      </c>
      <c r="AD41" s="44" t="s">
        <v>381</v>
      </c>
      <c r="AE41" s="44" t="s">
        <v>381</v>
      </c>
      <c r="AF41" s="44" t="s">
        <v>381</v>
      </c>
      <c r="AG41" s="44" t="s">
        <v>381</v>
      </c>
      <c r="AH41" s="44" t="s">
        <v>381</v>
      </c>
      <c r="AI41" s="44" t="s">
        <v>381</v>
      </c>
      <c r="AJ41" s="44" t="s">
        <v>381</v>
      </c>
      <c r="AK41" s="44" t="s">
        <v>381</v>
      </c>
      <c r="AL41" s="44" t="s">
        <v>381</v>
      </c>
      <c r="AM41" s="44" t="s">
        <v>381</v>
      </c>
      <c r="AN41" s="44" t="s">
        <v>381</v>
      </c>
      <c r="AO41" s="44" t="s">
        <v>381</v>
      </c>
      <c r="AP41" s="44" t="s">
        <v>381</v>
      </c>
      <c r="AQ41" s="44" t="s">
        <v>381</v>
      </c>
      <c r="AR41" s="44" t="s">
        <v>381</v>
      </c>
      <c r="AS41" s="44" t="s">
        <v>381</v>
      </c>
      <c r="AT41" s="44" t="s">
        <v>381</v>
      </c>
      <c r="AU41" s="44" t="s">
        <v>381</v>
      </c>
      <c r="AV41" s="44" t="s">
        <v>381</v>
      </c>
      <c r="AW41" s="44" t="s">
        <v>381</v>
      </c>
      <c r="AX41" s="44" t="s">
        <v>381</v>
      </c>
      <c r="AY41" s="44" t="s">
        <v>381</v>
      </c>
      <c r="AZ41" s="44" t="s">
        <v>381</v>
      </c>
      <c r="BA41" s="44" t="s">
        <v>381</v>
      </c>
      <c r="BB41" s="44" t="s">
        <v>381</v>
      </c>
      <c r="BC41" s="44" t="s">
        <v>381</v>
      </c>
      <c r="BD41" s="44" t="s">
        <v>381</v>
      </c>
      <c r="BE41" s="44" t="s">
        <v>381</v>
      </c>
      <c r="BF41" s="44" t="s">
        <v>381</v>
      </c>
      <c r="BG41" s="44" t="s">
        <v>381</v>
      </c>
      <c r="BH41" s="44" t="s">
        <v>381</v>
      </c>
      <c r="BI41" s="44" t="s">
        <v>381</v>
      </c>
      <c r="BJ41" s="44" t="s">
        <v>381</v>
      </c>
      <c r="BK41" s="44" t="s">
        <v>381</v>
      </c>
      <c r="BL41" s="44" t="s">
        <v>381</v>
      </c>
      <c r="BM41" s="44" t="s">
        <v>381</v>
      </c>
      <c r="BN41" s="44" t="s">
        <v>381</v>
      </c>
      <c r="BO41" s="44" t="s">
        <v>381</v>
      </c>
      <c r="BP41" s="44" t="s">
        <v>381</v>
      </c>
      <c r="BQ41" s="44" t="s">
        <v>381</v>
      </c>
      <c r="BR41" s="44" t="s">
        <v>381</v>
      </c>
      <c r="BS41" s="44" t="s">
        <v>381</v>
      </c>
      <c r="BT41" s="44" t="s">
        <v>381</v>
      </c>
      <c r="BU41" s="44" t="s">
        <v>381</v>
      </c>
      <c r="BV41" s="44" t="s">
        <v>381</v>
      </c>
      <c r="BW41" s="44" t="s">
        <v>381</v>
      </c>
      <c r="BX41" s="44" t="s">
        <v>381</v>
      </c>
      <c r="BY41" s="44" t="s">
        <v>381</v>
      </c>
      <c r="BZ41" s="44" t="s">
        <v>381</v>
      </c>
      <c r="CA41" s="44" t="s">
        <v>381</v>
      </c>
      <c r="CB41" s="44" t="s">
        <v>381</v>
      </c>
      <c r="CC41" s="44" t="s">
        <v>381</v>
      </c>
      <c r="CD41" s="44" t="s">
        <v>381</v>
      </c>
      <c r="CE41" s="44" t="s">
        <v>381</v>
      </c>
      <c r="CF41" s="44" t="s">
        <v>381</v>
      </c>
      <c r="CG41" s="44" t="s">
        <v>381</v>
      </c>
      <c r="CH41" s="44" t="s">
        <v>381</v>
      </c>
      <c r="CI41" s="44" t="s">
        <v>381</v>
      </c>
      <c r="CJ41" s="44" t="s">
        <v>381</v>
      </c>
      <c r="CK41" s="44" t="s">
        <v>381</v>
      </c>
      <c r="CL41" s="44" t="s">
        <v>381</v>
      </c>
      <c r="CM41" s="44" t="s">
        <v>381</v>
      </c>
      <c r="CN41" s="44" t="s">
        <v>381</v>
      </c>
      <c r="CO41" s="44" t="s">
        <v>381</v>
      </c>
      <c r="CP41" s="44" t="s">
        <v>381</v>
      </c>
      <c r="CQ41" s="44" t="s">
        <v>381</v>
      </c>
      <c r="CR41" s="44" t="s">
        <v>381</v>
      </c>
      <c r="CS41" s="44" t="s">
        <v>381</v>
      </c>
      <c r="CT41" s="44" t="s">
        <v>381</v>
      </c>
      <c r="CU41" s="44" t="s">
        <v>381</v>
      </c>
      <c r="CV41" s="44" t="s">
        <v>381</v>
      </c>
      <c r="CW41" s="44" t="s">
        <v>381</v>
      </c>
      <c r="CX41" s="44" t="s">
        <v>381</v>
      </c>
      <c r="CY41" s="44" t="s">
        <v>381</v>
      </c>
      <c r="CZ41" s="44" t="s">
        <v>381</v>
      </c>
      <c r="DA41" s="44" t="s">
        <v>381</v>
      </c>
      <c r="DB41" s="44" t="s">
        <v>381</v>
      </c>
      <c r="DC41" s="44" t="s">
        <v>381</v>
      </c>
      <c r="DD41" s="44" t="s">
        <v>381</v>
      </c>
      <c r="DE41" s="44" t="s">
        <v>381</v>
      </c>
      <c r="DF41" s="44" t="s">
        <v>381</v>
      </c>
      <c r="DG41" s="44" t="s">
        <v>381</v>
      </c>
      <c r="DH41" s="44" t="s">
        <v>381</v>
      </c>
      <c r="DI41" s="44" t="s">
        <v>381</v>
      </c>
      <c r="DJ41" s="44" t="s">
        <v>381</v>
      </c>
      <c r="DK41" s="44" t="s">
        <v>381</v>
      </c>
      <c r="DL41" s="44" t="s">
        <v>381</v>
      </c>
      <c r="DM41" s="44" t="s">
        <v>381</v>
      </c>
      <c r="DN41" s="44" t="s">
        <v>381</v>
      </c>
      <c r="DO41" s="44" t="s">
        <v>381</v>
      </c>
      <c r="DP41" s="44" t="s">
        <v>381</v>
      </c>
      <c r="DQ41" s="44" t="s">
        <v>381</v>
      </c>
      <c r="DR41" s="44" t="s">
        <v>381</v>
      </c>
      <c r="DS41" s="44" t="s">
        <v>381</v>
      </c>
      <c r="DT41" s="44" t="s">
        <v>381</v>
      </c>
      <c r="DU41" s="44" t="s">
        <v>381</v>
      </c>
      <c r="DV41" s="44" t="s">
        <v>381</v>
      </c>
      <c r="DW41" s="44" t="s">
        <v>381</v>
      </c>
      <c r="DX41" s="44" t="s">
        <v>381</v>
      </c>
      <c r="DY41" s="44" t="s">
        <v>381</v>
      </c>
      <c r="DZ41" s="44" t="s">
        <v>381</v>
      </c>
      <c r="EA41" s="44" t="s">
        <v>381</v>
      </c>
      <c r="EB41" s="44" t="s">
        <v>381</v>
      </c>
      <c r="EC41" s="44" t="s">
        <v>381</v>
      </c>
      <c r="ED41" s="44" t="s">
        <v>381</v>
      </c>
      <c r="EE41" s="44" t="s">
        <v>381</v>
      </c>
      <c r="EF41" s="44" t="s">
        <v>381</v>
      </c>
      <c r="EG41" s="44" t="s">
        <v>381</v>
      </c>
      <c r="EH41" s="44" t="s">
        <v>381</v>
      </c>
      <c r="EI41" s="44" t="s">
        <v>381</v>
      </c>
      <c r="EJ41" s="44" t="s">
        <v>381</v>
      </c>
      <c r="EK41" s="44" t="s">
        <v>381</v>
      </c>
      <c r="EL41" s="44" t="s">
        <v>381</v>
      </c>
      <c r="EM41" s="44" t="s">
        <v>381</v>
      </c>
      <c r="EN41" s="44" t="s">
        <v>381</v>
      </c>
      <c r="EO41" s="44" t="s">
        <v>381</v>
      </c>
      <c r="EP41" s="44" t="s">
        <v>381</v>
      </c>
      <c r="EQ41" s="44" t="s">
        <v>381</v>
      </c>
      <c r="ER41" s="44" t="s">
        <v>381</v>
      </c>
      <c r="ES41" s="44" t="s">
        <v>381</v>
      </c>
      <c r="ET41" s="44" t="s">
        <v>381</v>
      </c>
      <c r="EU41" s="44" t="s">
        <v>381</v>
      </c>
      <c r="EV41" s="44" t="s">
        <v>381</v>
      </c>
      <c r="EW41" s="44" t="s">
        <v>381</v>
      </c>
      <c r="EX41" s="44" t="s">
        <v>381</v>
      </c>
      <c r="EY41" s="44" t="s">
        <v>381</v>
      </c>
      <c r="EZ41" s="44" t="s">
        <v>381</v>
      </c>
      <c r="FA41" s="44" t="s">
        <v>381</v>
      </c>
      <c r="FB41" s="44" t="s">
        <v>381</v>
      </c>
      <c r="FC41" s="44" t="s">
        <v>381</v>
      </c>
      <c r="FD41" s="44" t="s">
        <v>381</v>
      </c>
      <c r="FE41" s="44" t="s">
        <v>381</v>
      </c>
      <c r="FF41" s="44" t="s">
        <v>381</v>
      </c>
      <c r="FG41" s="44" t="s">
        <v>381</v>
      </c>
      <c r="FH41" s="44" t="s">
        <v>381</v>
      </c>
      <c r="FI41" s="44" t="s">
        <v>381</v>
      </c>
      <c r="FJ41" s="44" t="s">
        <v>381</v>
      </c>
      <c r="FK41" s="44" t="s">
        <v>381</v>
      </c>
      <c r="FL41" s="44" t="s">
        <v>381</v>
      </c>
      <c r="FM41" s="44" t="s">
        <v>381</v>
      </c>
      <c r="FN41" s="44" t="s">
        <v>381</v>
      </c>
      <c r="FO41" s="44" t="s">
        <v>381</v>
      </c>
      <c r="FP41" s="44" t="s">
        <v>381</v>
      </c>
      <c r="FQ41" s="44" t="s">
        <v>381</v>
      </c>
      <c r="FR41" s="44" t="s">
        <v>381</v>
      </c>
      <c r="FS41" s="44" t="s">
        <v>381</v>
      </c>
    </row>
    <row r="42" spans="1:175" s="92" customFormat="1">
      <c r="A42" s="386">
        <v>282049</v>
      </c>
      <c r="B42" s="387" t="s">
        <v>576</v>
      </c>
      <c r="C42" s="44">
        <v>110.11483404121441</v>
      </c>
      <c r="D42" s="72">
        <v>1062.4425622811157</v>
      </c>
      <c r="E42" s="44">
        <v>320.61631189819758</v>
      </c>
      <c r="F42" s="83">
        <v>348300</v>
      </c>
      <c r="G42" s="44">
        <v>312.38398302837447</v>
      </c>
      <c r="H42" s="84">
        <v>79.554494828957843</v>
      </c>
      <c r="I42" s="84">
        <v>141.87218244497481</v>
      </c>
      <c r="J42" s="78">
        <v>34</v>
      </c>
      <c r="K42" s="85">
        <v>2.99</v>
      </c>
      <c r="L42" s="44">
        <v>177.79241426547804</v>
      </c>
      <c r="M42" s="44">
        <v>20.427650368839565</v>
      </c>
      <c r="N42" s="75">
        <v>82.921588423931809</v>
      </c>
      <c r="O42" s="75">
        <v>17.638380416370691</v>
      </c>
      <c r="P42" s="81">
        <v>11.828893677502178</v>
      </c>
      <c r="Q42" s="81">
        <v>0.35842293906810035</v>
      </c>
      <c r="R42" s="81" t="s">
        <v>474</v>
      </c>
      <c r="S42" s="83">
        <v>15295</v>
      </c>
      <c r="T42" s="78">
        <v>75.806451612903231</v>
      </c>
      <c r="U42" s="79">
        <v>119</v>
      </c>
      <c r="V42" s="79">
        <v>76</v>
      </c>
      <c r="W42" s="44">
        <v>12.890625</v>
      </c>
      <c r="X42" s="89">
        <v>58.2456925486686</v>
      </c>
      <c r="Y42" s="44">
        <v>196.7741935483871</v>
      </c>
      <c r="Z42" s="44">
        <v>175.80645161290323</v>
      </c>
      <c r="AA42" s="44">
        <v>1.4203536680633477</v>
      </c>
      <c r="AB42" s="75">
        <v>50.954153851687977</v>
      </c>
      <c r="AC42" s="75">
        <v>14.514649544056548</v>
      </c>
      <c r="AD42" s="75">
        <v>2.3381715498480187</v>
      </c>
      <c r="AE42" s="75">
        <v>100.83277065046138</v>
      </c>
      <c r="AF42" s="78">
        <v>96.3</v>
      </c>
      <c r="AG42" s="78">
        <v>93.6</v>
      </c>
      <c r="AH42" s="94">
        <v>826</v>
      </c>
      <c r="AI42" s="78">
        <v>31.965</v>
      </c>
      <c r="AJ42" s="80">
        <v>9.3319553991957818E-3</v>
      </c>
      <c r="AK42" s="80">
        <v>0.13064737558874095</v>
      </c>
      <c r="AL42" s="44">
        <v>0.15523707806562184</v>
      </c>
      <c r="AM42" s="42">
        <v>107546.51969213133</v>
      </c>
      <c r="AN42" s="83">
        <v>212746.61021897811</v>
      </c>
      <c r="AO42" s="83">
        <v>270804.42803660565</v>
      </c>
      <c r="AP42" s="44">
        <v>14.214163798651333</v>
      </c>
      <c r="AQ42" s="44">
        <v>1.3990318699459974</v>
      </c>
      <c r="AR42" s="44">
        <v>16.8</v>
      </c>
      <c r="AS42" s="44">
        <v>11.7504118957138</v>
      </c>
      <c r="AT42" s="44">
        <v>423.90071450452461</v>
      </c>
      <c r="AU42" s="44">
        <v>2.069827707541624</v>
      </c>
      <c r="AV42" s="44">
        <v>2.4216984178237002</v>
      </c>
      <c r="AW42" s="79">
        <v>27000.375</v>
      </c>
      <c r="AX42" s="79">
        <v>3085.7571428571428</v>
      </c>
      <c r="AY42" s="44" t="s">
        <v>474</v>
      </c>
      <c r="AZ42" s="75">
        <v>748.33333333333337</v>
      </c>
      <c r="BA42" s="44">
        <v>2.1196236225296605</v>
      </c>
      <c r="BB42" s="44">
        <v>49.380264185782259</v>
      </c>
      <c r="BC42" s="44">
        <v>214.40724274111426</v>
      </c>
      <c r="BD42" s="44">
        <v>7.5368118857786275</v>
      </c>
      <c r="BE42" s="75">
        <v>1.3138271429585966</v>
      </c>
      <c r="BF42" s="44">
        <v>2.5921454442156096</v>
      </c>
      <c r="BG42" s="44">
        <v>22.299020817905046</v>
      </c>
      <c r="BH42" s="44">
        <v>100</v>
      </c>
      <c r="BI42" s="76">
        <v>100</v>
      </c>
      <c r="BJ42" s="75">
        <v>0.24685262898049865</v>
      </c>
      <c r="BK42" s="77">
        <v>0.44648393898052835</v>
      </c>
      <c r="BL42" s="78">
        <v>131.465</v>
      </c>
      <c r="BM42" s="78">
        <v>109.97499999999999</v>
      </c>
      <c r="BN42" s="44">
        <v>0</v>
      </c>
      <c r="BO42" s="44">
        <v>58.333333333333336</v>
      </c>
      <c r="BP42" s="79">
        <v>35</v>
      </c>
      <c r="BQ42" s="44">
        <v>4.3942442231108689</v>
      </c>
      <c r="BR42" s="44">
        <v>67.817904837601318</v>
      </c>
      <c r="BS42" s="44">
        <v>11.135673066573938</v>
      </c>
      <c r="BT42" s="44" t="s">
        <v>474</v>
      </c>
      <c r="BU42" s="44">
        <v>0</v>
      </c>
      <c r="BV42" s="75">
        <v>63.750693392282031</v>
      </c>
      <c r="BW42" s="75">
        <v>103.68180952617504</v>
      </c>
      <c r="BX42" s="44">
        <v>1.8628449367874618</v>
      </c>
      <c r="BY42" s="80">
        <v>4.0744558422956871E-2</v>
      </c>
      <c r="BZ42" s="44">
        <v>1.2418966245249747</v>
      </c>
      <c r="CA42" s="80">
        <v>0.19440649760313952</v>
      </c>
      <c r="CB42" s="44">
        <v>0.20698277075416241</v>
      </c>
      <c r="CC42" s="80">
        <v>4.2131342987009761E-2</v>
      </c>
      <c r="CD42" s="44">
        <v>0.20698277075416241</v>
      </c>
      <c r="CE42" s="44">
        <v>2.5707260127666971</v>
      </c>
      <c r="CF42" s="78">
        <v>36.700000000000003</v>
      </c>
      <c r="CG42" s="81">
        <v>8.6080586080586077</v>
      </c>
      <c r="CH42" s="81">
        <v>8.1572941116558564</v>
      </c>
      <c r="CI42" s="81">
        <v>7.9684763572679511</v>
      </c>
      <c r="CJ42" s="44">
        <v>311.44490532608063</v>
      </c>
      <c r="CK42" s="82">
        <v>272.87366599604252</v>
      </c>
      <c r="CL42" s="44">
        <v>15.3</v>
      </c>
      <c r="CM42" s="44">
        <v>875.95108583161539</v>
      </c>
      <c r="CN42" s="76">
        <v>100</v>
      </c>
      <c r="CO42" s="78">
        <v>99.9</v>
      </c>
      <c r="CP42" s="78">
        <v>93.5</v>
      </c>
      <c r="CQ42" s="44">
        <v>99.9</v>
      </c>
      <c r="CR42" s="82">
        <v>93</v>
      </c>
      <c r="CS42" s="44">
        <v>11.634560631102346</v>
      </c>
      <c r="CT42" s="44">
        <v>10.451063829787234</v>
      </c>
      <c r="CU42" s="82">
        <v>10.879478525761217</v>
      </c>
      <c r="CV42" s="44">
        <v>55.99</v>
      </c>
      <c r="CW42" s="95">
        <v>29.391553447091063</v>
      </c>
      <c r="CX42" s="44">
        <v>0.77</v>
      </c>
      <c r="CY42" s="44">
        <v>27.9</v>
      </c>
      <c r="CZ42" s="44">
        <v>61.61</v>
      </c>
      <c r="DA42" s="44">
        <v>5.45</v>
      </c>
      <c r="DB42" s="44">
        <v>1.2895233600755074</v>
      </c>
      <c r="DC42" s="44">
        <v>0.83578607916677017</v>
      </c>
      <c r="DD42" s="44">
        <v>0.9065845359032314</v>
      </c>
      <c r="DE42" s="44">
        <v>4.1789821415265394</v>
      </c>
      <c r="DF42" s="90">
        <v>1190.6432432432432</v>
      </c>
      <c r="DG42" s="90">
        <v>1616.6159375</v>
      </c>
      <c r="DH42" s="44" t="s">
        <v>474</v>
      </c>
      <c r="DI42" s="44" t="s">
        <v>474</v>
      </c>
      <c r="DJ42" s="44">
        <v>0</v>
      </c>
      <c r="DK42" s="44">
        <v>47.910863509749305</v>
      </c>
      <c r="DL42" s="96">
        <v>0</v>
      </c>
      <c r="DM42" s="96">
        <v>5</v>
      </c>
      <c r="DN42" s="44" t="s">
        <v>474</v>
      </c>
      <c r="DO42" s="44" t="s">
        <v>474</v>
      </c>
      <c r="DP42" s="44">
        <v>100</v>
      </c>
      <c r="DQ42" s="44">
        <v>99.898648648648646</v>
      </c>
      <c r="DR42" s="44">
        <v>11195.207350384901</v>
      </c>
      <c r="DS42" s="72">
        <v>40.197644240367339</v>
      </c>
      <c r="DT42" s="72">
        <v>9.17</v>
      </c>
      <c r="DU42" s="44">
        <v>84.373841018667335</v>
      </c>
      <c r="DV42" s="80">
        <v>0.10311711516147094</v>
      </c>
      <c r="DW42" s="44">
        <v>39.00709219858156</v>
      </c>
      <c r="DX42" s="78">
        <v>65.329971933136292</v>
      </c>
      <c r="DY42" s="44">
        <v>0.67562487558043172</v>
      </c>
      <c r="DZ42" s="44">
        <v>6101.3417133568755</v>
      </c>
      <c r="EA42" s="79">
        <v>1300</v>
      </c>
      <c r="EB42" s="72">
        <v>7.3198552605310443</v>
      </c>
      <c r="EC42" s="72">
        <v>83.225769232786334</v>
      </c>
      <c r="ED42" s="44">
        <v>98.141254582356552</v>
      </c>
      <c r="EE42" s="44">
        <v>22.175616356456207</v>
      </c>
      <c r="EF42" s="44">
        <v>76.566378711150833</v>
      </c>
      <c r="EG42" s="44">
        <v>179.48361828307941</v>
      </c>
      <c r="EH42" s="44">
        <v>70.900000000000006</v>
      </c>
      <c r="EI42" s="44">
        <v>62.3</v>
      </c>
      <c r="EJ42" s="44">
        <v>46.3</v>
      </c>
      <c r="EK42" s="44">
        <v>68.7</v>
      </c>
      <c r="EL42" s="44">
        <v>34.200000000000003</v>
      </c>
      <c r="EM42" s="88">
        <v>77.3</v>
      </c>
      <c r="EN42" s="89">
        <v>0.73271900846973492</v>
      </c>
      <c r="EO42" s="72">
        <v>0.89152370296701478</v>
      </c>
      <c r="EP42" s="90">
        <v>0.88200000000000001</v>
      </c>
      <c r="EQ42" s="44">
        <v>94.3</v>
      </c>
      <c r="ER42" s="44">
        <v>5.5</v>
      </c>
      <c r="ES42" s="44">
        <v>0.5</v>
      </c>
      <c r="ET42" s="44">
        <v>313.46304322628185</v>
      </c>
      <c r="EU42" s="91">
        <v>63.2</v>
      </c>
      <c r="EV42" s="44">
        <v>56.6</v>
      </c>
      <c r="EW42" s="44" t="s">
        <v>12</v>
      </c>
      <c r="EX42" s="44" t="s">
        <v>12</v>
      </c>
      <c r="EY42" s="44">
        <v>36.6</v>
      </c>
      <c r="EZ42" s="44">
        <v>7.5424521662816781</v>
      </c>
      <c r="FA42" s="44">
        <v>30.6</v>
      </c>
      <c r="FB42" s="44">
        <v>15.026354445692562</v>
      </c>
      <c r="FC42" s="44">
        <v>64.643779431869959</v>
      </c>
      <c r="FD42" s="44">
        <v>78.896738313542755</v>
      </c>
      <c r="FE42" s="44">
        <v>62.231683519602619</v>
      </c>
      <c r="FF42" s="44">
        <v>56.611198027781725</v>
      </c>
      <c r="FG42" s="44">
        <v>62.165740005295213</v>
      </c>
      <c r="FH42" s="44">
        <v>69.084606496340996</v>
      </c>
      <c r="FI42" s="44">
        <v>67.628757777944372</v>
      </c>
      <c r="FJ42" s="44">
        <v>58.542447161942455</v>
      </c>
      <c r="FK42" s="44">
        <v>44.868000473540903</v>
      </c>
      <c r="FL42" s="44">
        <v>27.577359664126888</v>
      </c>
      <c r="FM42" s="44">
        <v>16.852478598447142</v>
      </c>
      <c r="FN42" s="44">
        <v>10.615636704119851</v>
      </c>
      <c r="FO42" s="44">
        <v>6.4561734213006599</v>
      </c>
      <c r="FP42" s="44">
        <v>2.9842012873025161</v>
      </c>
      <c r="FQ42" s="44">
        <v>1.42</v>
      </c>
      <c r="FR42" s="44">
        <v>12.534876596872076</v>
      </c>
      <c r="FS42" s="44">
        <v>1.0696947255821607</v>
      </c>
    </row>
    <row r="43" spans="1:175" s="92" customFormat="1">
      <c r="A43" s="386">
        <v>292010</v>
      </c>
      <c r="B43" s="387" t="s">
        <v>575</v>
      </c>
      <c r="C43" s="44">
        <v>112.10546176707956</v>
      </c>
      <c r="D43" s="72">
        <v>1211.6754946274766</v>
      </c>
      <c r="E43" s="44">
        <v>247.34816871458833</v>
      </c>
      <c r="F43" s="83">
        <v>329197</v>
      </c>
      <c r="G43" s="44">
        <v>311.27951034683764</v>
      </c>
      <c r="H43" s="84">
        <v>74.90527542990381</v>
      </c>
      <c r="I43" s="84">
        <v>166.7152433692801</v>
      </c>
      <c r="J43" s="78">
        <v>29.7</v>
      </c>
      <c r="K43" s="85">
        <v>1.95</v>
      </c>
      <c r="L43" s="44">
        <v>162.62059144672162</v>
      </c>
      <c r="M43" s="44">
        <v>16.863476917219288</v>
      </c>
      <c r="N43" s="75">
        <v>82.411254862839201</v>
      </c>
      <c r="O43" s="75">
        <v>19.152771518702121</v>
      </c>
      <c r="P43" s="81">
        <v>8.8130997079682931</v>
      </c>
      <c r="Q43" s="81">
        <v>3.3536585365853662</v>
      </c>
      <c r="R43" s="81">
        <v>2.0261437908496731</v>
      </c>
      <c r="S43" s="83">
        <v>14335</v>
      </c>
      <c r="T43" s="78">
        <v>72</v>
      </c>
      <c r="U43" s="79">
        <v>80</v>
      </c>
      <c r="V43" s="79">
        <v>79</v>
      </c>
      <c r="W43" s="44">
        <v>14.789644012944983</v>
      </c>
      <c r="X43" s="89">
        <v>59.392451672292111</v>
      </c>
      <c r="Y43" s="44">
        <v>92</v>
      </c>
      <c r="Z43" s="44">
        <v>62</v>
      </c>
      <c r="AA43" s="44">
        <v>4.5440398381574854</v>
      </c>
      <c r="AB43" s="75">
        <v>36.972763103711983</v>
      </c>
      <c r="AC43" s="75">
        <v>7.8534031413612562</v>
      </c>
      <c r="AD43" s="75">
        <v>3.8237543384904993</v>
      </c>
      <c r="AE43" s="75">
        <v>100.75307173999208</v>
      </c>
      <c r="AF43" s="78">
        <v>93.6</v>
      </c>
      <c r="AG43" s="78">
        <v>88.1</v>
      </c>
      <c r="AH43" s="94">
        <v>549</v>
      </c>
      <c r="AI43" s="78">
        <v>36</v>
      </c>
      <c r="AJ43" s="80">
        <v>3.9632143166202796E-2</v>
      </c>
      <c r="AK43" s="80">
        <v>0.10898839370705768</v>
      </c>
      <c r="AL43" s="44">
        <v>0.40214735670745982</v>
      </c>
      <c r="AM43" s="42">
        <v>96969.258216700735</v>
      </c>
      <c r="AN43" s="83">
        <v>196913.65068493152</v>
      </c>
      <c r="AO43" s="83">
        <v>262996.27251732099</v>
      </c>
      <c r="AP43" s="44">
        <v>16.352388022766643</v>
      </c>
      <c r="AQ43" s="44">
        <v>2.5637218510269735</v>
      </c>
      <c r="AR43" s="44">
        <v>21.6</v>
      </c>
      <c r="AS43" s="44">
        <v>8.3872513779055833</v>
      </c>
      <c r="AT43" s="44">
        <v>425.28460188788898</v>
      </c>
      <c r="AU43" s="44">
        <v>2.4789905550459852</v>
      </c>
      <c r="AV43" s="44">
        <v>2.3688131970439414</v>
      </c>
      <c r="AW43" s="79">
        <v>14388</v>
      </c>
      <c r="AX43" s="79">
        <v>2003.3924050632911</v>
      </c>
      <c r="AY43" s="44">
        <v>2.5273586574670812</v>
      </c>
      <c r="AZ43" s="75">
        <v>371.16666666666669</v>
      </c>
      <c r="BA43" s="44">
        <v>1.6713932753249543</v>
      </c>
      <c r="BB43" s="44">
        <v>29.888141923436041</v>
      </c>
      <c r="BC43" s="44">
        <v>176.03890362511052</v>
      </c>
      <c r="BD43" s="44">
        <v>3.2062905762551268</v>
      </c>
      <c r="BE43" s="75">
        <v>2.8633675692499221</v>
      </c>
      <c r="BF43" s="44">
        <v>6.7226890756302522</v>
      </c>
      <c r="BG43" s="44">
        <v>43.399419729206961</v>
      </c>
      <c r="BH43" s="44">
        <v>100</v>
      </c>
      <c r="BI43" s="76">
        <v>90.2</v>
      </c>
      <c r="BJ43" s="75">
        <v>3.1431334622823983</v>
      </c>
      <c r="BK43" s="77">
        <v>1.1094218679377079</v>
      </c>
      <c r="BL43" s="78">
        <v>102</v>
      </c>
      <c r="BM43" s="78">
        <v>94.9</v>
      </c>
      <c r="BN43" s="44">
        <v>0.69852487981263101</v>
      </c>
      <c r="BO43" s="44">
        <v>25.373134328358208</v>
      </c>
      <c r="BP43" s="79">
        <v>4</v>
      </c>
      <c r="BQ43" s="44">
        <v>1.5287108422783575</v>
      </c>
      <c r="BR43" s="44">
        <v>41.456985382219031</v>
      </c>
      <c r="BS43" s="44">
        <v>13.871329372457312</v>
      </c>
      <c r="BT43" s="44">
        <v>1676.6129276603012</v>
      </c>
      <c r="BU43" s="44">
        <v>33.38704479535933</v>
      </c>
      <c r="BV43" s="75">
        <v>79.878584551481737</v>
      </c>
      <c r="BW43" s="75">
        <v>451.72716780837953</v>
      </c>
      <c r="BX43" s="44">
        <v>3.029877345056204</v>
      </c>
      <c r="BY43" s="80">
        <v>5.4097082779003498E-2</v>
      </c>
      <c r="BZ43" s="44">
        <v>0.5508867900102189</v>
      </c>
      <c r="CA43" s="80">
        <v>0.17022401811315765</v>
      </c>
      <c r="CB43" s="44">
        <v>0.27544339500510945</v>
      </c>
      <c r="CC43" s="80">
        <v>0.21234206764338895</v>
      </c>
      <c r="CD43" s="44">
        <v>1.1017735800204378</v>
      </c>
      <c r="CE43" s="44">
        <v>4.6302034700358909</v>
      </c>
      <c r="CF43" s="78">
        <v>37.700000000000003</v>
      </c>
      <c r="CG43" s="81">
        <v>15.578947368421053</v>
      </c>
      <c r="CH43" s="81">
        <v>42.080521646826902</v>
      </c>
      <c r="CI43" s="81">
        <v>6.2062062062062067</v>
      </c>
      <c r="CJ43" s="44">
        <v>259.4180982837122</v>
      </c>
      <c r="CK43" s="82">
        <v>224.67091400381764</v>
      </c>
      <c r="CL43" s="44">
        <v>8</v>
      </c>
      <c r="CM43" s="44">
        <v>751.38694239078757</v>
      </c>
      <c r="CN43" s="76">
        <v>100</v>
      </c>
      <c r="CO43" s="78">
        <v>99.8</v>
      </c>
      <c r="CP43" s="78">
        <v>90</v>
      </c>
      <c r="CQ43" s="44">
        <v>91.1</v>
      </c>
      <c r="CR43" s="82">
        <v>41.7</v>
      </c>
      <c r="CS43" s="44">
        <v>9.025197765814946</v>
      </c>
      <c r="CT43" s="44">
        <v>14.5</v>
      </c>
      <c r="CU43" s="82">
        <v>0.88457553011347834</v>
      </c>
      <c r="CV43" s="44">
        <v>65.23</v>
      </c>
      <c r="CW43" s="95">
        <v>33.975942773880256</v>
      </c>
      <c r="CX43" s="44">
        <v>0.98</v>
      </c>
      <c r="CY43" s="44">
        <v>30.1</v>
      </c>
      <c r="CZ43" s="44">
        <v>57.79</v>
      </c>
      <c r="DA43" s="44">
        <v>5.95</v>
      </c>
      <c r="DB43" s="44">
        <v>0.61217569983280584</v>
      </c>
      <c r="DC43" s="44">
        <v>0.8743482320665692</v>
      </c>
      <c r="DD43" s="44">
        <v>1.0081228257187007</v>
      </c>
      <c r="DE43" s="44">
        <v>4.8092416767892114</v>
      </c>
      <c r="DF43" s="90">
        <v>814.7293577981651</v>
      </c>
      <c r="DG43" s="90">
        <v>814.73119266055039</v>
      </c>
      <c r="DH43" s="44" t="s">
        <v>476</v>
      </c>
      <c r="DI43" s="44" t="s">
        <v>476</v>
      </c>
      <c r="DJ43" s="44">
        <v>22.615305212780935</v>
      </c>
      <c r="DK43" s="44">
        <v>55.907960199004982</v>
      </c>
      <c r="DL43" s="96">
        <v>130</v>
      </c>
      <c r="DM43" s="96">
        <v>64</v>
      </c>
      <c r="DN43" s="44">
        <v>38.955959355572631</v>
      </c>
      <c r="DO43" s="44">
        <v>12.439023718430745</v>
      </c>
      <c r="DP43" s="44">
        <v>100</v>
      </c>
      <c r="DQ43" s="44">
        <v>98.311374784908949</v>
      </c>
      <c r="DR43" s="44">
        <v>6723.1288076588335</v>
      </c>
      <c r="DS43" s="72">
        <v>16.595652487903518</v>
      </c>
      <c r="DT43" s="72">
        <v>20.2</v>
      </c>
      <c r="DU43" s="44">
        <v>70.528967254408059</v>
      </c>
      <c r="DV43" s="80">
        <v>0.24149347974545859</v>
      </c>
      <c r="DW43" s="44">
        <v>34.782608695652172</v>
      </c>
      <c r="DX43" s="78">
        <v>93.389083076482379</v>
      </c>
      <c r="DY43" s="44">
        <v>0.97338059494022799</v>
      </c>
      <c r="DZ43" s="44">
        <v>4648.0506927533452</v>
      </c>
      <c r="EA43" s="79">
        <v>21200</v>
      </c>
      <c r="EB43" s="72">
        <v>3.498853542283527</v>
      </c>
      <c r="EC43" s="72">
        <v>62.930436538028523</v>
      </c>
      <c r="ED43" s="44">
        <v>91.980519228429969</v>
      </c>
      <c r="EE43" s="44">
        <v>16.856418923290743</v>
      </c>
      <c r="EF43" s="44">
        <v>54.303993676318932</v>
      </c>
      <c r="EG43" s="44">
        <v>152.6714181009427</v>
      </c>
      <c r="EH43" s="44">
        <v>67.8</v>
      </c>
      <c r="EI43" s="44">
        <v>60.8</v>
      </c>
      <c r="EJ43" s="44">
        <v>48.2</v>
      </c>
      <c r="EK43" s="44">
        <v>66.900000000000006</v>
      </c>
      <c r="EL43" s="44">
        <v>29.7</v>
      </c>
      <c r="EM43" s="88">
        <v>77.64</v>
      </c>
      <c r="EN43" s="89">
        <v>-0.80154027946486861</v>
      </c>
      <c r="EO43" s="72">
        <v>0.9464634974672046</v>
      </c>
      <c r="EP43" s="90">
        <v>0.74299999999999999</v>
      </c>
      <c r="EQ43" s="44">
        <v>99</v>
      </c>
      <c r="ER43" s="44">
        <v>13.3</v>
      </c>
      <c r="ES43" s="44">
        <v>0.1</v>
      </c>
      <c r="ET43" s="44">
        <v>593.46488785322174</v>
      </c>
      <c r="EU43" s="91">
        <v>48.6</v>
      </c>
      <c r="EV43" s="44">
        <v>61.5</v>
      </c>
      <c r="EW43" s="44" t="s">
        <v>12</v>
      </c>
      <c r="EX43" s="44" t="s">
        <v>12</v>
      </c>
      <c r="EY43" s="44">
        <v>182.9</v>
      </c>
      <c r="EZ43" s="44">
        <v>7.67385298484235</v>
      </c>
      <c r="FA43" s="44">
        <v>32.700000000000003</v>
      </c>
      <c r="FB43" s="44">
        <v>16.541095890410958</v>
      </c>
      <c r="FC43" s="44">
        <v>65.634705941288445</v>
      </c>
      <c r="FD43" s="44">
        <v>79.212346993081425</v>
      </c>
      <c r="FE43" s="44">
        <v>66.315686848006237</v>
      </c>
      <c r="FF43" s="44">
        <v>59.963311167163489</v>
      </c>
      <c r="FG43" s="44">
        <v>65.336758449064774</v>
      </c>
      <c r="FH43" s="44">
        <v>68.642906100068529</v>
      </c>
      <c r="FI43" s="44">
        <v>65.381467673001723</v>
      </c>
      <c r="FJ43" s="44">
        <v>54.443927408096791</v>
      </c>
      <c r="FK43" s="44">
        <v>39.172181134033998</v>
      </c>
      <c r="FL43" s="44">
        <v>23.913569297750545</v>
      </c>
      <c r="FM43" s="44">
        <v>15.520799391767135</v>
      </c>
      <c r="FN43" s="44">
        <v>9.6433629457963175</v>
      </c>
      <c r="FO43" s="44">
        <v>6.2789583000479308</v>
      </c>
      <c r="FP43" s="44">
        <v>2.9445727482678983</v>
      </c>
      <c r="FQ43" s="44">
        <v>1.25</v>
      </c>
      <c r="FR43" s="44">
        <v>7.9327697761471523</v>
      </c>
      <c r="FS43" s="44">
        <v>0.48355899419729209</v>
      </c>
    </row>
    <row r="44" spans="1:175" s="92" customFormat="1">
      <c r="A44" s="386">
        <v>302015</v>
      </c>
      <c r="B44" s="387" t="s">
        <v>574</v>
      </c>
      <c r="C44" s="44">
        <v>132.36724734601012</v>
      </c>
      <c r="D44" s="72">
        <v>1721.0400131835652</v>
      </c>
      <c r="E44" s="44">
        <v>413.58119853492315</v>
      </c>
      <c r="F44" s="83">
        <v>355282</v>
      </c>
      <c r="G44" s="44">
        <v>289.83833718244807</v>
      </c>
      <c r="H44" s="84">
        <v>72.979214780600458</v>
      </c>
      <c r="I44" s="84">
        <v>175.05773672055429</v>
      </c>
      <c r="J44" s="78">
        <v>33.299999999999997</v>
      </c>
      <c r="K44" s="85">
        <v>2.4</v>
      </c>
      <c r="L44" s="44">
        <v>157.38616139620021</v>
      </c>
      <c r="M44" s="44">
        <v>5.5987172038173982</v>
      </c>
      <c r="N44" s="75">
        <v>76.59378041710481</v>
      </c>
      <c r="O44" s="75">
        <v>21.153304071195585</v>
      </c>
      <c r="P44" s="81">
        <v>11.048021479818653</v>
      </c>
      <c r="Q44" s="81">
        <v>1.6908212560386473</v>
      </c>
      <c r="R44" s="81">
        <v>0.93818984547461359</v>
      </c>
      <c r="S44" s="83">
        <v>15398</v>
      </c>
      <c r="T44" s="78">
        <v>96.666666666666671</v>
      </c>
      <c r="U44" s="79">
        <v>39</v>
      </c>
      <c r="V44" s="79">
        <v>3</v>
      </c>
      <c r="W44" s="44">
        <v>10.455764075067025</v>
      </c>
      <c r="X44" s="89">
        <v>61.279082836911314</v>
      </c>
      <c r="Y44" s="44">
        <v>80</v>
      </c>
      <c r="Z44" s="44">
        <v>65</v>
      </c>
      <c r="AA44" s="44">
        <v>4.3525571273122958</v>
      </c>
      <c r="AB44" s="75">
        <v>20.690603934516439</v>
      </c>
      <c r="AC44" s="75">
        <v>10.262759664327968</v>
      </c>
      <c r="AD44" s="75">
        <v>2.7789241986518087</v>
      </c>
      <c r="AE44" s="75">
        <v>61.79390619650804</v>
      </c>
      <c r="AF44" s="78">
        <v>96.3</v>
      </c>
      <c r="AG44" s="78">
        <v>91.7</v>
      </c>
      <c r="AH44" s="94">
        <v>561</v>
      </c>
      <c r="AI44" s="78">
        <v>27.1</v>
      </c>
      <c r="AJ44" s="80" t="s">
        <v>476</v>
      </c>
      <c r="AK44" s="80">
        <v>7.5403598704611427E-2</v>
      </c>
      <c r="AL44" s="44">
        <v>0.101003120464827</v>
      </c>
      <c r="AM44" s="42">
        <v>106820.38012560029</v>
      </c>
      <c r="AN44" s="83">
        <v>225942.13614457831</v>
      </c>
      <c r="AO44" s="83">
        <v>270806.28634167765</v>
      </c>
      <c r="AP44" s="44">
        <v>14.821593675113686</v>
      </c>
      <c r="AQ44" s="44">
        <v>4.7078136498292356</v>
      </c>
      <c r="AR44" s="44">
        <v>25.1</v>
      </c>
      <c r="AS44" s="44">
        <v>10.682408977582623</v>
      </c>
      <c r="AT44" s="44">
        <v>477.90423840989195</v>
      </c>
      <c r="AU44" s="44">
        <v>3.4553699106388183</v>
      </c>
      <c r="AV44" s="44">
        <v>2.9503543083146835</v>
      </c>
      <c r="AW44" s="79">
        <v>15587.09090909091</v>
      </c>
      <c r="AX44" s="79">
        <v>2226.7272727272725</v>
      </c>
      <c r="AY44" s="44">
        <v>2.3329328465280126</v>
      </c>
      <c r="AZ44" s="75">
        <v>338</v>
      </c>
      <c r="BA44" s="44">
        <v>0.26613790647111046</v>
      </c>
      <c r="BB44" s="44">
        <v>12.354504323921883</v>
      </c>
      <c r="BC44" s="44">
        <v>115.7256542610027</v>
      </c>
      <c r="BD44" s="44">
        <v>1.8144785315209475</v>
      </c>
      <c r="BE44" s="75">
        <v>0</v>
      </c>
      <c r="BF44" s="44">
        <v>5.9561308057957731</v>
      </c>
      <c r="BG44" s="44">
        <v>50.703541969917516</v>
      </c>
      <c r="BH44" s="44">
        <v>12</v>
      </c>
      <c r="BI44" s="76">
        <v>100</v>
      </c>
      <c r="BJ44" s="75">
        <v>0.84910237748665696</v>
      </c>
      <c r="BK44" s="77">
        <v>0.42793230888932116</v>
      </c>
      <c r="BL44" s="78">
        <v>105.1</v>
      </c>
      <c r="BM44" s="78">
        <v>117.3</v>
      </c>
      <c r="BN44" s="44">
        <v>0.38902937171756463</v>
      </c>
      <c r="BO44" s="44">
        <v>15.584415584415584</v>
      </c>
      <c r="BP44" s="79">
        <v>8</v>
      </c>
      <c r="BQ44" s="44">
        <v>1.1376140936564725</v>
      </c>
      <c r="BR44" s="44">
        <v>17.048263543721063</v>
      </c>
      <c r="BS44" s="44">
        <v>9.0530691658737048</v>
      </c>
      <c r="BT44" s="44">
        <v>646.72563831314153</v>
      </c>
      <c r="BU44" s="44" t="s">
        <v>476</v>
      </c>
      <c r="BV44" s="75">
        <v>2109.1046339168479</v>
      </c>
      <c r="BW44" s="75">
        <v>647.59213876765557</v>
      </c>
      <c r="BX44" s="44">
        <v>1.0631907417350208</v>
      </c>
      <c r="BY44" s="80">
        <v>3.1523605492443374E-2</v>
      </c>
      <c r="BZ44" s="44">
        <v>1.5947861126025316</v>
      </c>
      <c r="CA44" s="80">
        <v>0.3434318733952465</v>
      </c>
      <c r="CB44" s="44">
        <v>0.2657976854337552</v>
      </c>
      <c r="CC44" s="80">
        <v>3.8009069017026997E-2</v>
      </c>
      <c r="CD44" s="44">
        <v>0.2657976854337552</v>
      </c>
      <c r="CE44" s="44">
        <v>1.1030603945500843</v>
      </c>
      <c r="CF44" s="78">
        <v>48.4</v>
      </c>
      <c r="CG44" s="81">
        <v>22.740524781341108</v>
      </c>
      <c r="CH44" s="81">
        <v>28.508439384572316</v>
      </c>
      <c r="CI44" s="81">
        <v>5.6198347107438016</v>
      </c>
      <c r="CJ44" s="44">
        <v>303.41071589948592</v>
      </c>
      <c r="CK44" s="82" t="s">
        <v>476</v>
      </c>
      <c r="CL44" s="44">
        <v>9.4</v>
      </c>
      <c r="CM44" s="44">
        <v>976.01638304111736</v>
      </c>
      <c r="CN44" s="76">
        <v>77.8</v>
      </c>
      <c r="CO44" s="78">
        <v>98.43</v>
      </c>
      <c r="CP44" s="78">
        <v>81.89</v>
      </c>
      <c r="CQ44" s="44">
        <v>38.200000000000003</v>
      </c>
      <c r="CR44" s="82">
        <v>41.7</v>
      </c>
      <c r="CS44" s="44">
        <v>6.1857714425690258</v>
      </c>
      <c r="CT44" s="44">
        <v>2.7758620689655173</v>
      </c>
      <c r="CU44" s="82">
        <v>0.29161660581600157</v>
      </c>
      <c r="CV44" s="44">
        <v>67.209999999999994</v>
      </c>
      <c r="CW44" s="95">
        <v>44.002806823558181</v>
      </c>
      <c r="CX44" s="44">
        <v>1.01</v>
      </c>
      <c r="CY44" s="44">
        <v>38.479999999999997</v>
      </c>
      <c r="CZ44" s="44">
        <v>57.72</v>
      </c>
      <c r="DA44" s="44">
        <v>6.64</v>
      </c>
      <c r="DB44" s="44">
        <v>1.4664403842371341</v>
      </c>
      <c r="DC44" s="44">
        <v>0.9581288906136205</v>
      </c>
      <c r="DD44" s="44">
        <v>2.1795410205567931</v>
      </c>
      <c r="DE44" s="44">
        <v>6.3552226587210878</v>
      </c>
      <c r="DF44" s="90">
        <v>675.9905660377359</v>
      </c>
      <c r="DG44" s="90">
        <v>2430.8466562986</v>
      </c>
      <c r="DH44" s="44">
        <v>41.650002923774537</v>
      </c>
      <c r="DI44" s="44">
        <v>33.045517853630528</v>
      </c>
      <c r="DJ44" s="44">
        <v>84.943952802359874</v>
      </c>
      <c r="DK44" s="44">
        <v>59.517940290331417</v>
      </c>
      <c r="DL44" s="96">
        <v>296</v>
      </c>
      <c r="DM44" s="96" t="s">
        <v>12</v>
      </c>
      <c r="DN44" s="44">
        <v>16.43395459112342</v>
      </c>
      <c r="DO44" s="44">
        <v>8.0669597529144728</v>
      </c>
      <c r="DP44" s="44">
        <v>100</v>
      </c>
      <c r="DQ44" s="44">
        <v>98.424657534246563</v>
      </c>
      <c r="DR44" s="44">
        <v>4523.0267345639713</v>
      </c>
      <c r="DS44" s="72">
        <v>30.090021068760777</v>
      </c>
      <c r="DT44" s="72">
        <v>6.6</v>
      </c>
      <c r="DU44" s="44">
        <v>203.29113924050634</v>
      </c>
      <c r="DV44" s="80">
        <v>6.1750314897435953E-2</v>
      </c>
      <c r="DW44" s="44">
        <v>44.210526315789473</v>
      </c>
      <c r="DX44" s="78">
        <v>45.605566866723727</v>
      </c>
      <c r="DY44" s="44">
        <v>1.1189095871875328</v>
      </c>
      <c r="DZ44" s="44">
        <v>1488.9767874147926</v>
      </c>
      <c r="EA44" s="79">
        <v>900</v>
      </c>
      <c r="EB44" s="72">
        <v>2.7959998084658109</v>
      </c>
      <c r="EC44" s="72">
        <v>59.183788783930957</v>
      </c>
      <c r="ED44" s="44">
        <v>96.956523720341025</v>
      </c>
      <c r="EE44" s="44">
        <v>12.03547000952368</v>
      </c>
      <c r="EF44" s="44">
        <v>51.756939390789057</v>
      </c>
      <c r="EG44" s="44" t="s">
        <v>476</v>
      </c>
      <c r="EH44" s="44">
        <v>74.5</v>
      </c>
      <c r="EI44" s="44">
        <v>55.2</v>
      </c>
      <c r="EJ44" s="44">
        <v>35.5</v>
      </c>
      <c r="EK44" s="44">
        <v>61</v>
      </c>
      <c r="EL44" s="44">
        <v>18.600000000000001</v>
      </c>
      <c r="EM44" s="88">
        <v>80.28</v>
      </c>
      <c r="EN44" s="89">
        <v>-0.8505525933880167</v>
      </c>
      <c r="EO44" s="72">
        <v>1.0442510611182512</v>
      </c>
      <c r="EP44" s="90">
        <v>0.79100000000000004</v>
      </c>
      <c r="EQ44" s="44">
        <v>98.5</v>
      </c>
      <c r="ER44" s="44">
        <v>11.4</v>
      </c>
      <c r="ES44" s="44">
        <v>0.56000000000000005</v>
      </c>
      <c r="ET44" s="44">
        <v>442.79790072988044</v>
      </c>
      <c r="EU44" s="91">
        <v>48.2</v>
      </c>
      <c r="EV44" s="44">
        <v>57</v>
      </c>
      <c r="EW44" s="44" t="s">
        <v>12</v>
      </c>
      <c r="EX44" s="44" t="s">
        <v>12</v>
      </c>
      <c r="EY44" s="44">
        <v>124.6</v>
      </c>
      <c r="EZ44" s="44">
        <v>7.9500087713236196</v>
      </c>
      <c r="FA44" s="44">
        <v>28.7</v>
      </c>
      <c r="FB44" s="44">
        <v>16.95973496432212</v>
      </c>
      <c r="FC44" s="44">
        <v>70.698592940014819</v>
      </c>
      <c r="FD44" s="44">
        <v>75.878245690595676</v>
      </c>
      <c r="FE44" s="44">
        <v>64.786011013428663</v>
      </c>
      <c r="FF44" s="44">
        <v>64.806737855316584</v>
      </c>
      <c r="FG44" s="44">
        <v>68.814412074981746</v>
      </c>
      <c r="FH44" s="44">
        <v>71.609846882666446</v>
      </c>
      <c r="FI44" s="44">
        <v>67.567815249266857</v>
      </c>
      <c r="FJ44" s="44">
        <v>58.204757312761167</v>
      </c>
      <c r="FK44" s="44">
        <v>42.419562419562418</v>
      </c>
      <c r="FL44" s="44">
        <v>25.654293213348332</v>
      </c>
      <c r="FM44" s="44">
        <v>14.62954647507858</v>
      </c>
      <c r="FN44" s="44">
        <v>9.0201104100946363</v>
      </c>
      <c r="FO44" s="44">
        <v>5.8697838109602811</v>
      </c>
      <c r="FP44" s="44">
        <v>2.5874635568513118</v>
      </c>
      <c r="FQ44" s="44">
        <v>1.44</v>
      </c>
      <c r="FR44" s="44">
        <v>8.5214737950061927</v>
      </c>
      <c r="FS44" s="44">
        <v>0.12130033964095099</v>
      </c>
    </row>
    <row r="45" spans="1:175" s="92" customFormat="1">
      <c r="A45" s="386">
        <v>312011</v>
      </c>
      <c r="B45" s="388" t="s">
        <v>763</v>
      </c>
      <c r="C45" s="44" t="s">
        <v>381</v>
      </c>
      <c r="D45" s="44" t="s">
        <v>381</v>
      </c>
      <c r="E45" s="44" t="s">
        <v>381</v>
      </c>
      <c r="F45" s="44" t="s">
        <v>381</v>
      </c>
      <c r="G45" s="44" t="s">
        <v>381</v>
      </c>
      <c r="H45" s="44" t="s">
        <v>381</v>
      </c>
      <c r="I45" s="44" t="s">
        <v>381</v>
      </c>
      <c r="J45" s="44" t="s">
        <v>381</v>
      </c>
      <c r="K45" s="44" t="s">
        <v>381</v>
      </c>
      <c r="L45" s="44" t="s">
        <v>381</v>
      </c>
      <c r="M45" s="44" t="s">
        <v>381</v>
      </c>
      <c r="N45" s="44" t="s">
        <v>381</v>
      </c>
      <c r="O45" s="44" t="s">
        <v>381</v>
      </c>
      <c r="P45" s="44" t="s">
        <v>381</v>
      </c>
      <c r="Q45" s="44" t="s">
        <v>381</v>
      </c>
      <c r="R45" s="44" t="s">
        <v>381</v>
      </c>
      <c r="S45" s="44" t="s">
        <v>381</v>
      </c>
      <c r="T45" s="44" t="s">
        <v>381</v>
      </c>
      <c r="U45" s="44" t="s">
        <v>381</v>
      </c>
      <c r="V45" s="44" t="s">
        <v>381</v>
      </c>
      <c r="W45" s="44" t="s">
        <v>381</v>
      </c>
      <c r="X45" s="44" t="s">
        <v>381</v>
      </c>
      <c r="Y45" s="44" t="s">
        <v>381</v>
      </c>
      <c r="Z45" s="44" t="s">
        <v>381</v>
      </c>
      <c r="AA45" s="44" t="s">
        <v>381</v>
      </c>
      <c r="AB45" s="44" t="s">
        <v>381</v>
      </c>
      <c r="AC45" s="44" t="s">
        <v>381</v>
      </c>
      <c r="AD45" s="44" t="s">
        <v>381</v>
      </c>
      <c r="AE45" s="44" t="s">
        <v>381</v>
      </c>
      <c r="AF45" s="44" t="s">
        <v>381</v>
      </c>
      <c r="AG45" s="44" t="s">
        <v>381</v>
      </c>
      <c r="AH45" s="44" t="s">
        <v>381</v>
      </c>
      <c r="AI45" s="44" t="s">
        <v>381</v>
      </c>
      <c r="AJ45" s="44" t="s">
        <v>381</v>
      </c>
      <c r="AK45" s="44" t="s">
        <v>381</v>
      </c>
      <c r="AL45" s="44" t="s">
        <v>381</v>
      </c>
      <c r="AM45" s="44" t="s">
        <v>381</v>
      </c>
      <c r="AN45" s="44" t="s">
        <v>381</v>
      </c>
      <c r="AO45" s="44" t="s">
        <v>381</v>
      </c>
      <c r="AP45" s="44" t="s">
        <v>381</v>
      </c>
      <c r="AQ45" s="44" t="s">
        <v>381</v>
      </c>
      <c r="AR45" s="44" t="s">
        <v>381</v>
      </c>
      <c r="AS45" s="44" t="s">
        <v>381</v>
      </c>
      <c r="AT45" s="44" t="s">
        <v>381</v>
      </c>
      <c r="AU45" s="44" t="s">
        <v>381</v>
      </c>
      <c r="AV45" s="44" t="s">
        <v>381</v>
      </c>
      <c r="AW45" s="44" t="s">
        <v>381</v>
      </c>
      <c r="AX45" s="44" t="s">
        <v>381</v>
      </c>
      <c r="AY45" s="44" t="s">
        <v>381</v>
      </c>
      <c r="AZ45" s="44" t="s">
        <v>381</v>
      </c>
      <c r="BA45" s="44" t="s">
        <v>381</v>
      </c>
      <c r="BB45" s="44" t="s">
        <v>381</v>
      </c>
      <c r="BC45" s="44" t="s">
        <v>381</v>
      </c>
      <c r="BD45" s="44" t="s">
        <v>381</v>
      </c>
      <c r="BE45" s="44" t="s">
        <v>381</v>
      </c>
      <c r="BF45" s="44" t="s">
        <v>381</v>
      </c>
      <c r="BG45" s="44" t="s">
        <v>381</v>
      </c>
      <c r="BH45" s="44" t="s">
        <v>381</v>
      </c>
      <c r="BI45" s="44" t="s">
        <v>381</v>
      </c>
      <c r="BJ45" s="44" t="s">
        <v>381</v>
      </c>
      <c r="BK45" s="44" t="s">
        <v>381</v>
      </c>
      <c r="BL45" s="44" t="s">
        <v>381</v>
      </c>
      <c r="BM45" s="44" t="s">
        <v>381</v>
      </c>
      <c r="BN45" s="44" t="s">
        <v>381</v>
      </c>
      <c r="BO45" s="44" t="s">
        <v>381</v>
      </c>
      <c r="BP45" s="44" t="s">
        <v>381</v>
      </c>
      <c r="BQ45" s="44" t="s">
        <v>381</v>
      </c>
      <c r="BR45" s="44" t="s">
        <v>381</v>
      </c>
      <c r="BS45" s="44" t="s">
        <v>381</v>
      </c>
      <c r="BT45" s="44" t="s">
        <v>381</v>
      </c>
      <c r="BU45" s="44" t="s">
        <v>381</v>
      </c>
      <c r="BV45" s="44" t="s">
        <v>381</v>
      </c>
      <c r="BW45" s="44" t="s">
        <v>381</v>
      </c>
      <c r="BX45" s="44" t="s">
        <v>381</v>
      </c>
      <c r="BY45" s="44" t="s">
        <v>381</v>
      </c>
      <c r="BZ45" s="44" t="s">
        <v>381</v>
      </c>
      <c r="CA45" s="44" t="s">
        <v>381</v>
      </c>
      <c r="CB45" s="44" t="s">
        <v>381</v>
      </c>
      <c r="CC45" s="44" t="s">
        <v>381</v>
      </c>
      <c r="CD45" s="44" t="s">
        <v>381</v>
      </c>
      <c r="CE45" s="44" t="s">
        <v>381</v>
      </c>
      <c r="CF45" s="44" t="s">
        <v>381</v>
      </c>
      <c r="CG45" s="44" t="s">
        <v>381</v>
      </c>
      <c r="CH45" s="44" t="s">
        <v>381</v>
      </c>
      <c r="CI45" s="44" t="s">
        <v>381</v>
      </c>
      <c r="CJ45" s="44" t="s">
        <v>381</v>
      </c>
      <c r="CK45" s="44" t="s">
        <v>381</v>
      </c>
      <c r="CL45" s="44" t="s">
        <v>381</v>
      </c>
      <c r="CM45" s="44" t="s">
        <v>381</v>
      </c>
      <c r="CN45" s="44" t="s">
        <v>381</v>
      </c>
      <c r="CO45" s="44" t="s">
        <v>381</v>
      </c>
      <c r="CP45" s="44" t="s">
        <v>381</v>
      </c>
      <c r="CQ45" s="44" t="s">
        <v>381</v>
      </c>
      <c r="CR45" s="44" t="s">
        <v>381</v>
      </c>
      <c r="CS45" s="44" t="s">
        <v>381</v>
      </c>
      <c r="CT45" s="44" t="s">
        <v>381</v>
      </c>
      <c r="CU45" s="44" t="s">
        <v>381</v>
      </c>
      <c r="CV45" s="44" t="s">
        <v>381</v>
      </c>
      <c r="CW45" s="44" t="s">
        <v>381</v>
      </c>
      <c r="CX45" s="44" t="s">
        <v>381</v>
      </c>
      <c r="CY45" s="44" t="s">
        <v>381</v>
      </c>
      <c r="CZ45" s="44" t="s">
        <v>381</v>
      </c>
      <c r="DA45" s="44" t="s">
        <v>381</v>
      </c>
      <c r="DB45" s="44" t="s">
        <v>381</v>
      </c>
      <c r="DC45" s="44" t="s">
        <v>381</v>
      </c>
      <c r="DD45" s="44" t="s">
        <v>381</v>
      </c>
      <c r="DE45" s="44" t="s">
        <v>381</v>
      </c>
      <c r="DF45" s="44" t="s">
        <v>381</v>
      </c>
      <c r="DG45" s="44" t="s">
        <v>381</v>
      </c>
      <c r="DH45" s="44" t="s">
        <v>381</v>
      </c>
      <c r="DI45" s="44" t="s">
        <v>381</v>
      </c>
      <c r="DJ45" s="44" t="s">
        <v>381</v>
      </c>
      <c r="DK45" s="44" t="s">
        <v>381</v>
      </c>
      <c r="DL45" s="44" t="s">
        <v>381</v>
      </c>
      <c r="DM45" s="44" t="s">
        <v>381</v>
      </c>
      <c r="DN45" s="44" t="s">
        <v>381</v>
      </c>
      <c r="DO45" s="44" t="s">
        <v>381</v>
      </c>
      <c r="DP45" s="44" t="s">
        <v>381</v>
      </c>
      <c r="DQ45" s="44" t="s">
        <v>381</v>
      </c>
      <c r="DR45" s="44" t="s">
        <v>381</v>
      </c>
      <c r="DS45" s="44" t="s">
        <v>381</v>
      </c>
      <c r="DT45" s="44" t="s">
        <v>381</v>
      </c>
      <c r="DU45" s="44" t="s">
        <v>381</v>
      </c>
      <c r="DV45" s="44" t="s">
        <v>381</v>
      </c>
      <c r="DW45" s="44" t="s">
        <v>381</v>
      </c>
      <c r="DX45" s="44" t="s">
        <v>381</v>
      </c>
      <c r="DY45" s="44" t="s">
        <v>381</v>
      </c>
      <c r="DZ45" s="44" t="s">
        <v>381</v>
      </c>
      <c r="EA45" s="44" t="s">
        <v>381</v>
      </c>
      <c r="EB45" s="44" t="s">
        <v>381</v>
      </c>
      <c r="EC45" s="44" t="s">
        <v>381</v>
      </c>
      <c r="ED45" s="44" t="s">
        <v>381</v>
      </c>
      <c r="EE45" s="44" t="s">
        <v>381</v>
      </c>
      <c r="EF45" s="44" t="s">
        <v>381</v>
      </c>
      <c r="EG45" s="44" t="s">
        <v>381</v>
      </c>
      <c r="EH45" s="44" t="s">
        <v>381</v>
      </c>
      <c r="EI45" s="44" t="s">
        <v>381</v>
      </c>
      <c r="EJ45" s="44" t="s">
        <v>381</v>
      </c>
      <c r="EK45" s="44" t="s">
        <v>381</v>
      </c>
      <c r="EL45" s="44" t="s">
        <v>381</v>
      </c>
      <c r="EM45" s="44" t="s">
        <v>381</v>
      </c>
      <c r="EN45" s="44" t="s">
        <v>381</v>
      </c>
      <c r="EO45" s="44" t="s">
        <v>381</v>
      </c>
      <c r="EP45" s="44" t="s">
        <v>381</v>
      </c>
      <c r="EQ45" s="44" t="s">
        <v>381</v>
      </c>
      <c r="ER45" s="44" t="s">
        <v>381</v>
      </c>
      <c r="ES45" s="44" t="s">
        <v>381</v>
      </c>
      <c r="ET45" s="44" t="s">
        <v>381</v>
      </c>
      <c r="EU45" s="44" t="s">
        <v>381</v>
      </c>
      <c r="EV45" s="44" t="s">
        <v>381</v>
      </c>
      <c r="EW45" s="44" t="s">
        <v>381</v>
      </c>
      <c r="EX45" s="44" t="s">
        <v>381</v>
      </c>
      <c r="EY45" s="44" t="s">
        <v>381</v>
      </c>
      <c r="EZ45" s="44" t="s">
        <v>381</v>
      </c>
      <c r="FA45" s="44" t="s">
        <v>381</v>
      </c>
      <c r="FB45" s="44" t="s">
        <v>381</v>
      </c>
      <c r="FC45" s="44" t="s">
        <v>381</v>
      </c>
      <c r="FD45" s="44" t="s">
        <v>381</v>
      </c>
      <c r="FE45" s="44" t="s">
        <v>381</v>
      </c>
      <c r="FF45" s="44" t="s">
        <v>381</v>
      </c>
      <c r="FG45" s="44" t="s">
        <v>381</v>
      </c>
      <c r="FH45" s="44" t="s">
        <v>381</v>
      </c>
      <c r="FI45" s="44" t="s">
        <v>381</v>
      </c>
      <c r="FJ45" s="44" t="s">
        <v>381</v>
      </c>
      <c r="FK45" s="44" t="s">
        <v>381</v>
      </c>
      <c r="FL45" s="44" t="s">
        <v>381</v>
      </c>
      <c r="FM45" s="44" t="s">
        <v>381</v>
      </c>
      <c r="FN45" s="44" t="s">
        <v>381</v>
      </c>
      <c r="FO45" s="44" t="s">
        <v>381</v>
      </c>
      <c r="FP45" s="44" t="s">
        <v>381</v>
      </c>
      <c r="FQ45" s="44" t="s">
        <v>381</v>
      </c>
      <c r="FR45" s="44" t="s">
        <v>381</v>
      </c>
      <c r="FS45" s="44" t="s">
        <v>381</v>
      </c>
    </row>
    <row r="46" spans="1:175" s="92" customFormat="1">
      <c r="A46" s="386">
        <v>322016</v>
      </c>
      <c r="B46" s="388" t="s">
        <v>764</v>
      </c>
      <c r="C46" s="44" t="s">
        <v>381</v>
      </c>
      <c r="D46" s="44" t="s">
        <v>381</v>
      </c>
      <c r="E46" s="44" t="s">
        <v>381</v>
      </c>
      <c r="F46" s="44" t="s">
        <v>381</v>
      </c>
      <c r="G46" s="44" t="s">
        <v>381</v>
      </c>
      <c r="H46" s="44" t="s">
        <v>381</v>
      </c>
      <c r="I46" s="44" t="s">
        <v>381</v>
      </c>
      <c r="J46" s="44" t="s">
        <v>381</v>
      </c>
      <c r="K46" s="44" t="s">
        <v>381</v>
      </c>
      <c r="L46" s="44" t="s">
        <v>381</v>
      </c>
      <c r="M46" s="44" t="s">
        <v>381</v>
      </c>
      <c r="N46" s="44" t="s">
        <v>381</v>
      </c>
      <c r="O46" s="44" t="s">
        <v>381</v>
      </c>
      <c r="P46" s="44" t="s">
        <v>381</v>
      </c>
      <c r="Q46" s="44" t="s">
        <v>381</v>
      </c>
      <c r="R46" s="44" t="s">
        <v>381</v>
      </c>
      <c r="S46" s="44" t="s">
        <v>381</v>
      </c>
      <c r="T46" s="44" t="s">
        <v>381</v>
      </c>
      <c r="U46" s="44" t="s">
        <v>381</v>
      </c>
      <c r="V46" s="44" t="s">
        <v>381</v>
      </c>
      <c r="W46" s="44" t="s">
        <v>381</v>
      </c>
      <c r="X46" s="44" t="s">
        <v>381</v>
      </c>
      <c r="Y46" s="44" t="s">
        <v>381</v>
      </c>
      <c r="Z46" s="44" t="s">
        <v>381</v>
      </c>
      <c r="AA46" s="44" t="s">
        <v>381</v>
      </c>
      <c r="AB46" s="44" t="s">
        <v>381</v>
      </c>
      <c r="AC46" s="44" t="s">
        <v>381</v>
      </c>
      <c r="AD46" s="44" t="s">
        <v>381</v>
      </c>
      <c r="AE46" s="44" t="s">
        <v>381</v>
      </c>
      <c r="AF46" s="44" t="s">
        <v>381</v>
      </c>
      <c r="AG46" s="44" t="s">
        <v>381</v>
      </c>
      <c r="AH46" s="44" t="s">
        <v>381</v>
      </c>
      <c r="AI46" s="44" t="s">
        <v>381</v>
      </c>
      <c r="AJ46" s="44" t="s">
        <v>381</v>
      </c>
      <c r="AK46" s="44" t="s">
        <v>381</v>
      </c>
      <c r="AL46" s="44" t="s">
        <v>381</v>
      </c>
      <c r="AM46" s="44" t="s">
        <v>381</v>
      </c>
      <c r="AN46" s="44" t="s">
        <v>381</v>
      </c>
      <c r="AO46" s="44" t="s">
        <v>381</v>
      </c>
      <c r="AP46" s="44" t="s">
        <v>381</v>
      </c>
      <c r="AQ46" s="44" t="s">
        <v>381</v>
      </c>
      <c r="AR46" s="44" t="s">
        <v>381</v>
      </c>
      <c r="AS46" s="44" t="s">
        <v>381</v>
      </c>
      <c r="AT46" s="44" t="s">
        <v>381</v>
      </c>
      <c r="AU46" s="44" t="s">
        <v>381</v>
      </c>
      <c r="AV46" s="44" t="s">
        <v>381</v>
      </c>
      <c r="AW46" s="44" t="s">
        <v>381</v>
      </c>
      <c r="AX46" s="44" t="s">
        <v>381</v>
      </c>
      <c r="AY46" s="44" t="s">
        <v>381</v>
      </c>
      <c r="AZ46" s="44" t="s">
        <v>381</v>
      </c>
      <c r="BA46" s="44" t="s">
        <v>381</v>
      </c>
      <c r="BB46" s="44" t="s">
        <v>381</v>
      </c>
      <c r="BC46" s="44" t="s">
        <v>381</v>
      </c>
      <c r="BD46" s="44" t="s">
        <v>381</v>
      </c>
      <c r="BE46" s="44" t="s">
        <v>381</v>
      </c>
      <c r="BF46" s="44" t="s">
        <v>381</v>
      </c>
      <c r="BG46" s="44" t="s">
        <v>381</v>
      </c>
      <c r="BH46" s="44" t="s">
        <v>381</v>
      </c>
      <c r="BI46" s="44" t="s">
        <v>381</v>
      </c>
      <c r="BJ46" s="44" t="s">
        <v>381</v>
      </c>
      <c r="BK46" s="44" t="s">
        <v>381</v>
      </c>
      <c r="BL46" s="44" t="s">
        <v>381</v>
      </c>
      <c r="BM46" s="44" t="s">
        <v>381</v>
      </c>
      <c r="BN46" s="44" t="s">
        <v>381</v>
      </c>
      <c r="BO46" s="44" t="s">
        <v>381</v>
      </c>
      <c r="BP46" s="44" t="s">
        <v>381</v>
      </c>
      <c r="BQ46" s="44" t="s">
        <v>381</v>
      </c>
      <c r="BR46" s="44" t="s">
        <v>381</v>
      </c>
      <c r="BS46" s="44" t="s">
        <v>381</v>
      </c>
      <c r="BT46" s="44" t="s">
        <v>381</v>
      </c>
      <c r="BU46" s="44" t="s">
        <v>381</v>
      </c>
      <c r="BV46" s="44" t="s">
        <v>381</v>
      </c>
      <c r="BW46" s="44" t="s">
        <v>381</v>
      </c>
      <c r="BX46" s="44" t="s">
        <v>381</v>
      </c>
      <c r="BY46" s="44" t="s">
        <v>381</v>
      </c>
      <c r="BZ46" s="44" t="s">
        <v>381</v>
      </c>
      <c r="CA46" s="44" t="s">
        <v>381</v>
      </c>
      <c r="CB46" s="44" t="s">
        <v>381</v>
      </c>
      <c r="CC46" s="44" t="s">
        <v>381</v>
      </c>
      <c r="CD46" s="44" t="s">
        <v>381</v>
      </c>
      <c r="CE46" s="44" t="s">
        <v>381</v>
      </c>
      <c r="CF46" s="44" t="s">
        <v>381</v>
      </c>
      <c r="CG46" s="44" t="s">
        <v>381</v>
      </c>
      <c r="CH46" s="44" t="s">
        <v>381</v>
      </c>
      <c r="CI46" s="44" t="s">
        <v>381</v>
      </c>
      <c r="CJ46" s="44" t="s">
        <v>381</v>
      </c>
      <c r="CK46" s="44" t="s">
        <v>381</v>
      </c>
      <c r="CL46" s="44" t="s">
        <v>381</v>
      </c>
      <c r="CM46" s="44" t="s">
        <v>381</v>
      </c>
      <c r="CN46" s="44" t="s">
        <v>381</v>
      </c>
      <c r="CO46" s="44" t="s">
        <v>381</v>
      </c>
      <c r="CP46" s="44" t="s">
        <v>381</v>
      </c>
      <c r="CQ46" s="44" t="s">
        <v>381</v>
      </c>
      <c r="CR46" s="44" t="s">
        <v>381</v>
      </c>
      <c r="CS46" s="44" t="s">
        <v>381</v>
      </c>
      <c r="CT46" s="44" t="s">
        <v>381</v>
      </c>
      <c r="CU46" s="44" t="s">
        <v>381</v>
      </c>
      <c r="CV46" s="44" t="s">
        <v>381</v>
      </c>
      <c r="CW46" s="44" t="s">
        <v>381</v>
      </c>
      <c r="CX46" s="44" t="s">
        <v>381</v>
      </c>
      <c r="CY46" s="44" t="s">
        <v>381</v>
      </c>
      <c r="CZ46" s="44" t="s">
        <v>381</v>
      </c>
      <c r="DA46" s="44" t="s">
        <v>381</v>
      </c>
      <c r="DB46" s="44" t="s">
        <v>381</v>
      </c>
      <c r="DC46" s="44" t="s">
        <v>381</v>
      </c>
      <c r="DD46" s="44" t="s">
        <v>381</v>
      </c>
      <c r="DE46" s="44" t="s">
        <v>381</v>
      </c>
      <c r="DF46" s="44" t="s">
        <v>381</v>
      </c>
      <c r="DG46" s="44" t="s">
        <v>381</v>
      </c>
      <c r="DH46" s="44" t="s">
        <v>381</v>
      </c>
      <c r="DI46" s="44" t="s">
        <v>381</v>
      </c>
      <c r="DJ46" s="44" t="s">
        <v>381</v>
      </c>
      <c r="DK46" s="44" t="s">
        <v>381</v>
      </c>
      <c r="DL46" s="44" t="s">
        <v>381</v>
      </c>
      <c r="DM46" s="44" t="s">
        <v>381</v>
      </c>
      <c r="DN46" s="44" t="s">
        <v>381</v>
      </c>
      <c r="DO46" s="44" t="s">
        <v>381</v>
      </c>
      <c r="DP46" s="44" t="s">
        <v>381</v>
      </c>
      <c r="DQ46" s="44" t="s">
        <v>381</v>
      </c>
      <c r="DR46" s="44" t="s">
        <v>381</v>
      </c>
      <c r="DS46" s="44" t="s">
        <v>381</v>
      </c>
      <c r="DT46" s="44" t="s">
        <v>381</v>
      </c>
      <c r="DU46" s="44" t="s">
        <v>381</v>
      </c>
      <c r="DV46" s="44" t="s">
        <v>381</v>
      </c>
      <c r="DW46" s="44" t="s">
        <v>381</v>
      </c>
      <c r="DX46" s="44" t="s">
        <v>381</v>
      </c>
      <c r="DY46" s="44" t="s">
        <v>381</v>
      </c>
      <c r="DZ46" s="44" t="s">
        <v>381</v>
      </c>
      <c r="EA46" s="44" t="s">
        <v>381</v>
      </c>
      <c r="EB46" s="44" t="s">
        <v>381</v>
      </c>
      <c r="EC46" s="44" t="s">
        <v>381</v>
      </c>
      <c r="ED46" s="44" t="s">
        <v>381</v>
      </c>
      <c r="EE46" s="44" t="s">
        <v>381</v>
      </c>
      <c r="EF46" s="44" t="s">
        <v>381</v>
      </c>
      <c r="EG46" s="44" t="s">
        <v>381</v>
      </c>
      <c r="EH46" s="44" t="s">
        <v>381</v>
      </c>
      <c r="EI46" s="44" t="s">
        <v>381</v>
      </c>
      <c r="EJ46" s="44" t="s">
        <v>381</v>
      </c>
      <c r="EK46" s="44" t="s">
        <v>381</v>
      </c>
      <c r="EL46" s="44" t="s">
        <v>381</v>
      </c>
      <c r="EM46" s="44" t="s">
        <v>381</v>
      </c>
      <c r="EN46" s="44" t="s">
        <v>381</v>
      </c>
      <c r="EO46" s="44" t="s">
        <v>381</v>
      </c>
      <c r="EP46" s="44" t="s">
        <v>381</v>
      </c>
      <c r="EQ46" s="44" t="s">
        <v>381</v>
      </c>
      <c r="ER46" s="44" t="s">
        <v>381</v>
      </c>
      <c r="ES46" s="44" t="s">
        <v>381</v>
      </c>
      <c r="ET46" s="44" t="s">
        <v>381</v>
      </c>
      <c r="EU46" s="44" t="s">
        <v>381</v>
      </c>
      <c r="EV46" s="44" t="s">
        <v>381</v>
      </c>
      <c r="EW46" s="44" t="s">
        <v>381</v>
      </c>
      <c r="EX46" s="44" t="s">
        <v>381</v>
      </c>
      <c r="EY46" s="44" t="s">
        <v>381</v>
      </c>
      <c r="EZ46" s="44" t="s">
        <v>381</v>
      </c>
      <c r="FA46" s="44" t="s">
        <v>381</v>
      </c>
      <c r="FB46" s="44" t="s">
        <v>381</v>
      </c>
      <c r="FC46" s="44" t="s">
        <v>381</v>
      </c>
      <c r="FD46" s="44" t="s">
        <v>381</v>
      </c>
      <c r="FE46" s="44" t="s">
        <v>381</v>
      </c>
      <c r="FF46" s="44" t="s">
        <v>381</v>
      </c>
      <c r="FG46" s="44" t="s">
        <v>381</v>
      </c>
      <c r="FH46" s="44" t="s">
        <v>381</v>
      </c>
      <c r="FI46" s="44" t="s">
        <v>381</v>
      </c>
      <c r="FJ46" s="44" t="s">
        <v>381</v>
      </c>
      <c r="FK46" s="44" t="s">
        <v>381</v>
      </c>
      <c r="FL46" s="44" t="s">
        <v>381</v>
      </c>
      <c r="FM46" s="44" t="s">
        <v>381</v>
      </c>
      <c r="FN46" s="44" t="s">
        <v>381</v>
      </c>
      <c r="FO46" s="44" t="s">
        <v>381</v>
      </c>
      <c r="FP46" s="44" t="s">
        <v>381</v>
      </c>
      <c r="FQ46" s="44" t="s">
        <v>381</v>
      </c>
      <c r="FR46" s="44" t="s">
        <v>381</v>
      </c>
      <c r="FS46" s="44" t="s">
        <v>381</v>
      </c>
    </row>
    <row r="47" spans="1:175" s="92" customFormat="1">
      <c r="A47" s="386">
        <v>332020</v>
      </c>
      <c r="B47" s="387" t="s">
        <v>573</v>
      </c>
      <c r="C47" s="44">
        <v>80.035240322870848</v>
      </c>
      <c r="D47" s="72">
        <v>1534.525796371322</v>
      </c>
      <c r="E47" s="44">
        <v>354.67813218016408</v>
      </c>
      <c r="F47" s="83">
        <v>378383</v>
      </c>
      <c r="G47" s="44">
        <v>290.77855059457033</v>
      </c>
      <c r="H47" s="84">
        <v>88.175903073816471</v>
      </c>
      <c r="I47" s="84">
        <v>148.97913394660083</v>
      </c>
      <c r="J47" s="78">
        <v>21.8</v>
      </c>
      <c r="K47" s="85">
        <v>0.04</v>
      </c>
      <c r="L47" s="44">
        <v>157.89979608755363</v>
      </c>
      <c r="M47" s="44">
        <v>11.863043515679141</v>
      </c>
      <c r="N47" s="75">
        <v>79.448518779735267</v>
      </c>
      <c r="O47" s="75">
        <v>19.781308189057487</v>
      </c>
      <c r="P47" s="81">
        <v>12.054647736405036</v>
      </c>
      <c r="Q47" s="81" t="s">
        <v>476</v>
      </c>
      <c r="R47" s="81" t="s">
        <v>476</v>
      </c>
      <c r="S47" s="83">
        <v>10904</v>
      </c>
      <c r="T47" s="78">
        <v>82.474226804123703</v>
      </c>
      <c r="U47" s="79">
        <v>396</v>
      </c>
      <c r="V47" s="79">
        <v>180</v>
      </c>
      <c r="W47" s="44">
        <v>13.82517608813437</v>
      </c>
      <c r="X47" s="89">
        <v>63.590046518496649</v>
      </c>
      <c r="Y47" s="44">
        <v>76.288659793814432</v>
      </c>
      <c r="Z47" s="44">
        <v>80.412371134020617</v>
      </c>
      <c r="AA47" s="44">
        <v>2.4305303634912572</v>
      </c>
      <c r="AB47" s="75">
        <v>26.833892372757767</v>
      </c>
      <c r="AC47" s="75">
        <v>9.5522823392154006</v>
      </c>
      <c r="AD47" s="75">
        <v>4.1563365903456315</v>
      </c>
      <c r="AE47" s="75">
        <v>101.43868968570165</v>
      </c>
      <c r="AF47" s="78">
        <v>94.2</v>
      </c>
      <c r="AG47" s="78">
        <v>90.7</v>
      </c>
      <c r="AH47" s="94">
        <v>192</v>
      </c>
      <c r="AI47" s="78">
        <v>23</v>
      </c>
      <c r="AJ47" s="80">
        <v>3.2568410475440339E-2</v>
      </c>
      <c r="AK47" s="80" t="s">
        <v>476</v>
      </c>
      <c r="AL47" s="44">
        <v>0.35778027327794976</v>
      </c>
      <c r="AM47" s="42">
        <v>97040.434632740042</v>
      </c>
      <c r="AN47" s="83">
        <v>219087.06465517241</v>
      </c>
      <c r="AO47" s="83">
        <v>268493.94693473959</v>
      </c>
      <c r="AP47" s="44">
        <v>14.548594423310334</v>
      </c>
      <c r="AQ47" s="44">
        <v>5.8813466817637519</v>
      </c>
      <c r="AR47" s="44">
        <v>14.72</v>
      </c>
      <c r="AS47" s="44">
        <v>9.2071547782279328</v>
      </c>
      <c r="AT47" s="44">
        <v>653.10410578714766</v>
      </c>
      <c r="AU47" s="44">
        <v>4.3429975368999685</v>
      </c>
      <c r="AV47" s="44">
        <v>1.9440084212790334</v>
      </c>
      <c r="AW47" s="79">
        <v>13521.8</v>
      </c>
      <c r="AX47" s="79">
        <v>2600.3461538461538</v>
      </c>
      <c r="AY47" s="44">
        <v>0.4930310067200126</v>
      </c>
      <c r="AZ47" s="75">
        <v>797.75</v>
      </c>
      <c r="BA47" s="44">
        <v>1.6401599050331206</v>
      </c>
      <c r="BB47" s="44">
        <v>40.029819342668503</v>
      </c>
      <c r="BC47" s="44">
        <v>279.26880466231125</v>
      </c>
      <c r="BD47" s="44">
        <v>6.0675811778622935</v>
      </c>
      <c r="BE47" s="75">
        <v>2.06776463759704</v>
      </c>
      <c r="BF47" s="44">
        <v>4.0629761300152358</v>
      </c>
      <c r="BG47" s="44">
        <v>22.368713428634919</v>
      </c>
      <c r="BH47" s="44">
        <v>31.460674157303369</v>
      </c>
      <c r="BI47" s="76">
        <v>90.8</v>
      </c>
      <c r="BJ47" s="75">
        <v>2.0739204503370119</v>
      </c>
      <c r="BK47" s="77">
        <v>0.29220542041054864</v>
      </c>
      <c r="BL47" s="78">
        <v>125</v>
      </c>
      <c r="BM47" s="78">
        <v>115.1</v>
      </c>
      <c r="BN47" s="44">
        <v>0.73051355102637161</v>
      </c>
      <c r="BO47" s="44">
        <v>67.368421052631575</v>
      </c>
      <c r="BP47" s="79">
        <v>36</v>
      </c>
      <c r="BQ47" s="44">
        <v>3.3337676330870236</v>
      </c>
      <c r="BR47" s="44">
        <v>15.392824127212602</v>
      </c>
      <c r="BS47" s="44">
        <v>12.532650035054195</v>
      </c>
      <c r="BT47" s="44">
        <v>1234.6831783296832</v>
      </c>
      <c r="BU47" s="44">
        <v>17.369922053534683</v>
      </c>
      <c r="BV47" s="75">
        <v>409.62325530414427</v>
      </c>
      <c r="BW47" s="75">
        <v>140.63453262108172</v>
      </c>
      <c r="BX47" s="44">
        <v>1.2408564391142767</v>
      </c>
      <c r="BY47" s="80">
        <v>3.9479915704485904E-2</v>
      </c>
      <c r="BZ47" s="44">
        <v>2.0680940651904609</v>
      </c>
      <c r="CA47" s="80">
        <v>0.28390174898715093</v>
      </c>
      <c r="CB47" s="44">
        <v>0.82723762607618434</v>
      </c>
      <c r="CC47" s="80">
        <v>0.19884724436806284</v>
      </c>
      <c r="CD47" s="44">
        <v>1.0340470325952305</v>
      </c>
      <c r="CE47" s="44">
        <v>16.567501556240785</v>
      </c>
      <c r="CF47" s="78">
        <v>42.8</v>
      </c>
      <c r="CG47" s="81">
        <v>0.625</v>
      </c>
      <c r="CH47" s="81">
        <v>64.956835135361658</v>
      </c>
      <c r="CI47" s="81">
        <v>8.7455480807281347</v>
      </c>
      <c r="CJ47" s="44">
        <v>318.18040811768282</v>
      </c>
      <c r="CK47" s="82">
        <v>303.57552782930782</v>
      </c>
      <c r="CL47" s="44">
        <v>48.5</v>
      </c>
      <c r="CM47" s="44">
        <v>1004.4704544574382</v>
      </c>
      <c r="CN47" s="76">
        <v>100</v>
      </c>
      <c r="CO47" s="78">
        <v>99.9</v>
      </c>
      <c r="CP47" s="78">
        <v>92.8</v>
      </c>
      <c r="CQ47" s="44">
        <v>76.2</v>
      </c>
      <c r="CR47" s="82">
        <v>52.4</v>
      </c>
      <c r="CS47" s="44">
        <v>3.9807323482573818</v>
      </c>
      <c r="CT47" s="44">
        <v>6.7</v>
      </c>
      <c r="CU47" s="82">
        <v>4.5358852618241157</v>
      </c>
      <c r="CV47" s="44">
        <v>65.099999999999994</v>
      </c>
      <c r="CW47" s="95">
        <v>38.869827955254721</v>
      </c>
      <c r="CX47" s="44">
        <v>1.41</v>
      </c>
      <c r="CY47" s="44">
        <v>38.6</v>
      </c>
      <c r="CZ47" s="44">
        <v>60.58</v>
      </c>
      <c r="DA47" s="44">
        <v>6.43</v>
      </c>
      <c r="DB47" s="44">
        <v>1.0023183334470784</v>
      </c>
      <c r="DC47" s="44">
        <v>0.9491889969123356</v>
      </c>
      <c r="DD47" s="44">
        <v>1.6772242868694638</v>
      </c>
      <c r="DE47" s="44">
        <v>5.8382295460326716</v>
      </c>
      <c r="DF47" s="90">
        <v>1198.2055485498108</v>
      </c>
      <c r="DG47" s="90">
        <v>5738.0015517241372</v>
      </c>
      <c r="DH47" s="44" t="s">
        <v>476</v>
      </c>
      <c r="DI47" s="44" t="s">
        <v>476</v>
      </c>
      <c r="DJ47" s="44">
        <v>17.370822905932577</v>
      </c>
      <c r="DK47" s="44">
        <v>46.974714027694162</v>
      </c>
      <c r="DL47" s="96">
        <v>308</v>
      </c>
      <c r="DM47" s="96">
        <v>18</v>
      </c>
      <c r="DN47" s="44">
        <v>9.8275829977850719</v>
      </c>
      <c r="DO47" s="44">
        <v>11.072575625029728</v>
      </c>
      <c r="DP47" s="44">
        <v>100</v>
      </c>
      <c r="DQ47" s="44">
        <v>97.862232779097383</v>
      </c>
      <c r="DR47" s="44">
        <v>3225.6453612895957</v>
      </c>
      <c r="DS47" s="72">
        <v>24.944464752692401</v>
      </c>
      <c r="DT47" s="72">
        <v>8.08</v>
      </c>
      <c r="DU47" s="44">
        <v>71.274298056155502</v>
      </c>
      <c r="DV47" s="80">
        <v>2.259333839704749E-2</v>
      </c>
      <c r="DW47" s="44">
        <v>17.80821917808219</v>
      </c>
      <c r="DX47" s="78">
        <v>47.528937806207175</v>
      </c>
      <c r="DY47" s="44">
        <v>1.4085452134084713</v>
      </c>
      <c r="DZ47" s="44">
        <v>1023.4515917680903</v>
      </c>
      <c r="EA47" s="79">
        <v>15184</v>
      </c>
      <c r="EB47" s="72">
        <v>5.4983704974271008</v>
      </c>
      <c r="EC47" s="72">
        <v>52.791204385872305</v>
      </c>
      <c r="ED47" s="44">
        <v>84.506816330631693</v>
      </c>
      <c r="EE47" s="44">
        <v>8.4039345954599955</v>
      </c>
      <c r="EF47" s="44">
        <v>55.897106859542703</v>
      </c>
      <c r="EG47" s="44">
        <v>396.96884537068536</v>
      </c>
      <c r="EH47" s="44">
        <v>72.8</v>
      </c>
      <c r="EI47" s="44">
        <v>66.099999999999994</v>
      </c>
      <c r="EJ47" s="44">
        <v>46</v>
      </c>
      <c r="EK47" s="44">
        <v>57.8</v>
      </c>
      <c r="EL47" s="44">
        <v>27.5</v>
      </c>
      <c r="EM47" s="88" t="s">
        <v>12</v>
      </c>
      <c r="EN47" s="89">
        <v>0.65351772460018565</v>
      </c>
      <c r="EO47" s="72">
        <v>0.98924319629536939</v>
      </c>
      <c r="EP47" s="90">
        <v>0.83799999999999997</v>
      </c>
      <c r="EQ47" s="44">
        <v>88.4</v>
      </c>
      <c r="ER47" s="44">
        <v>7.2</v>
      </c>
      <c r="ES47" s="44">
        <v>2.5</v>
      </c>
      <c r="ET47" s="44">
        <v>346.87939909458839</v>
      </c>
      <c r="EU47" s="91">
        <v>55.9</v>
      </c>
      <c r="EV47" s="44">
        <v>51.5</v>
      </c>
      <c r="EW47" s="44" t="s">
        <v>12</v>
      </c>
      <c r="EX47" s="44" t="s">
        <v>12</v>
      </c>
      <c r="EY47" s="44">
        <v>57</v>
      </c>
      <c r="EZ47" s="44">
        <v>6.9653408115614726</v>
      </c>
      <c r="FA47" s="44">
        <v>29.6</v>
      </c>
      <c r="FB47" s="44">
        <v>16.037063435495366</v>
      </c>
      <c r="FC47" s="44">
        <v>69.456237753102542</v>
      </c>
      <c r="FD47" s="44">
        <v>76.798371286382149</v>
      </c>
      <c r="FE47" s="44">
        <v>68.873048200950436</v>
      </c>
      <c r="FF47" s="44">
        <v>70.194217612006184</v>
      </c>
      <c r="FG47" s="44">
        <v>74.425655190999123</v>
      </c>
      <c r="FH47" s="44">
        <v>77.138688373521731</v>
      </c>
      <c r="FI47" s="44">
        <v>72.712569316081328</v>
      </c>
      <c r="FJ47" s="44">
        <v>61.506247889226614</v>
      </c>
      <c r="FK47" s="44">
        <v>43.539296524371153</v>
      </c>
      <c r="FL47" s="44">
        <v>26.494761277369971</v>
      </c>
      <c r="FM47" s="44">
        <v>15.460924268086135</v>
      </c>
      <c r="FN47" s="44">
        <v>9.6074565334289304</v>
      </c>
      <c r="FO47" s="44">
        <v>5.9753954305799644</v>
      </c>
      <c r="FP47" s="44">
        <v>2.4370095002065262</v>
      </c>
      <c r="FQ47" s="44">
        <v>1.63</v>
      </c>
      <c r="FR47" s="44">
        <v>10.54107545027578</v>
      </c>
      <c r="FS47" s="44">
        <v>0.29627435004814456</v>
      </c>
    </row>
    <row r="48" spans="1:175" s="92" customFormat="1">
      <c r="A48" s="386">
        <v>342025</v>
      </c>
      <c r="B48" s="387" t="s">
        <v>571</v>
      </c>
      <c r="C48" s="44" t="s">
        <v>749</v>
      </c>
      <c r="D48" s="44" t="s">
        <v>749</v>
      </c>
      <c r="E48" s="44" t="s">
        <v>749</v>
      </c>
      <c r="F48" s="44" t="s">
        <v>749</v>
      </c>
      <c r="G48" s="44" t="s">
        <v>749</v>
      </c>
      <c r="H48" s="44" t="s">
        <v>749</v>
      </c>
      <c r="I48" s="44" t="s">
        <v>749</v>
      </c>
      <c r="J48" s="44" t="s">
        <v>749</v>
      </c>
      <c r="K48" s="44" t="s">
        <v>749</v>
      </c>
      <c r="L48" s="44" t="s">
        <v>749</v>
      </c>
      <c r="M48" s="44" t="s">
        <v>749</v>
      </c>
      <c r="N48" s="44" t="s">
        <v>749</v>
      </c>
      <c r="O48" s="44" t="s">
        <v>749</v>
      </c>
      <c r="P48" s="44" t="s">
        <v>749</v>
      </c>
      <c r="Q48" s="44" t="s">
        <v>749</v>
      </c>
      <c r="R48" s="44" t="s">
        <v>749</v>
      </c>
      <c r="S48" s="44" t="s">
        <v>749</v>
      </c>
      <c r="T48" s="44" t="s">
        <v>749</v>
      </c>
      <c r="U48" s="44" t="s">
        <v>749</v>
      </c>
      <c r="V48" s="44" t="s">
        <v>749</v>
      </c>
      <c r="W48" s="44" t="s">
        <v>749</v>
      </c>
      <c r="X48" s="44" t="s">
        <v>749</v>
      </c>
      <c r="Y48" s="44" t="s">
        <v>749</v>
      </c>
      <c r="Z48" s="44" t="s">
        <v>749</v>
      </c>
      <c r="AA48" s="44" t="s">
        <v>749</v>
      </c>
      <c r="AB48" s="44" t="s">
        <v>749</v>
      </c>
      <c r="AC48" s="44" t="s">
        <v>749</v>
      </c>
      <c r="AD48" s="44" t="s">
        <v>749</v>
      </c>
      <c r="AE48" s="44" t="s">
        <v>749</v>
      </c>
      <c r="AF48" s="44" t="s">
        <v>749</v>
      </c>
      <c r="AG48" s="44" t="s">
        <v>749</v>
      </c>
      <c r="AH48" s="44" t="s">
        <v>749</v>
      </c>
      <c r="AI48" s="44" t="s">
        <v>749</v>
      </c>
      <c r="AJ48" s="44" t="s">
        <v>749</v>
      </c>
      <c r="AK48" s="44" t="s">
        <v>749</v>
      </c>
      <c r="AL48" s="44" t="s">
        <v>749</v>
      </c>
      <c r="AM48" s="44" t="s">
        <v>749</v>
      </c>
      <c r="AN48" s="44" t="s">
        <v>749</v>
      </c>
      <c r="AO48" s="44" t="s">
        <v>749</v>
      </c>
      <c r="AP48" s="44" t="s">
        <v>749</v>
      </c>
      <c r="AQ48" s="44" t="s">
        <v>749</v>
      </c>
      <c r="AR48" s="44" t="s">
        <v>749</v>
      </c>
      <c r="AS48" s="44" t="s">
        <v>749</v>
      </c>
      <c r="AT48" s="44" t="s">
        <v>749</v>
      </c>
      <c r="AU48" s="44" t="s">
        <v>749</v>
      </c>
      <c r="AV48" s="44" t="s">
        <v>749</v>
      </c>
      <c r="AW48" s="44" t="s">
        <v>749</v>
      </c>
      <c r="AX48" s="44" t="s">
        <v>749</v>
      </c>
      <c r="AY48" s="44" t="s">
        <v>749</v>
      </c>
      <c r="AZ48" s="44" t="s">
        <v>749</v>
      </c>
      <c r="BA48" s="44" t="s">
        <v>749</v>
      </c>
      <c r="BB48" s="44" t="s">
        <v>749</v>
      </c>
      <c r="BC48" s="44" t="s">
        <v>749</v>
      </c>
      <c r="BD48" s="44" t="s">
        <v>749</v>
      </c>
      <c r="BE48" s="44" t="s">
        <v>749</v>
      </c>
      <c r="BF48" s="44" t="s">
        <v>749</v>
      </c>
      <c r="BG48" s="44" t="s">
        <v>749</v>
      </c>
      <c r="BH48" s="44" t="s">
        <v>749</v>
      </c>
      <c r="BI48" s="44" t="s">
        <v>749</v>
      </c>
      <c r="BJ48" s="44" t="s">
        <v>749</v>
      </c>
      <c r="BK48" s="44" t="s">
        <v>749</v>
      </c>
      <c r="BL48" s="44" t="s">
        <v>749</v>
      </c>
      <c r="BM48" s="44" t="s">
        <v>749</v>
      </c>
      <c r="BN48" s="44" t="s">
        <v>749</v>
      </c>
      <c r="BO48" s="44" t="s">
        <v>749</v>
      </c>
      <c r="BP48" s="44" t="s">
        <v>749</v>
      </c>
      <c r="BQ48" s="44" t="s">
        <v>749</v>
      </c>
      <c r="BR48" s="44" t="s">
        <v>749</v>
      </c>
      <c r="BS48" s="44" t="s">
        <v>749</v>
      </c>
      <c r="BT48" s="44" t="s">
        <v>749</v>
      </c>
      <c r="BU48" s="44" t="s">
        <v>749</v>
      </c>
      <c r="BV48" s="44" t="s">
        <v>749</v>
      </c>
      <c r="BW48" s="44" t="s">
        <v>749</v>
      </c>
      <c r="BX48" s="44" t="s">
        <v>749</v>
      </c>
      <c r="BY48" s="44" t="s">
        <v>749</v>
      </c>
      <c r="BZ48" s="44" t="s">
        <v>749</v>
      </c>
      <c r="CA48" s="44" t="s">
        <v>749</v>
      </c>
      <c r="CB48" s="44" t="s">
        <v>749</v>
      </c>
      <c r="CC48" s="44" t="s">
        <v>749</v>
      </c>
      <c r="CD48" s="44" t="s">
        <v>749</v>
      </c>
      <c r="CE48" s="44" t="s">
        <v>749</v>
      </c>
      <c r="CF48" s="44" t="s">
        <v>749</v>
      </c>
      <c r="CG48" s="44" t="s">
        <v>749</v>
      </c>
      <c r="CH48" s="44" t="s">
        <v>749</v>
      </c>
      <c r="CI48" s="44" t="s">
        <v>749</v>
      </c>
      <c r="CJ48" s="44" t="s">
        <v>749</v>
      </c>
      <c r="CK48" s="44" t="s">
        <v>749</v>
      </c>
      <c r="CL48" s="44" t="s">
        <v>749</v>
      </c>
      <c r="CM48" s="44" t="s">
        <v>749</v>
      </c>
      <c r="CN48" s="44" t="s">
        <v>749</v>
      </c>
      <c r="CO48" s="44" t="s">
        <v>749</v>
      </c>
      <c r="CP48" s="44" t="s">
        <v>749</v>
      </c>
      <c r="CQ48" s="44" t="s">
        <v>749</v>
      </c>
      <c r="CR48" s="44" t="s">
        <v>749</v>
      </c>
      <c r="CS48" s="44" t="s">
        <v>749</v>
      </c>
      <c r="CT48" s="44" t="s">
        <v>749</v>
      </c>
      <c r="CU48" s="44" t="s">
        <v>749</v>
      </c>
      <c r="CV48" s="44" t="s">
        <v>749</v>
      </c>
      <c r="CW48" s="44" t="s">
        <v>749</v>
      </c>
      <c r="CX48" s="44" t="s">
        <v>749</v>
      </c>
      <c r="CY48" s="44" t="s">
        <v>749</v>
      </c>
      <c r="CZ48" s="44" t="s">
        <v>749</v>
      </c>
      <c r="DA48" s="44" t="s">
        <v>749</v>
      </c>
      <c r="DB48" s="44" t="s">
        <v>749</v>
      </c>
      <c r="DC48" s="44" t="s">
        <v>749</v>
      </c>
      <c r="DD48" s="44" t="s">
        <v>749</v>
      </c>
      <c r="DE48" s="44" t="s">
        <v>749</v>
      </c>
      <c r="DF48" s="44" t="s">
        <v>749</v>
      </c>
      <c r="DG48" s="44" t="s">
        <v>749</v>
      </c>
      <c r="DH48" s="44" t="s">
        <v>749</v>
      </c>
      <c r="DI48" s="44" t="s">
        <v>749</v>
      </c>
      <c r="DJ48" s="44" t="s">
        <v>749</v>
      </c>
      <c r="DK48" s="44" t="s">
        <v>749</v>
      </c>
      <c r="DL48" s="44" t="s">
        <v>749</v>
      </c>
      <c r="DM48" s="44" t="s">
        <v>749</v>
      </c>
      <c r="DN48" s="44" t="s">
        <v>749</v>
      </c>
      <c r="DO48" s="44" t="s">
        <v>749</v>
      </c>
      <c r="DP48" s="44" t="s">
        <v>749</v>
      </c>
      <c r="DQ48" s="44" t="s">
        <v>749</v>
      </c>
      <c r="DR48" s="44" t="s">
        <v>749</v>
      </c>
      <c r="DS48" s="44" t="s">
        <v>749</v>
      </c>
      <c r="DT48" s="44" t="s">
        <v>749</v>
      </c>
      <c r="DU48" s="44" t="s">
        <v>749</v>
      </c>
      <c r="DV48" s="44" t="s">
        <v>749</v>
      </c>
      <c r="DW48" s="44" t="s">
        <v>749</v>
      </c>
      <c r="DX48" s="44" t="s">
        <v>749</v>
      </c>
      <c r="DY48" s="44" t="s">
        <v>749</v>
      </c>
      <c r="DZ48" s="44" t="s">
        <v>749</v>
      </c>
      <c r="EA48" s="44" t="s">
        <v>749</v>
      </c>
      <c r="EB48" s="44" t="s">
        <v>749</v>
      </c>
      <c r="EC48" s="44" t="s">
        <v>749</v>
      </c>
      <c r="ED48" s="44" t="s">
        <v>749</v>
      </c>
      <c r="EE48" s="44" t="s">
        <v>749</v>
      </c>
      <c r="EF48" s="44" t="s">
        <v>749</v>
      </c>
      <c r="EG48" s="44" t="s">
        <v>749</v>
      </c>
      <c r="EH48" s="44" t="s">
        <v>749</v>
      </c>
      <c r="EI48" s="44" t="s">
        <v>749</v>
      </c>
      <c r="EJ48" s="44" t="s">
        <v>749</v>
      </c>
      <c r="EK48" s="44" t="s">
        <v>749</v>
      </c>
      <c r="EL48" s="44" t="s">
        <v>749</v>
      </c>
      <c r="EM48" s="44" t="s">
        <v>749</v>
      </c>
      <c r="EN48" s="44" t="s">
        <v>749</v>
      </c>
      <c r="EO48" s="44" t="s">
        <v>749</v>
      </c>
      <c r="EP48" s="44" t="s">
        <v>749</v>
      </c>
      <c r="EQ48" s="44" t="s">
        <v>749</v>
      </c>
      <c r="ER48" s="44" t="s">
        <v>749</v>
      </c>
      <c r="ES48" s="44" t="s">
        <v>749</v>
      </c>
      <c r="ET48" s="44" t="s">
        <v>749</v>
      </c>
      <c r="EU48" s="44" t="s">
        <v>749</v>
      </c>
      <c r="EV48" s="44" t="s">
        <v>749</v>
      </c>
      <c r="EW48" s="44" t="s">
        <v>749</v>
      </c>
      <c r="EX48" s="44" t="s">
        <v>749</v>
      </c>
      <c r="EY48" s="44" t="s">
        <v>749</v>
      </c>
      <c r="EZ48" s="44" t="s">
        <v>749</v>
      </c>
      <c r="FA48" s="44" t="s">
        <v>749</v>
      </c>
      <c r="FB48" s="44" t="s">
        <v>749</v>
      </c>
      <c r="FC48" s="44" t="s">
        <v>749</v>
      </c>
      <c r="FD48" s="44" t="s">
        <v>749</v>
      </c>
      <c r="FE48" s="44" t="s">
        <v>749</v>
      </c>
      <c r="FF48" s="44" t="s">
        <v>749</v>
      </c>
      <c r="FG48" s="44" t="s">
        <v>749</v>
      </c>
      <c r="FH48" s="44" t="s">
        <v>749</v>
      </c>
      <c r="FI48" s="44" t="s">
        <v>749</v>
      </c>
      <c r="FJ48" s="44" t="s">
        <v>749</v>
      </c>
      <c r="FK48" s="44" t="s">
        <v>749</v>
      </c>
      <c r="FL48" s="44" t="s">
        <v>749</v>
      </c>
      <c r="FM48" s="44" t="s">
        <v>749</v>
      </c>
      <c r="FN48" s="44" t="s">
        <v>749</v>
      </c>
      <c r="FO48" s="44" t="s">
        <v>749</v>
      </c>
      <c r="FP48" s="44" t="s">
        <v>749</v>
      </c>
      <c r="FQ48" s="44" t="s">
        <v>749</v>
      </c>
      <c r="FR48" s="44" t="s">
        <v>749</v>
      </c>
      <c r="FS48" s="44" t="s">
        <v>749</v>
      </c>
    </row>
    <row r="49" spans="1:175" s="92" customFormat="1">
      <c r="A49" s="386">
        <v>342076</v>
      </c>
      <c r="B49" s="387" t="s">
        <v>570</v>
      </c>
      <c r="C49" s="44">
        <v>84.298770129781886</v>
      </c>
      <c r="D49" s="72">
        <v>1243.884623224842</v>
      </c>
      <c r="E49" s="44">
        <v>214.88754501596793</v>
      </c>
      <c r="F49" s="83">
        <v>353766</v>
      </c>
      <c r="G49" s="44">
        <v>294.04088734232278</v>
      </c>
      <c r="H49" s="84">
        <v>83.079599826011304</v>
      </c>
      <c r="I49" s="84">
        <v>150.71770334928232</v>
      </c>
      <c r="J49" s="78">
        <v>23.9</v>
      </c>
      <c r="K49" s="85">
        <v>1.89</v>
      </c>
      <c r="L49" s="44">
        <v>241.90302864625076</v>
      </c>
      <c r="M49" s="44">
        <v>11.625381096061261</v>
      </c>
      <c r="N49" s="75">
        <v>79.451442045720768</v>
      </c>
      <c r="O49" s="75">
        <v>19.857165655920841</v>
      </c>
      <c r="P49" s="81">
        <v>13.611069333734395</v>
      </c>
      <c r="Q49" s="81">
        <v>1.6574585635359116</v>
      </c>
      <c r="R49" s="81">
        <v>1.7575484452456061</v>
      </c>
      <c r="S49" s="83">
        <v>12735</v>
      </c>
      <c r="T49" s="78">
        <v>100</v>
      </c>
      <c r="U49" s="79">
        <v>493</v>
      </c>
      <c r="V49" s="79">
        <v>0</v>
      </c>
      <c r="W49" s="44">
        <v>11.994837460675969</v>
      </c>
      <c r="X49" s="89">
        <v>64.958015267175568</v>
      </c>
      <c r="Y49" s="44">
        <v>65.217391304347828</v>
      </c>
      <c r="Z49" s="44">
        <v>100</v>
      </c>
      <c r="AA49" s="44">
        <v>2.9223600031593082</v>
      </c>
      <c r="AB49" s="75">
        <v>11.87684682108474</v>
      </c>
      <c r="AC49" s="75">
        <v>3.0692974930893144</v>
      </c>
      <c r="AD49" s="75">
        <v>1.6204365646744827</v>
      </c>
      <c r="AE49" s="75">
        <v>94.014904517931996</v>
      </c>
      <c r="AF49" s="78">
        <v>94.7</v>
      </c>
      <c r="AG49" s="78">
        <v>94.5</v>
      </c>
      <c r="AH49" s="94">
        <v>340</v>
      </c>
      <c r="AI49" s="78">
        <v>14.9</v>
      </c>
      <c r="AJ49" s="80">
        <v>4.0992175938156773E-2</v>
      </c>
      <c r="AK49" s="80">
        <v>0.12297652781447034</v>
      </c>
      <c r="AL49" s="44">
        <v>0.23145002378202081</v>
      </c>
      <c r="AM49" s="42">
        <v>85227.688095660924</v>
      </c>
      <c r="AN49" s="83">
        <v>212260.2066953317</v>
      </c>
      <c r="AO49" s="83">
        <v>267539.60415035242</v>
      </c>
      <c r="AP49" s="44">
        <v>14.41618544456731</v>
      </c>
      <c r="AQ49" s="44">
        <v>16.668714420280949</v>
      </c>
      <c r="AR49" s="44">
        <v>15.41</v>
      </c>
      <c r="AS49" s="44">
        <v>8.1198613847930954</v>
      </c>
      <c r="AT49" s="44">
        <v>594.33818033566627</v>
      </c>
      <c r="AU49" s="44">
        <v>4.4591288985526942</v>
      </c>
      <c r="AV49" s="44">
        <v>1.8048855065570431</v>
      </c>
      <c r="AW49" s="79">
        <v>13370.933333333332</v>
      </c>
      <c r="AX49" s="79">
        <v>1947.2233009708739</v>
      </c>
      <c r="AY49" s="44">
        <v>3.4901577551305323</v>
      </c>
      <c r="AZ49" s="75">
        <v>928</v>
      </c>
      <c r="BA49" s="44">
        <v>2.3740678297207309</v>
      </c>
      <c r="BB49" s="44">
        <v>43.986217518363482</v>
      </c>
      <c r="BC49" s="44">
        <v>238.75004246789427</v>
      </c>
      <c r="BD49" s="44">
        <v>7.1850411089216548</v>
      </c>
      <c r="BE49" s="75">
        <v>1.5401627043677435</v>
      </c>
      <c r="BF49" s="44">
        <v>6.9109864939578234</v>
      </c>
      <c r="BG49" s="44">
        <v>27.845751413382835</v>
      </c>
      <c r="BH49" s="44">
        <v>0</v>
      </c>
      <c r="BI49" s="76">
        <v>66.099999999999994</v>
      </c>
      <c r="BJ49" s="75">
        <v>1.0969538435575057</v>
      </c>
      <c r="BK49" s="77">
        <v>1.2374572942727249</v>
      </c>
      <c r="BL49" s="78">
        <v>127.9</v>
      </c>
      <c r="BM49" s="78">
        <v>122.3</v>
      </c>
      <c r="BN49" s="44">
        <v>0.34971619185968311</v>
      </c>
      <c r="BO49" s="44">
        <v>12.931034482758621</v>
      </c>
      <c r="BP49" s="79">
        <v>11</v>
      </c>
      <c r="BQ49" s="44">
        <v>0</v>
      </c>
      <c r="BR49" s="44">
        <v>11.827308554732623</v>
      </c>
      <c r="BS49" s="44">
        <v>12.300825575864646</v>
      </c>
      <c r="BT49" s="44">
        <v>924.18419175103611</v>
      </c>
      <c r="BU49" s="44">
        <v>40.816742542637769</v>
      </c>
      <c r="BV49" s="75">
        <v>946.4458619283821</v>
      </c>
      <c r="BW49" s="75">
        <v>395.09793096419105</v>
      </c>
      <c r="BX49" s="44">
        <v>1.6987157708772167</v>
      </c>
      <c r="BY49" s="80">
        <v>5.7076849901474484E-2</v>
      </c>
      <c r="BZ49" s="44">
        <v>1.4863762995175649</v>
      </c>
      <c r="CA49" s="80">
        <v>0.30383654956852618</v>
      </c>
      <c r="CB49" s="44">
        <v>0.21233947135965209</v>
      </c>
      <c r="CC49" s="80">
        <v>5.3084867839913029E-2</v>
      </c>
      <c r="CD49" s="44">
        <v>1.2740368281579126</v>
      </c>
      <c r="CE49" s="44">
        <v>13.090728409322553</v>
      </c>
      <c r="CF49" s="78">
        <v>34.700000000000003</v>
      </c>
      <c r="CG49" s="81">
        <v>2.0952380952380953</v>
      </c>
      <c r="CH49" s="81">
        <v>44.135537783450665</v>
      </c>
      <c r="CI49" s="81">
        <v>10.743165190604543</v>
      </c>
      <c r="CJ49" s="44">
        <v>315.18609431269959</v>
      </c>
      <c r="CK49" s="82">
        <v>279.32832778419515</v>
      </c>
      <c r="CL49" s="44">
        <v>44.9</v>
      </c>
      <c r="CM49" s="44">
        <v>829.33398241340512</v>
      </c>
      <c r="CN49" s="76">
        <v>76.900000000000006</v>
      </c>
      <c r="CO49" s="78">
        <v>95.7</v>
      </c>
      <c r="CP49" s="78">
        <v>92.9</v>
      </c>
      <c r="CQ49" s="44">
        <v>70</v>
      </c>
      <c r="CR49" s="82">
        <v>52.7</v>
      </c>
      <c r="CS49" s="44">
        <v>3.3485570690652362</v>
      </c>
      <c r="CT49" s="44">
        <v>8.9230769230769234</v>
      </c>
      <c r="CU49" s="82">
        <v>1.0969067230410243</v>
      </c>
      <c r="CV49" s="44">
        <v>63.93</v>
      </c>
      <c r="CW49" s="95">
        <v>46.041567574913365</v>
      </c>
      <c r="CX49" s="44">
        <v>1.34</v>
      </c>
      <c r="CY49" s="44">
        <v>31.9</v>
      </c>
      <c r="CZ49" s="44">
        <v>63.04</v>
      </c>
      <c r="DA49" s="44">
        <v>5.57</v>
      </c>
      <c r="DB49" s="44">
        <v>1.9596703642046613</v>
      </c>
      <c r="DC49" s="44">
        <v>1.0221002921791127</v>
      </c>
      <c r="DD49" s="44">
        <v>2.6924644968403886</v>
      </c>
      <c r="DE49" s="44">
        <v>6.8458245566351836</v>
      </c>
      <c r="DF49" s="90">
        <v>496.05921052631578</v>
      </c>
      <c r="DG49" s="90">
        <v>1672.3490464547679</v>
      </c>
      <c r="DH49" s="44" t="s">
        <v>476</v>
      </c>
      <c r="DI49" s="44" t="s">
        <v>476</v>
      </c>
      <c r="DJ49" s="44">
        <v>6.5602503912363064</v>
      </c>
      <c r="DK49" s="44">
        <v>23.662631784459194</v>
      </c>
      <c r="DL49" s="96">
        <v>113</v>
      </c>
      <c r="DM49" s="96">
        <v>6</v>
      </c>
      <c r="DN49" s="44">
        <v>7.102755316980363</v>
      </c>
      <c r="DO49" s="44">
        <v>8.2090439627641505</v>
      </c>
      <c r="DP49" s="44">
        <v>100</v>
      </c>
      <c r="DQ49" s="44">
        <v>99.005597629239389</v>
      </c>
      <c r="DR49" s="44">
        <v>4350.4867634500433</v>
      </c>
      <c r="DS49" s="72">
        <v>11.301997876652834</v>
      </c>
      <c r="DT49" s="72">
        <v>6.6</v>
      </c>
      <c r="DU49" s="44">
        <v>88.345864661654133</v>
      </c>
      <c r="DV49" s="80">
        <v>2.6397077371151243E-2</v>
      </c>
      <c r="DW49" s="44">
        <v>32.758620689655174</v>
      </c>
      <c r="DX49" s="78">
        <v>286.46505741659308</v>
      </c>
      <c r="DY49" s="44">
        <v>1.3595111784766958</v>
      </c>
      <c r="DZ49" s="44">
        <v>833.30153089196085</v>
      </c>
      <c r="EA49" s="79">
        <v>0</v>
      </c>
      <c r="EB49" s="72">
        <v>3.9368746260013512</v>
      </c>
      <c r="EC49" s="72">
        <v>60.162477513435086</v>
      </c>
      <c r="ED49" s="44">
        <v>93.055034375163459</v>
      </c>
      <c r="EE49" s="44">
        <v>10.099509446062946</v>
      </c>
      <c r="EF49" s="44">
        <v>62.78781565429793</v>
      </c>
      <c r="EG49" s="44" t="s">
        <v>476</v>
      </c>
      <c r="EH49" s="44">
        <v>71.599999999999994</v>
      </c>
      <c r="EI49" s="44">
        <v>61.9</v>
      </c>
      <c r="EJ49" s="44">
        <v>38.9</v>
      </c>
      <c r="EK49" s="44">
        <v>60.3</v>
      </c>
      <c r="EL49" s="44">
        <v>22.8</v>
      </c>
      <c r="EM49" s="88">
        <v>64.03</v>
      </c>
      <c r="EN49" s="89">
        <v>-0.42892573214649726</v>
      </c>
      <c r="EO49" s="72">
        <v>1.0043328702068031</v>
      </c>
      <c r="EP49" s="90">
        <v>0.80700000000000005</v>
      </c>
      <c r="EQ49" s="44">
        <v>88.5</v>
      </c>
      <c r="ER49" s="44">
        <v>5.7</v>
      </c>
      <c r="ES49" s="44">
        <v>4.0999999999999996</v>
      </c>
      <c r="ET49" s="44">
        <v>320.93683113066521</v>
      </c>
      <c r="EU49" s="91">
        <v>55.5</v>
      </c>
      <c r="EV49" s="44">
        <v>54.5</v>
      </c>
      <c r="EW49" s="44" t="s">
        <v>12</v>
      </c>
      <c r="EX49" s="44" t="s">
        <v>12</v>
      </c>
      <c r="EY49" s="44">
        <v>7.6</v>
      </c>
      <c r="EZ49" s="44">
        <v>8.6974247468913504</v>
      </c>
      <c r="FA49" s="44">
        <v>24.4</v>
      </c>
      <c r="FB49" s="44">
        <v>14.004939287919324</v>
      </c>
      <c r="FC49" s="44">
        <v>72.981878088962105</v>
      </c>
      <c r="FD49" s="44">
        <v>76.965804547821563</v>
      </c>
      <c r="FE49" s="44">
        <v>71.099668995954389</v>
      </c>
      <c r="FF49" s="44">
        <v>72.527000490918013</v>
      </c>
      <c r="FG49" s="44">
        <v>77.337048170686998</v>
      </c>
      <c r="FH49" s="44">
        <v>79.30870837617654</v>
      </c>
      <c r="FI49" s="44">
        <v>74.506215206283841</v>
      </c>
      <c r="FJ49" s="44">
        <v>64.560774011661437</v>
      </c>
      <c r="FK49" s="44">
        <v>47.548770144189987</v>
      </c>
      <c r="FL49" s="44">
        <v>30.698715172513353</v>
      </c>
      <c r="FM49" s="44">
        <v>19.259882253994952</v>
      </c>
      <c r="FN49" s="44">
        <v>11.760461760461761</v>
      </c>
      <c r="FO49" s="44">
        <v>7.4119674956907158</v>
      </c>
      <c r="FP49" s="44">
        <v>3.1769883009552435</v>
      </c>
      <c r="FQ49" s="44">
        <v>1.7</v>
      </c>
      <c r="FR49" s="44">
        <v>13.791448664809403</v>
      </c>
      <c r="FS49" s="44">
        <v>0.92819171377942788</v>
      </c>
    </row>
    <row r="50" spans="1:175" s="92" customFormat="1">
      <c r="A50" s="386">
        <v>352012</v>
      </c>
      <c r="B50" s="387" t="s">
        <v>569</v>
      </c>
      <c r="C50" s="44">
        <v>112.88248531431745</v>
      </c>
      <c r="D50" s="72">
        <v>2062.9365520063129</v>
      </c>
      <c r="E50" s="44">
        <v>260.83525732822864</v>
      </c>
      <c r="F50" s="83">
        <v>424655</v>
      </c>
      <c r="G50" s="44">
        <v>273.67506516072979</v>
      </c>
      <c r="H50" s="84">
        <v>82.826527657109764</v>
      </c>
      <c r="I50" s="84">
        <v>169.99710396756444</v>
      </c>
      <c r="J50" s="78">
        <v>17.100000000000001</v>
      </c>
      <c r="K50" s="85">
        <v>4.49</v>
      </c>
      <c r="L50" s="44">
        <v>65.506804958254946</v>
      </c>
      <c r="M50" s="44">
        <v>13.033183917973705</v>
      </c>
      <c r="N50" s="75">
        <v>78.94578336389408</v>
      </c>
      <c r="O50" s="75">
        <v>20.41124723406552</v>
      </c>
      <c r="P50" s="81">
        <v>15.347378843720778</v>
      </c>
      <c r="Q50" s="81">
        <v>0</v>
      </c>
      <c r="R50" s="81">
        <v>1.495448634590377</v>
      </c>
      <c r="S50" s="83">
        <v>14324</v>
      </c>
      <c r="T50" s="78">
        <v>33.898305084745758</v>
      </c>
      <c r="U50" s="79">
        <v>30</v>
      </c>
      <c r="V50" s="79">
        <v>0</v>
      </c>
      <c r="W50" s="44">
        <v>11.371357053459681</v>
      </c>
      <c r="X50" s="89">
        <v>62.407515171668472</v>
      </c>
      <c r="Y50" s="44">
        <v>94.915254237288138</v>
      </c>
      <c r="Z50" s="44">
        <v>61.016949152542374</v>
      </c>
      <c r="AA50" s="44">
        <v>3.2202324850769717</v>
      </c>
      <c r="AB50" s="75">
        <v>38.540122591242337</v>
      </c>
      <c r="AC50" s="75">
        <v>8.8538119466367533</v>
      </c>
      <c r="AD50" s="75">
        <v>3.4453747846640761</v>
      </c>
      <c r="AE50" s="75">
        <v>94.152680021656749</v>
      </c>
      <c r="AF50" s="78">
        <v>95.5</v>
      </c>
      <c r="AG50" s="78">
        <v>69.900000000000006</v>
      </c>
      <c r="AH50" s="94">
        <v>15</v>
      </c>
      <c r="AI50" s="78">
        <v>25.2</v>
      </c>
      <c r="AJ50" s="80">
        <v>2.2725691225760604E-2</v>
      </c>
      <c r="AK50" s="80">
        <v>0.13635414735456364</v>
      </c>
      <c r="AL50" s="44">
        <v>0.78908145074085989</v>
      </c>
      <c r="AM50" s="42">
        <v>93279.389800811507</v>
      </c>
      <c r="AN50" s="83">
        <v>195277.40927258192</v>
      </c>
      <c r="AO50" s="83">
        <v>280499.25377396983</v>
      </c>
      <c r="AP50" s="44">
        <v>16.343949333757063</v>
      </c>
      <c r="AQ50" s="44">
        <v>4.1200372278845929</v>
      </c>
      <c r="AR50" s="44">
        <v>17.079999999999998</v>
      </c>
      <c r="AS50" s="44">
        <v>6.1811380308034014</v>
      </c>
      <c r="AT50" s="44">
        <v>509.61510360347194</v>
      </c>
      <c r="AU50" s="44">
        <v>5.8450477832656276</v>
      </c>
      <c r="AV50" s="44">
        <v>2.4110822105970717</v>
      </c>
      <c r="AW50" s="79">
        <v>11839.636363636364</v>
      </c>
      <c r="AX50" s="79">
        <v>2284.8421052631579</v>
      </c>
      <c r="AY50" s="44">
        <v>3.8391842501305327</v>
      </c>
      <c r="AZ50" s="75">
        <v>466.5</v>
      </c>
      <c r="BA50" s="44">
        <v>2.6770099658064703</v>
      </c>
      <c r="BB50" s="44">
        <v>47.503220232485077</v>
      </c>
      <c r="BC50" s="44">
        <v>254.54306338954322</v>
      </c>
      <c r="BD50" s="44">
        <v>5.6325072332466322</v>
      </c>
      <c r="BE50" s="75">
        <v>1.5708451146716933</v>
      </c>
      <c r="BF50" s="44">
        <v>5.0267043669494189</v>
      </c>
      <c r="BG50" s="44">
        <v>30.327087964433154</v>
      </c>
      <c r="BH50" s="44">
        <v>39.726027397260275</v>
      </c>
      <c r="BI50" s="76">
        <v>82.2</v>
      </c>
      <c r="BJ50" s="75">
        <v>1.2702445220704985</v>
      </c>
      <c r="BK50" s="77">
        <v>0.31529164477141353</v>
      </c>
      <c r="BL50" s="78">
        <v>87.3</v>
      </c>
      <c r="BM50" s="78">
        <v>80</v>
      </c>
      <c r="BN50" s="44">
        <v>0.9984235417761429</v>
      </c>
      <c r="BO50" s="44">
        <v>31.645569620253166</v>
      </c>
      <c r="BP50" s="79">
        <v>21</v>
      </c>
      <c r="BQ50" s="44">
        <v>0.46395066779670924</v>
      </c>
      <c r="BR50" s="44">
        <v>18.583598795920157</v>
      </c>
      <c r="BS50" s="44">
        <v>16.238273372884823</v>
      </c>
      <c r="BT50" s="44">
        <v>319.85562731975335</v>
      </c>
      <c r="BU50" s="44">
        <v>20.767820089429232</v>
      </c>
      <c r="BV50" s="75">
        <v>1347.6488295291813</v>
      </c>
      <c r="BW50" s="75">
        <v>700.67510301896709</v>
      </c>
      <c r="BX50" s="44">
        <v>3.287839378086916</v>
      </c>
      <c r="BY50" s="80">
        <v>7.2332466317912153E-2</v>
      </c>
      <c r="BZ50" s="44">
        <v>1.8265774322705088</v>
      </c>
      <c r="CA50" s="80">
        <v>0.34180378174591575</v>
      </c>
      <c r="CB50" s="44">
        <v>0.36531548645410172</v>
      </c>
      <c r="CC50" s="80">
        <v>0.10869596983955344</v>
      </c>
      <c r="CD50" s="44">
        <v>1.0959464593623054</v>
      </c>
      <c r="CE50" s="44">
        <v>14.839115059765614</v>
      </c>
      <c r="CF50" s="78">
        <v>25.9</v>
      </c>
      <c r="CG50" s="81">
        <v>2.6075619295958279</v>
      </c>
      <c r="CH50" s="81">
        <v>5.4977118461869221</v>
      </c>
      <c r="CI50" s="81">
        <v>5.9099437148217637</v>
      </c>
      <c r="CJ50" s="44">
        <v>225.79419586755122</v>
      </c>
      <c r="CK50" s="82">
        <v>173.48467136218841</v>
      </c>
      <c r="CL50" s="44">
        <v>31.1</v>
      </c>
      <c r="CM50" s="44">
        <v>912.51214548884411</v>
      </c>
      <c r="CN50" s="76">
        <v>98.8</v>
      </c>
      <c r="CO50" s="78">
        <v>96.9</v>
      </c>
      <c r="CP50" s="78">
        <v>88.6</v>
      </c>
      <c r="CQ50" s="44">
        <v>73.8</v>
      </c>
      <c r="CR50" s="82">
        <v>7.4</v>
      </c>
      <c r="CS50" s="44">
        <v>8.9598882029546356</v>
      </c>
      <c r="CT50" s="44">
        <v>6.68</v>
      </c>
      <c r="CU50" s="82">
        <v>0</v>
      </c>
      <c r="CV50" s="44">
        <v>62.43</v>
      </c>
      <c r="CW50" s="95">
        <v>45.047052634655287</v>
      </c>
      <c r="CX50" s="44">
        <v>1.18</v>
      </c>
      <c r="CY50" s="44">
        <v>38</v>
      </c>
      <c r="CZ50" s="44">
        <v>57.1</v>
      </c>
      <c r="DA50" s="44">
        <v>6.29</v>
      </c>
      <c r="DB50" s="44">
        <v>0.96414793815939448</v>
      </c>
      <c r="DC50" s="44">
        <v>0.95113905368676388</v>
      </c>
      <c r="DD50" s="44">
        <v>2.2065055381827743</v>
      </c>
      <c r="DE50" s="44">
        <v>7.7848730163369089</v>
      </c>
      <c r="DF50" s="90">
        <v>142.40673575129534</v>
      </c>
      <c r="DG50" s="90">
        <v>1402.2604591836734</v>
      </c>
      <c r="DH50" s="44" t="s">
        <v>476</v>
      </c>
      <c r="DI50" s="44" t="s">
        <v>476</v>
      </c>
      <c r="DJ50" s="44">
        <v>56.362160406970453</v>
      </c>
      <c r="DK50" s="44">
        <v>75.35472604234883</v>
      </c>
      <c r="DL50" s="96">
        <v>263</v>
      </c>
      <c r="DM50" s="96">
        <v>357</v>
      </c>
      <c r="DN50" s="44">
        <v>24.80945874857527</v>
      </c>
      <c r="DO50" s="44">
        <v>16.852003390127717</v>
      </c>
      <c r="DP50" s="44">
        <v>100</v>
      </c>
      <c r="DQ50" s="44">
        <v>99.810606060606062</v>
      </c>
      <c r="DR50" s="44">
        <v>4630.9511826874686</v>
      </c>
      <c r="DS50" s="72">
        <v>5.551132157174985</v>
      </c>
      <c r="DT50" s="72">
        <v>12.5</v>
      </c>
      <c r="DU50" s="44">
        <v>70.785629688116856</v>
      </c>
      <c r="DV50" s="80">
        <v>0.13438860800187041</v>
      </c>
      <c r="DW50" s="44">
        <v>35.019455252918284</v>
      </c>
      <c r="DX50" s="78">
        <v>814.68276003156325</v>
      </c>
      <c r="DY50" s="44">
        <v>1.1099081667127368</v>
      </c>
      <c r="DZ50" s="44">
        <v>958.72795746406587</v>
      </c>
      <c r="EA50" s="79">
        <v>7383</v>
      </c>
      <c r="EB50" s="72">
        <v>1.8581382614647499</v>
      </c>
      <c r="EC50" s="72">
        <v>57.926376390936838</v>
      </c>
      <c r="ED50" s="44">
        <v>91.73840350088723</v>
      </c>
      <c r="EE50" s="44">
        <v>8.5822232494258763</v>
      </c>
      <c r="EF50" s="44">
        <v>71.353978300180827</v>
      </c>
      <c r="EG50" s="44">
        <v>257.73211707976293</v>
      </c>
      <c r="EH50" s="44">
        <v>74.3</v>
      </c>
      <c r="EI50" s="44">
        <v>48.6</v>
      </c>
      <c r="EJ50" s="44">
        <v>35.4</v>
      </c>
      <c r="EK50" s="44">
        <v>52.3</v>
      </c>
      <c r="EL50" s="44">
        <v>15.4</v>
      </c>
      <c r="EM50" s="88">
        <v>81.42</v>
      </c>
      <c r="EN50" s="89">
        <v>-2.9627085951427654</v>
      </c>
      <c r="EO50" s="72">
        <v>0.98587633966548849</v>
      </c>
      <c r="EP50" s="90">
        <v>0.53800000000000003</v>
      </c>
      <c r="EQ50" s="44">
        <v>96.2</v>
      </c>
      <c r="ER50" s="44">
        <v>10.8</v>
      </c>
      <c r="ES50" s="44">
        <v>4</v>
      </c>
      <c r="ET50" s="44">
        <v>562.69679910570767</v>
      </c>
      <c r="EU50" s="91">
        <v>41.9</v>
      </c>
      <c r="EV50" s="44">
        <v>52</v>
      </c>
      <c r="EW50" s="44" t="s">
        <v>12</v>
      </c>
      <c r="EX50" s="44" t="s">
        <v>12</v>
      </c>
      <c r="EY50" s="44">
        <v>98</v>
      </c>
      <c r="EZ50" s="44">
        <v>9.951193851009732</v>
      </c>
      <c r="FA50" s="44">
        <v>30.3</v>
      </c>
      <c r="FB50" s="44">
        <v>16.975463194792187</v>
      </c>
      <c r="FC50" s="44">
        <v>75.608061153578873</v>
      </c>
      <c r="FD50" s="44">
        <v>76.570996978851966</v>
      </c>
      <c r="FE50" s="44">
        <v>68.667719852553972</v>
      </c>
      <c r="FF50" s="44">
        <v>70.927175031439347</v>
      </c>
      <c r="FG50" s="44">
        <v>76.325734487382675</v>
      </c>
      <c r="FH50" s="44">
        <v>79.19471453502868</v>
      </c>
      <c r="FI50" s="44">
        <v>75.627938983828429</v>
      </c>
      <c r="FJ50" s="44">
        <v>65.574847489441581</v>
      </c>
      <c r="FK50" s="44">
        <v>51.281662369179436</v>
      </c>
      <c r="FL50" s="44">
        <v>30.420889254085637</v>
      </c>
      <c r="FM50" s="44">
        <v>17.262194528283516</v>
      </c>
      <c r="FN50" s="44">
        <v>10.963951404102769</v>
      </c>
      <c r="FO50" s="44">
        <v>6.2983995869901914</v>
      </c>
      <c r="FP50" s="44">
        <v>2.6907965233956421</v>
      </c>
      <c r="FQ50" s="44">
        <v>1.42</v>
      </c>
      <c r="FR50" s="44">
        <v>14.554168980331415</v>
      </c>
      <c r="FS50" s="44">
        <v>0.31756113051762463</v>
      </c>
    </row>
    <row r="51" spans="1:175" s="92" customFormat="1">
      <c r="A51" s="386">
        <v>372013</v>
      </c>
      <c r="B51" s="387" t="s">
        <v>568</v>
      </c>
      <c r="C51" s="44">
        <v>106.65045080864898</v>
      </c>
      <c r="D51" s="72">
        <v>1416.6267117280415</v>
      </c>
      <c r="E51" s="44">
        <v>274.11036918363288</v>
      </c>
      <c r="F51" s="83">
        <v>400871</v>
      </c>
      <c r="G51" s="44">
        <v>292.21556886227546</v>
      </c>
      <c r="H51" s="84">
        <v>79.041916167664681</v>
      </c>
      <c r="I51" s="84">
        <v>171.25748502994011</v>
      </c>
      <c r="J51" s="78">
        <v>42.6</v>
      </c>
      <c r="K51" s="85">
        <v>3.63</v>
      </c>
      <c r="L51" s="44">
        <v>180.81719410428482</v>
      </c>
      <c r="M51" s="44">
        <v>17.013473942005511</v>
      </c>
      <c r="N51" s="75">
        <v>78.716280936143136</v>
      </c>
      <c r="O51" s="75">
        <v>19.956281342419956</v>
      </c>
      <c r="P51" s="81">
        <v>8.5911362603775139</v>
      </c>
      <c r="Q51" s="81">
        <v>5.027932960893855</v>
      </c>
      <c r="R51" s="81">
        <v>2.458512599877074</v>
      </c>
      <c r="S51" s="83">
        <v>14683</v>
      </c>
      <c r="T51" s="78">
        <v>71.794871794871796</v>
      </c>
      <c r="U51" s="79">
        <v>240</v>
      </c>
      <c r="V51" s="79">
        <v>129</v>
      </c>
      <c r="W51" s="44">
        <v>13.425073139018313</v>
      </c>
      <c r="X51" s="89">
        <v>65.16079304586134</v>
      </c>
      <c r="Y51" s="44">
        <v>87.179487179487182</v>
      </c>
      <c r="Z51" s="44">
        <v>79.487179487179489</v>
      </c>
      <c r="AA51" s="44">
        <v>4.0057956191937274</v>
      </c>
      <c r="AB51" s="75">
        <v>30.401782898471502</v>
      </c>
      <c r="AC51" s="75">
        <v>12.215377499316695</v>
      </c>
      <c r="AD51" s="75">
        <v>2.6280932657738161</v>
      </c>
      <c r="AE51" s="75">
        <v>92.967725006559959</v>
      </c>
      <c r="AF51" s="78">
        <v>91.8</v>
      </c>
      <c r="AG51" s="78">
        <v>88.4</v>
      </c>
      <c r="AH51" s="94">
        <v>170</v>
      </c>
      <c r="AI51" s="78">
        <v>25.4</v>
      </c>
      <c r="AJ51" s="80">
        <v>1.8245012270247194E-2</v>
      </c>
      <c r="AK51" s="80">
        <v>9.1225061351235971E-3</v>
      </c>
      <c r="AL51" s="44">
        <v>0</v>
      </c>
      <c r="AM51" s="42">
        <v>102877.0761464542</v>
      </c>
      <c r="AN51" s="83">
        <v>205580.91699092087</v>
      </c>
      <c r="AO51" s="83">
        <v>258462.58614501078</v>
      </c>
      <c r="AP51" s="44">
        <v>14.738722644037518</v>
      </c>
      <c r="AQ51" s="44">
        <v>3.3269225510659823</v>
      </c>
      <c r="AR51" s="44">
        <v>15.434542277379551</v>
      </c>
      <c r="AS51" s="44">
        <v>10.95739829031843</v>
      </c>
      <c r="AT51" s="44">
        <v>999.61409376352128</v>
      </c>
      <c r="AU51" s="44">
        <v>3.7421210810052274</v>
      </c>
      <c r="AV51" s="44">
        <v>3.3679089729047043</v>
      </c>
      <c r="AW51" s="79">
        <v>12685.6</v>
      </c>
      <c r="AX51" s="79">
        <v>2471.2207792207791</v>
      </c>
      <c r="AY51" s="44">
        <v>2.1021210401294903</v>
      </c>
      <c r="AZ51" s="75">
        <v>514.5</v>
      </c>
      <c r="BA51" s="44">
        <v>1.5252698420123256</v>
      </c>
      <c r="BB51" s="44">
        <v>40.086849058211882</v>
      </c>
      <c r="BC51" s="44">
        <v>306.18525838176652</v>
      </c>
      <c r="BD51" s="44">
        <v>6.2966262439629066</v>
      </c>
      <c r="BE51" s="75">
        <v>1.3636751044063753</v>
      </c>
      <c r="BF51" s="44">
        <v>2.5142759737492542</v>
      </c>
      <c r="BG51" s="44">
        <v>28.848652863207139</v>
      </c>
      <c r="BH51" s="44">
        <v>98.630136986301366</v>
      </c>
      <c r="BI51" s="76">
        <v>98.8</v>
      </c>
      <c r="BJ51" s="75">
        <v>1.9059170059776487</v>
      </c>
      <c r="BK51" s="77">
        <v>0.11425633408552087</v>
      </c>
      <c r="BL51" s="78">
        <v>111.3</v>
      </c>
      <c r="BM51" s="78">
        <v>105.3</v>
      </c>
      <c r="BN51" s="44">
        <v>0.11425633408552087</v>
      </c>
      <c r="BO51" s="44">
        <v>25.333333333333336</v>
      </c>
      <c r="BP51" s="79">
        <v>53</v>
      </c>
      <c r="BQ51" s="44">
        <v>0.55897933647515585</v>
      </c>
      <c r="BR51" s="44">
        <v>17.15528633073334</v>
      </c>
      <c r="BS51" s="44">
        <v>9.2617496754879376</v>
      </c>
      <c r="BT51" s="44">
        <v>912.43670553015329</v>
      </c>
      <c r="BU51" s="44">
        <v>24.11118777261937</v>
      </c>
      <c r="BV51" s="75">
        <v>1045.2703097774606</v>
      </c>
      <c r="BW51" s="75">
        <v>316.99975442330407</v>
      </c>
      <c r="BX51" s="44">
        <v>3.2743559458795737</v>
      </c>
      <c r="BY51" s="80">
        <v>8.3040005613181617E-2</v>
      </c>
      <c r="BZ51" s="44">
        <v>2.1049431080654402</v>
      </c>
      <c r="CA51" s="80">
        <v>0.23270847707366132</v>
      </c>
      <c r="CB51" s="44" t="s">
        <v>476</v>
      </c>
      <c r="CC51" s="80" t="s">
        <v>476</v>
      </c>
      <c r="CD51" s="44">
        <v>1.8710605405026137</v>
      </c>
      <c r="CE51" s="44">
        <v>10.211312899793015</v>
      </c>
      <c r="CF51" s="78">
        <v>53.1</v>
      </c>
      <c r="CG51" s="81">
        <v>5.8558558558558556</v>
      </c>
      <c r="CH51" s="81">
        <v>37.349435580500725</v>
      </c>
      <c r="CI51" s="81">
        <v>3.5441278665740095</v>
      </c>
      <c r="CJ51" s="44">
        <v>340.88150339714429</v>
      </c>
      <c r="CK51" s="82">
        <v>249.03581911522224</v>
      </c>
      <c r="CL51" s="44">
        <v>20.5</v>
      </c>
      <c r="CM51" s="44">
        <v>766.51327067309649</v>
      </c>
      <c r="CN51" s="76">
        <v>66.7</v>
      </c>
      <c r="CO51" s="78">
        <v>99.3</v>
      </c>
      <c r="CP51" s="78">
        <v>93.1</v>
      </c>
      <c r="CQ51" s="44">
        <v>63.2</v>
      </c>
      <c r="CR51" s="82">
        <v>48.5</v>
      </c>
      <c r="CS51" s="44" t="s">
        <v>476</v>
      </c>
      <c r="CT51" s="44">
        <v>5.0153846153846153</v>
      </c>
      <c r="CU51" s="82">
        <v>2.4174391961489143</v>
      </c>
      <c r="CV51" s="44">
        <v>62.56</v>
      </c>
      <c r="CW51" s="95">
        <v>53.079648708383516</v>
      </c>
      <c r="CX51" s="44">
        <v>1.42</v>
      </c>
      <c r="CY51" s="44">
        <v>45.1</v>
      </c>
      <c r="CZ51" s="44">
        <v>60.68</v>
      </c>
      <c r="DA51" s="44">
        <v>6.39</v>
      </c>
      <c r="DB51" s="44">
        <v>3.5373615707553236</v>
      </c>
      <c r="DC51" s="44">
        <v>1.2137078572848572</v>
      </c>
      <c r="DD51" s="44">
        <v>3.653245705331353</v>
      </c>
      <c r="DE51" s="44">
        <v>6.2236151228468186</v>
      </c>
      <c r="DF51" s="90">
        <v>59261.221465076662</v>
      </c>
      <c r="DG51" s="90">
        <v>588.60130287648053</v>
      </c>
      <c r="DH51" s="44">
        <v>35.179240583303127</v>
      </c>
      <c r="DI51" s="44">
        <v>35.859785061920412</v>
      </c>
      <c r="DJ51" s="44">
        <v>9.9175951717734456</v>
      </c>
      <c r="DK51" s="44">
        <v>56.093066113798663</v>
      </c>
      <c r="DL51" s="96">
        <v>311</v>
      </c>
      <c r="DM51" s="96">
        <v>22</v>
      </c>
      <c r="DN51" s="44">
        <v>14.939651281091765</v>
      </c>
      <c r="DO51" s="44">
        <v>15.207044542934991</v>
      </c>
      <c r="DP51" s="44">
        <v>100</v>
      </c>
      <c r="DQ51" s="44">
        <v>100</v>
      </c>
      <c r="DR51" s="44">
        <v>5205.5528375733847</v>
      </c>
      <c r="DS51" s="72">
        <v>10.894651280547931</v>
      </c>
      <c r="DT51" s="72">
        <v>8.14</v>
      </c>
      <c r="DU51" s="44">
        <v>95.639534883720927</v>
      </c>
      <c r="DV51" s="80">
        <v>2.2429319006050351E-2</v>
      </c>
      <c r="DW51" s="44">
        <v>55.78947368421052</v>
      </c>
      <c r="DX51" s="78">
        <v>80.820460047010386</v>
      </c>
      <c r="DY51" s="44">
        <v>1.234838451998066</v>
      </c>
      <c r="DZ51" s="44">
        <v>1146.152735889392</v>
      </c>
      <c r="EA51" s="79">
        <v>28300</v>
      </c>
      <c r="EB51" s="72">
        <v>3.4759137062601608</v>
      </c>
      <c r="EC51" s="72">
        <v>62.951693459653455</v>
      </c>
      <c r="ED51" s="44">
        <v>95.648625807589909</v>
      </c>
      <c r="EE51" s="44">
        <v>5.6535398787188722</v>
      </c>
      <c r="EF51" s="44">
        <v>89.087457817772773</v>
      </c>
      <c r="EG51" s="44">
        <v>242.59002333354354</v>
      </c>
      <c r="EH51" s="44">
        <v>79.599999999999994</v>
      </c>
      <c r="EI51" s="44">
        <v>49.2</v>
      </c>
      <c r="EJ51" s="44">
        <v>37.9</v>
      </c>
      <c r="EK51" s="44">
        <v>62.2</v>
      </c>
      <c r="EL51" s="44">
        <v>20.7</v>
      </c>
      <c r="EM51" s="88">
        <v>61.09</v>
      </c>
      <c r="EN51" s="89">
        <v>0.67592062025656918</v>
      </c>
      <c r="EO51" s="72">
        <v>1.0454784957644798</v>
      </c>
      <c r="EP51" s="90">
        <v>0.80700000000000005</v>
      </c>
      <c r="EQ51" s="44">
        <v>87.3</v>
      </c>
      <c r="ER51" s="44">
        <v>9.1999999999999993</v>
      </c>
      <c r="ES51" s="44">
        <v>4</v>
      </c>
      <c r="ET51" s="44">
        <v>356.99679346999869</v>
      </c>
      <c r="EU51" s="91">
        <v>50.8</v>
      </c>
      <c r="EV51" s="44">
        <v>54.8</v>
      </c>
      <c r="EW51" s="44" t="s">
        <v>12</v>
      </c>
      <c r="EX51" s="44" t="s">
        <v>12</v>
      </c>
      <c r="EY51" s="44">
        <v>70.400000000000006</v>
      </c>
      <c r="EZ51" s="44">
        <v>8.5764737525288552</v>
      </c>
      <c r="FA51" s="44">
        <v>38.700000000000003</v>
      </c>
      <c r="FB51" s="44">
        <v>14.280693533270853</v>
      </c>
      <c r="FC51" s="44">
        <v>74.90356798457087</v>
      </c>
      <c r="FD51" s="44">
        <v>77.140186915887853</v>
      </c>
      <c r="FE51" s="44">
        <v>68.642030944870058</v>
      </c>
      <c r="FF51" s="44">
        <v>68.479627766599592</v>
      </c>
      <c r="FG51" s="44">
        <v>72.578495260663516</v>
      </c>
      <c r="FH51" s="44">
        <v>76.560059195922065</v>
      </c>
      <c r="FI51" s="44">
        <v>73.127572016460903</v>
      </c>
      <c r="FJ51" s="44">
        <v>63.408683171869399</v>
      </c>
      <c r="FK51" s="44">
        <v>47.170581036190924</v>
      </c>
      <c r="FL51" s="44">
        <v>28.672538534130233</v>
      </c>
      <c r="FM51" s="44">
        <v>17.751047931474396</v>
      </c>
      <c r="FN51" s="44">
        <v>10.373876005679129</v>
      </c>
      <c r="FO51" s="44">
        <v>6.306616213736957</v>
      </c>
      <c r="FP51" s="44">
        <v>2.5181808314338432</v>
      </c>
      <c r="FQ51" s="44">
        <v>1.53</v>
      </c>
      <c r="FR51" s="44">
        <v>8.0783038836200358</v>
      </c>
      <c r="FS51" s="44">
        <v>8.6632591180802215E-2</v>
      </c>
    </row>
    <row r="52" spans="1:175" s="92" customFormat="1">
      <c r="A52" s="386">
        <v>382019</v>
      </c>
      <c r="B52" s="387" t="s">
        <v>567</v>
      </c>
      <c r="C52" s="44">
        <v>103.18039533771736</v>
      </c>
      <c r="D52" s="72">
        <v>1486.533312942461</v>
      </c>
      <c r="E52" s="44">
        <v>303.34649060826098</v>
      </c>
      <c r="F52" s="83">
        <v>355487</v>
      </c>
      <c r="G52" s="44">
        <v>278.24719984279818</v>
      </c>
      <c r="H52" s="84">
        <v>86.657496561210451</v>
      </c>
      <c r="I52" s="84">
        <v>171.93947730398901</v>
      </c>
      <c r="J52" s="78">
        <v>28.7</v>
      </c>
      <c r="K52" s="85">
        <v>4.29</v>
      </c>
      <c r="L52" s="44">
        <v>131.31205584517909</v>
      </c>
      <c r="M52" s="44">
        <v>18.893820984917852</v>
      </c>
      <c r="N52" s="75">
        <v>78.894672755536021</v>
      </c>
      <c r="O52" s="75">
        <v>21.822717933665981</v>
      </c>
      <c r="P52" s="81">
        <v>9.894923873418497</v>
      </c>
      <c r="Q52" s="81">
        <v>0.88495575221238942</v>
      </c>
      <c r="R52" s="81">
        <v>1.1082379017362394</v>
      </c>
      <c r="S52" s="83">
        <v>14803</v>
      </c>
      <c r="T52" s="78">
        <v>44.736842105263158</v>
      </c>
      <c r="U52" s="79">
        <v>119</v>
      </c>
      <c r="V52" s="79">
        <v>95</v>
      </c>
      <c r="W52" s="44">
        <v>11.240592376790483</v>
      </c>
      <c r="X52" s="89">
        <v>60.538619786796332</v>
      </c>
      <c r="Y52" s="44">
        <v>73.68421052631578</v>
      </c>
      <c r="Z52" s="44">
        <v>80.26315789473685</v>
      </c>
      <c r="AA52" s="44">
        <v>3.2780778543490405</v>
      </c>
      <c r="AB52" s="75">
        <v>27.96688132474701</v>
      </c>
      <c r="AC52" s="75">
        <v>13.836246550137995</v>
      </c>
      <c r="AD52" s="75">
        <v>0.5887764489420424</v>
      </c>
      <c r="AE52" s="75">
        <v>94.740484429065745</v>
      </c>
      <c r="AF52" s="78">
        <v>90.7</v>
      </c>
      <c r="AG52" s="78">
        <v>89.6</v>
      </c>
      <c r="AH52" s="94">
        <v>497</v>
      </c>
      <c r="AI52" s="78">
        <v>34.299999999999997</v>
      </c>
      <c r="AJ52" s="80">
        <v>2.3230107768341623E-2</v>
      </c>
      <c r="AK52" s="80">
        <v>7.7433692561138745E-2</v>
      </c>
      <c r="AL52" s="44">
        <v>0.94469104924589264</v>
      </c>
      <c r="AM52" s="42">
        <v>99070.3249814991</v>
      </c>
      <c r="AN52" s="83">
        <v>227785.88447162759</v>
      </c>
      <c r="AO52" s="83">
        <v>276701.01588983048</v>
      </c>
      <c r="AP52" s="44">
        <v>13.388115818442575</v>
      </c>
      <c r="AQ52" s="44">
        <v>9.6902980735687425</v>
      </c>
      <c r="AR52" s="44">
        <v>24.8</v>
      </c>
      <c r="AS52" s="44">
        <v>10.310296164515623</v>
      </c>
      <c r="AT52" s="44">
        <v>495.76921662269075</v>
      </c>
      <c r="AU52" s="44">
        <v>4.0652688594597839</v>
      </c>
      <c r="AV52" s="44">
        <v>3.5232330115318127</v>
      </c>
      <c r="AW52" s="79">
        <v>22088.545454545456</v>
      </c>
      <c r="AX52" s="79">
        <v>2963.0975609756097</v>
      </c>
      <c r="AY52" s="44">
        <v>1.646266678739289</v>
      </c>
      <c r="AZ52" s="75">
        <v>454.6</v>
      </c>
      <c r="BA52" s="44">
        <v>0.92975602579316297</v>
      </c>
      <c r="BB52" s="44">
        <v>14.703743713913205</v>
      </c>
      <c r="BC52" s="44">
        <v>149.34152323688321</v>
      </c>
      <c r="BD52" s="44">
        <v>3.3426847422716337</v>
      </c>
      <c r="BE52" s="75">
        <v>1.080275656546843</v>
      </c>
      <c r="BF52" s="44">
        <v>2.7938163531383871</v>
      </c>
      <c r="BG52" s="44">
        <v>33.058512767149608</v>
      </c>
      <c r="BH52" s="44">
        <v>0</v>
      </c>
      <c r="BI52" s="76">
        <v>90.5</v>
      </c>
      <c r="BJ52" s="75">
        <v>1.9210758024493717</v>
      </c>
      <c r="BK52" s="77">
        <v>0.40673140474858915</v>
      </c>
      <c r="BL52" s="78">
        <v>114.6</v>
      </c>
      <c r="BM52" s="78">
        <v>107.8</v>
      </c>
      <c r="BN52" s="44">
        <v>0.15252427678072092</v>
      </c>
      <c r="BO52" s="44">
        <v>9.8901098901098905</v>
      </c>
      <c r="BP52" s="79">
        <v>30</v>
      </c>
      <c r="BQ52" s="44">
        <v>1.9958534257633509</v>
      </c>
      <c r="BR52" s="44">
        <v>29.389958011580209</v>
      </c>
      <c r="BS52" s="44">
        <v>12.648793679862012</v>
      </c>
      <c r="BT52" s="44">
        <v>792.08279210408637</v>
      </c>
      <c r="BU52" s="44" t="s">
        <v>476</v>
      </c>
      <c r="BV52" s="75">
        <v>1643.5301246101697</v>
      </c>
      <c r="BW52" s="75">
        <v>622.56688819155545</v>
      </c>
      <c r="BX52" s="44">
        <v>1.5486738512227749</v>
      </c>
      <c r="BY52" s="80">
        <v>3.6684211850839477E-2</v>
      </c>
      <c r="BZ52" s="44">
        <v>0.19358423140284686</v>
      </c>
      <c r="CA52" s="80">
        <v>9.8089130051822501E-2</v>
      </c>
      <c r="CB52" s="44">
        <v>0.19358423140284686</v>
      </c>
      <c r="CC52" s="80">
        <v>3.2564739406586898E-2</v>
      </c>
      <c r="CD52" s="44">
        <v>0.58075269420854059</v>
      </c>
      <c r="CE52" s="44">
        <v>8.7635581556068782</v>
      </c>
      <c r="CF52" s="78">
        <v>33</v>
      </c>
      <c r="CG52" s="81">
        <v>14.739884393063585</v>
      </c>
      <c r="CH52" s="81">
        <v>43.239194317087424</v>
      </c>
      <c r="CI52" s="81">
        <v>11.096829477292204</v>
      </c>
      <c r="CJ52" s="44">
        <v>229.18824324245847</v>
      </c>
      <c r="CK52" s="82">
        <v>173.0855971395994</v>
      </c>
      <c r="CL52" s="44">
        <v>20.7</v>
      </c>
      <c r="CM52" s="44">
        <v>680.10648617756874</v>
      </c>
      <c r="CN52" s="76">
        <v>87.5</v>
      </c>
      <c r="CO52" s="78">
        <v>96.8</v>
      </c>
      <c r="CP52" s="78">
        <v>95.6</v>
      </c>
      <c r="CQ52" s="44">
        <v>60.8</v>
      </c>
      <c r="CR52" s="82">
        <v>68.599999999999994</v>
      </c>
      <c r="CS52" s="44">
        <v>3.0554709557401205</v>
      </c>
      <c r="CT52" s="44">
        <v>8.8023255813953494</v>
      </c>
      <c r="CU52" s="82">
        <v>8.2724900606649268</v>
      </c>
      <c r="CV52" s="44">
        <v>55.64</v>
      </c>
      <c r="CW52" s="95">
        <v>41.924536994914547</v>
      </c>
      <c r="CX52" s="44">
        <v>1.19</v>
      </c>
      <c r="CY52" s="44">
        <v>37.6</v>
      </c>
      <c r="CZ52" s="44">
        <v>59.08</v>
      </c>
      <c r="DA52" s="44">
        <v>8.2100000000000009</v>
      </c>
      <c r="DB52" s="44">
        <v>1.7447224098913798</v>
      </c>
      <c r="DC52" s="44">
        <v>0.88980991964318557</v>
      </c>
      <c r="DD52" s="44">
        <v>2.1894376571661982</v>
      </c>
      <c r="DE52" s="44">
        <v>5.2054799824225517</v>
      </c>
      <c r="DF52" s="90">
        <v>701.83756345177665</v>
      </c>
      <c r="DG52" s="90">
        <v>1006.8106733167083</v>
      </c>
      <c r="DH52" s="44">
        <v>38.84880103606281</v>
      </c>
      <c r="DI52" s="44">
        <v>19.122542690162629</v>
      </c>
      <c r="DJ52" s="44">
        <v>5.3156844206324205</v>
      </c>
      <c r="DK52" s="44">
        <v>61.411245865490628</v>
      </c>
      <c r="DL52" s="96">
        <v>827</v>
      </c>
      <c r="DM52" s="96">
        <v>32</v>
      </c>
      <c r="DN52" s="44">
        <v>11.049013591548887</v>
      </c>
      <c r="DO52" s="44">
        <v>15.616439947267656</v>
      </c>
      <c r="DP52" s="44" t="s">
        <v>476</v>
      </c>
      <c r="DQ52" s="44">
        <v>96.946983546617901</v>
      </c>
      <c r="DR52" s="44">
        <v>6307.2764766534101</v>
      </c>
      <c r="DS52" s="72">
        <v>15.811537834501713</v>
      </c>
      <c r="DT52" s="72">
        <v>7.1</v>
      </c>
      <c r="DU52" s="44">
        <v>440.00000000000006</v>
      </c>
      <c r="DV52" s="80">
        <v>3.9181124911604269E-2</v>
      </c>
      <c r="DW52" s="44">
        <v>70</v>
      </c>
      <c r="DX52" s="78">
        <v>120.7404209682696</v>
      </c>
      <c r="DY52" s="44">
        <v>1.015536641780602</v>
      </c>
      <c r="DZ52" s="44">
        <v>1067.8424424835391</v>
      </c>
      <c r="EA52" s="79">
        <v>0</v>
      </c>
      <c r="EB52" s="72">
        <v>2.1066336725900738</v>
      </c>
      <c r="EC52" s="72">
        <v>65.195236368580879</v>
      </c>
      <c r="ED52" s="44">
        <v>94.997337170828985</v>
      </c>
      <c r="EE52" s="44">
        <v>7.7559148801160314</v>
      </c>
      <c r="EF52" s="44">
        <v>67.138833470249963</v>
      </c>
      <c r="EG52" s="44">
        <v>422.92590976812335</v>
      </c>
      <c r="EH52" s="44">
        <v>74.2</v>
      </c>
      <c r="EI52" s="44">
        <v>61.5</v>
      </c>
      <c r="EJ52" s="44">
        <v>40.799999999999997</v>
      </c>
      <c r="EK52" s="44">
        <v>53.8</v>
      </c>
      <c r="EL52" s="44">
        <v>20.2</v>
      </c>
      <c r="EM52" s="88">
        <v>75.900000000000006</v>
      </c>
      <c r="EN52" s="89">
        <v>0.1780974928906191</v>
      </c>
      <c r="EO52" s="72">
        <v>1.0133615347881315</v>
      </c>
      <c r="EP52" s="90">
        <v>0.71199999999999997</v>
      </c>
      <c r="EQ52" s="44">
        <v>86.5</v>
      </c>
      <c r="ER52" s="44">
        <v>6.8</v>
      </c>
      <c r="ES52" s="44">
        <v>2.7</v>
      </c>
      <c r="ET52" s="44">
        <v>336.17712763589128</v>
      </c>
      <c r="EU52" s="91">
        <v>47.2</v>
      </c>
      <c r="EV52" s="44">
        <v>54</v>
      </c>
      <c r="EW52" s="44" t="s">
        <v>12</v>
      </c>
      <c r="EX52" s="44" t="s">
        <v>12</v>
      </c>
      <c r="EY52" s="44">
        <v>55.6</v>
      </c>
      <c r="EZ52" s="44">
        <v>6.4018305324921458</v>
      </c>
      <c r="FA52" s="44">
        <v>33.9</v>
      </c>
      <c r="FB52" s="44">
        <v>17.022742935906273</v>
      </c>
      <c r="FC52" s="44">
        <v>70.669649098280445</v>
      </c>
      <c r="FD52" s="44">
        <v>77.105210353822486</v>
      </c>
      <c r="FE52" s="44">
        <v>67.486706012972604</v>
      </c>
      <c r="FF52" s="44">
        <v>66.118067978533091</v>
      </c>
      <c r="FG52" s="44">
        <v>71.149825783972119</v>
      </c>
      <c r="FH52" s="44">
        <v>74.64488636363636</v>
      </c>
      <c r="FI52" s="44">
        <v>71.37796457520264</v>
      </c>
      <c r="FJ52" s="44">
        <v>61.097366540216612</v>
      </c>
      <c r="FK52" s="44">
        <v>44.168638624619696</v>
      </c>
      <c r="FL52" s="44">
        <v>25.771501613001401</v>
      </c>
      <c r="FM52" s="44">
        <v>15.336631533663153</v>
      </c>
      <c r="FN52" s="44">
        <v>8.8170238730836701</v>
      </c>
      <c r="FO52" s="44">
        <v>5.5488315799273806</v>
      </c>
      <c r="FP52" s="44">
        <v>2.3163228374954761</v>
      </c>
      <c r="FQ52" s="44">
        <v>1.4</v>
      </c>
      <c r="FR52" s="44">
        <v>5.292592886553833</v>
      </c>
      <c r="FS52" s="44">
        <v>8.0044825102057154E-2</v>
      </c>
    </row>
    <row r="53" spans="1:175" s="92" customFormat="1">
      <c r="A53" s="386">
        <v>392014</v>
      </c>
      <c r="B53" s="387" t="s">
        <v>566</v>
      </c>
      <c r="C53" s="44">
        <v>101.53191109258459</v>
      </c>
      <c r="D53" s="72">
        <v>3244.8526894046536</v>
      </c>
      <c r="E53" s="44">
        <v>365.03848386952706</v>
      </c>
      <c r="F53" s="83">
        <v>381399</v>
      </c>
      <c r="G53" s="44">
        <v>280.022605255722</v>
      </c>
      <c r="H53" s="84">
        <v>91.268719977394753</v>
      </c>
      <c r="I53" s="84">
        <v>168.69172082509183</v>
      </c>
      <c r="J53" s="78">
        <v>23.7</v>
      </c>
      <c r="K53" s="85">
        <v>2.2799999999999998</v>
      </c>
      <c r="L53" s="44">
        <v>85.206712336416643</v>
      </c>
      <c r="M53" s="44">
        <v>12.142343911801644</v>
      </c>
      <c r="N53" s="75">
        <v>79.412251890655369</v>
      </c>
      <c r="O53" s="75">
        <v>23.28494623655914</v>
      </c>
      <c r="P53" s="81">
        <v>14.997422318039087</v>
      </c>
      <c r="Q53" s="81">
        <v>2.8846153846153846</v>
      </c>
      <c r="R53" s="81">
        <v>1.7421602787456445</v>
      </c>
      <c r="S53" s="83">
        <v>19034</v>
      </c>
      <c r="T53" s="78">
        <v>70.297029702970292</v>
      </c>
      <c r="U53" s="79">
        <v>233</v>
      </c>
      <c r="V53" s="79">
        <v>43</v>
      </c>
      <c r="W53" s="44">
        <v>12.676848121427902</v>
      </c>
      <c r="X53" s="89">
        <v>78.917706944612775</v>
      </c>
      <c r="Y53" s="44">
        <v>82.178217821782169</v>
      </c>
      <c r="Z53" s="44">
        <v>56.435643564356432</v>
      </c>
      <c r="AA53" s="44">
        <v>4.7164106905308989</v>
      </c>
      <c r="AB53" s="75">
        <v>23.307631416928086</v>
      </c>
      <c r="AC53" s="75">
        <v>12.460054531062184</v>
      </c>
      <c r="AD53" s="75">
        <v>2.11087982643877</v>
      </c>
      <c r="AE53" s="75">
        <v>98.703223416080036</v>
      </c>
      <c r="AF53" s="78">
        <v>87.1</v>
      </c>
      <c r="AG53" s="78">
        <v>84</v>
      </c>
      <c r="AH53" s="94">
        <v>197</v>
      </c>
      <c r="AI53" s="78">
        <v>25.19</v>
      </c>
      <c r="AJ53" s="80">
        <v>0.13282418135061053</v>
      </c>
      <c r="AK53" s="80">
        <v>6.6412090675305263E-2</v>
      </c>
      <c r="AL53" s="44">
        <v>0.19949085170683775</v>
      </c>
      <c r="AM53" s="42">
        <v>95768.0164938737</v>
      </c>
      <c r="AN53" s="83">
        <v>200156.69731081926</v>
      </c>
      <c r="AO53" s="83">
        <v>302786.6176470588</v>
      </c>
      <c r="AP53" s="44">
        <v>12.178574974352186</v>
      </c>
      <c r="AQ53" s="44">
        <v>4.8096546094361887</v>
      </c>
      <c r="AR53" s="44">
        <v>38</v>
      </c>
      <c r="AS53" s="44">
        <v>10.087686650489051</v>
      </c>
      <c r="AT53" s="44">
        <v>461.21093924461445</v>
      </c>
      <c r="AU53" s="44">
        <v>4.4662130979142791</v>
      </c>
      <c r="AV53" s="44">
        <v>3.2156734304982804</v>
      </c>
      <c r="AW53" s="79">
        <v>17986.666666666668</v>
      </c>
      <c r="AX53" s="79">
        <v>2569.5238095238096</v>
      </c>
      <c r="AY53" s="44">
        <v>1.8532246108228319</v>
      </c>
      <c r="AZ53" s="75">
        <v>363.33333333333331</v>
      </c>
      <c r="BA53" s="44">
        <v>1.6554703666760953</v>
      </c>
      <c r="BB53" s="44">
        <v>27.778812431974846</v>
      </c>
      <c r="BC53" s="44">
        <v>309.12149588364025</v>
      </c>
      <c r="BD53" s="44">
        <v>5.1868782659183275</v>
      </c>
      <c r="BE53" s="75">
        <v>2.2372717378159388</v>
      </c>
      <c r="BF53" s="44">
        <v>4.6559438868061429</v>
      </c>
      <c r="BG53" s="44">
        <v>42.629352424341036</v>
      </c>
      <c r="BH53" s="44">
        <v>8.3333333333333321</v>
      </c>
      <c r="BI53" s="76">
        <v>84.5</v>
      </c>
      <c r="BJ53" s="75">
        <v>1.6270745200130166</v>
      </c>
      <c r="BK53" s="77" t="s">
        <v>476</v>
      </c>
      <c r="BL53" s="78">
        <v>92</v>
      </c>
      <c r="BM53" s="78">
        <v>95</v>
      </c>
      <c r="BN53" s="44">
        <v>0.48492329395168404</v>
      </c>
      <c r="BO53" s="44">
        <v>34.42622950819672</v>
      </c>
      <c r="BP53" s="79">
        <v>8</v>
      </c>
      <c r="BQ53" s="44">
        <v>2.8970835628470617</v>
      </c>
      <c r="BR53" s="44">
        <v>20.613062184573703</v>
      </c>
      <c r="BS53" s="44">
        <v>10.668294353217906</v>
      </c>
      <c r="BT53" s="44">
        <v>1513.0249661312173</v>
      </c>
      <c r="BU53" s="44" t="s">
        <v>476</v>
      </c>
      <c r="BV53" s="75">
        <v>79.647466912804632</v>
      </c>
      <c r="BW53" s="75">
        <v>36.503848386952697</v>
      </c>
      <c r="BX53" s="44">
        <v>0.89324261958285567</v>
      </c>
      <c r="BY53" s="80">
        <v>8.0222119664736274E-2</v>
      </c>
      <c r="BZ53" s="44">
        <v>0.59549507972190385</v>
      </c>
      <c r="CA53" s="80">
        <v>0.14053683881436929</v>
      </c>
      <c r="CB53" s="44">
        <v>0.29774753986095193</v>
      </c>
      <c r="CC53" s="80">
        <v>0.11890548004347114</v>
      </c>
      <c r="CD53" s="44">
        <v>1.1909901594438077</v>
      </c>
      <c r="CE53" s="44">
        <v>10.447961173720802</v>
      </c>
      <c r="CF53" s="78">
        <v>33.9</v>
      </c>
      <c r="CG53" s="81">
        <v>0.91463414634146334</v>
      </c>
      <c r="CH53" s="81" t="s">
        <v>476</v>
      </c>
      <c r="CI53" s="81">
        <v>9.213917525773196</v>
      </c>
      <c r="CJ53" s="44">
        <v>345.79506036831373</v>
      </c>
      <c r="CK53" s="82">
        <v>291.14052195143734</v>
      </c>
      <c r="CL53" s="44">
        <v>18.7</v>
      </c>
      <c r="CM53" s="44">
        <v>929.37204024159973</v>
      </c>
      <c r="CN53" s="76">
        <v>100</v>
      </c>
      <c r="CO53" s="78">
        <v>95.9</v>
      </c>
      <c r="CP53" s="78">
        <v>94</v>
      </c>
      <c r="CQ53" s="44">
        <v>72.8</v>
      </c>
      <c r="CR53" s="82">
        <v>58.6</v>
      </c>
      <c r="CS53" s="44">
        <v>3.2907091672844087</v>
      </c>
      <c r="CT53" s="44">
        <v>5.3809523809523814</v>
      </c>
      <c r="CU53" s="82">
        <v>14.084507042253522</v>
      </c>
      <c r="CV53" s="44">
        <v>55.77</v>
      </c>
      <c r="CW53" s="95">
        <v>50.727248366110373</v>
      </c>
      <c r="CX53" s="44">
        <v>0.84</v>
      </c>
      <c r="CY53" s="44">
        <v>35.4</v>
      </c>
      <c r="CZ53" s="44">
        <v>61.63</v>
      </c>
      <c r="DA53" s="44">
        <v>6.98</v>
      </c>
      <c r="DB53" s="44">
        <v>1.744854178142353</v>
      </c>
      <c r="DC53" s="44">
        <v>1.0680472227598219</v>
      </c>
      <c r="DD53" s="44">
        <v>2.7214125143291006</v>
      </c>
      <c r="DE53" s="44">
        <v>7.1399860058656266</v>
      </c>
      <c r="DF53" s="90">
        <v>47229.474522292992</v>
      </c>
      <c r="DG53" s="90">
        <v>472.29474522292992</v>
      </c>
      <c r="DH53" s="44">
        <v>44.852093909574073</v>
      </c>
      <c r="DI53" s="44">
        <v>27.884694287713447</v>
      </c>
      <c r="DJ53" s="44" t="s">
        <v>476</v>
      </c>
      <c r="DK53" s="44">
        <v>61.953412341642832</v>
      </c>
      <c r="DL53" s="96">
        <v>291</v>
      </c>
      <c r="DM53" s="96">
        <v>123</v>
      </c>
      <c r="DN53" s="44">
        <v>8.9592234744160422</v>
      </c>
      <c r="DO53" s="44">
        <v>18.061365767965345</v>
      </c>
      <c r="DP53" s="44" t="s">
        <v>476</v>
      </c>
      <c r="DQ53" s="44">
        <v>83.047619047619051</v>
      </c>
      <c r="DR53" s="44">
        <v>6198.6304445442302</v>
      </c>
      <c r="DS53" s="72">
        <v>14.414705977539727</v>
      </c>
      <c r="DT53" s="72">
        <v>7.87</v>
      </c>
      <c r="DU53" s="44">
        <v>93.162727095135764</v>
      </c>
      <c r="DV53" s="80">
        <v>3.2018057368609209E-5</v>
      </c>
      <c r="DW53" s="44">
        <v>11.340206185567011</v>
      </c>
      <c r="DX53" s="78">
        <v>522.39508121064148</v>
      </c>
      <c r="DY53" s="44">
        <v>1.036767976278725</v>
      </c>
      <c r="DZ53" s="44">
        <v>204.91556715909894</v>
      </c>
      <c r="EA53" s="79">
        <v>0</v>
      </c>
      <c r="EB53" s="72">
        <v>3.7480352114955173</v>
      </c>
      <c r="EC53" s="72">
        <v>60.418943672916171</v>
      </c>
      <c r="ED53" s="44">
        <v>93.104957568068158</v>
      </c>
      <c r="EE53" s="44">
        <v>12.139277625340435</v>
      </c>
      <c r="EF53" s="44">
        <v>81.091278695027029</v>
      </c>
      <c r="EG53" s="44">
        <v>308.87076847047194</v>
      </c>
      <c r="EH53" s="44">
        <v>70.900000000000006</v>
      </c>
      <c r="EI53" s="44">
        <v>49.7</v>
      </c>
      <c r="EJ53" s="44">
        <v>29.8</v>
      </c>
      <c r="EK53" s="44">
        <v>48.2</v>
      </c>
      <c r="EL53" s="44">
        <v>17.7</v>
      </c>
      <c r="EM53" s="88">
        <v>76.599999999999994</v>
      </c>
      <c r="EN53" s="89">
        <v>-1.7596879605782256</v>
      </c>
      <c r="EO53" s="72">
        <v>1.0286086204436315</v>
      </c>
      <c r="EP53" s="90">
        <v>0.56200000000000006</v>
      </c>
      <c r="EQ53" s="44">
        <v>93.7</v>
      </c>
      <c r="ER53" s="44">
        <v>14.7</v>
      </c>
      <c r="ES53" s="44">
        <v>0.9</v>
      </c>
      <c r="ET53" s="44">
        <v>584.79737088922298</v>
      </c>
      <c r="EU53" s="91">
        <v>37.6</v>
      </c>
      <c r="EV53" s="44">
        <v>63.3</v>
      </c>
      <c r="EW53" s="44" t="s">
        <v>12</v>
      </c>
      <c r="EX53" s="44" t="s">
        <v>12</v>
      </c>
      <c r="EY53" s="44">
        <v>174.9</v>
      </c>
      <c r="EZ53" s="44">
        <v>8.2118771493650531</v>
      </c>
      <c r="FA53" s="44">
        <v>27.5</v>
      </c>
      <c r="FB53" s="44">
        <v>14.93994984822489</v>
      </c>
      <c r="FC53" s="44">
        <v>70.051813471502584</v>
      </c>
      <c r="FD53" s="44">
        <v>82.917132563051311</v>
      </c>
      <c r="FE53" s="44">
        <v>78.750645327826547</v>
      </c>
      <c r="FF53" s="44">
        <v>78.520183248336068</v>
      </c>
      <c r="FG53" s="44">
        <v>80.012022843402463</v>
      </c>
      <c r="FH53" s="44">
        <v>81.388553002821439</v>
      </c>
      <c r="FI53" s="44">
        <v>78.44177034468693</v>
      </c>
      <c r="FJ53" s="44">
        <v>69.516056083220263</v>
      </c>
      <c r="FK53" s="44">
        <v>52.761341222879686</v>
      </c>
      <c r="FL53" s="44">
        <v>33.489919749461734</v>
      </c>
      <c r="FM53" s="44">
        <v>20.599250936329589</v>
      </c>
      <c r="FN53" s="44">
        <v>11.850961538461538</v>
      </c>
      <c r="FO53" s="44">
        <v>7.2122052704576971</v>
      </c>
      <c r="FP53" s="44">
        <v>2.9494210847044489</v>
      </c>
      <c r="FQ53" s="44">
        <v>1.44</v>
      </c>
      <c r="FR53" s="44">
        <v>4.3530690327671167</v>
      </c>
      <c r="FS53" s="44" t="s">
        <v>476</v>
      </c>
    </row>
    <row r="54" spans="1:175" s="92" customFormat="1">
      <c r="A54" s="386">
        <v>402036</v>
      </c>
      <c r="B54" s="387" t="s">
        <v>565</v>
      </c>
      <c r="C54" s="44">
        <v>113.23879312319792</v>
      </c>
      <c r="D54" s="72">
        <v>2470.9621042778736</v>
      </c>
      <c r="E54" s="44">
        <v>576.99419733005186</v>
      </c>
      <c r="F54" s="83">
        <v>360634</v>
      </c>
      <c r="G54" s="44">
        <v>292.1947965310207</v>
      </c>
      <c r="H54" s="84">
        <v>79.386257505003329</v>
      </c>
      <c r="I54" s="84">
        <v>108.73915943962642</v>
      </c>
      <c r="J54" s="78">
        <v>34.799999999999997</v>
      </c>
      <c r="K54" s="85">
        <v>1.76</v>
      </c>
      <c r="L54" s="44">
        <v>323.39208513468566</v>
      </c>
      <c r="M54" s="44">
        <v>16.880611905553707</v>
      </c>
      <c r="N54" s="75">
        <v>80.420352510808115</v>
      </c>
      <c r="O54" s="75">
        <v>19.206467830695022</v>
      </c>
      <c r="P54" s="81">
        <v>12.833734387532944</v>
      </c>
      <c r="Q54" s="81">
        <v>1.0869565217391304</v>
      </c>
      <c r="R54" s="81">
        <v>0.31036623215394166</v>
      </c>
      <c r="S54" s="83">
        <v>13392</v>
      </c>
      <c r="T54" s="78">
        <v>69.047619047619051</v>
      </c>
      <c r="U54" s="79">
        <v>191</v>
      </c>
      <c r="V54" s="79">
        <v>33</v>
      </c>
      <c r="W54" s="44">
        <v>12.226169330965069</v>
      </c>
      <c r="X54" s="89" t="s">
        <v>476</v>
      </c>
      <c r="Y54" s="44">
        <v>97.61904761904762</v>
      </c>
      <c r="Z54" s="44">
        <v>83.333333333333343</v>
      </c>
      <c r="AA54" s="44">
        <v>2.7575219069795947</v>
      </c>
      <c r="AB54" s="75">
        <v>24.757647878330527</v>
      </c>
      <c r="AC54" s="75">
        <v>8.1558019388169729</v>
      </c>
      <c r="AD54" s="75">
        <v>2.6412027631044293</v>
      </c>
      <c r="AE54" s="75">
        <v>141.4256893073302</v>
      </c>
      <c r="AF54" s="78">
        <v>94</v>
      </c>
      <c r="AG54" s="78">
        <v>92.8</v>
      </c>
      <c r="AH54" s="94">
        <v>148</v>
      </c>
      <c r="AI54" s="78">
        <v>35</v>
      </c>
      <c r="AJ54" s="80">
        <v>2.6604589291652807E-2</v>
      </c>
      <c r="AK54" s="80">
        <v>9.3116062520784817E-2</v>
      </c>
      <c r="AL54" s="44">
        <v>0.39600849618228173</v>
      </c>
      <c r="AM54" s="42">
        <v>97650.79058226732</v>
      </c>
      <c r="AN54" s="83">
        <v>213728.82337387625</v>
      </c>
      <c r="AO54" s="83">
        <v>273278.92127403844</v>
      </c>
      <c r="AP54" s="44">
        <v>11.528875501472763</v>
      </c>
      <c r="AQ54" s="44">
        <v>12.475176265177465</v>
      </c>
      <c r="AR54" s="44">
        <v>21.5</v>
      </c>
      <c r="AS54" s="44">
        <v>11.104601880549438</v>
      </c>
      <c r="AT54" s="44">
        <v>952.38406933094211</v>
      </c>
      <c r="AU54" s="44">
        <v>2.2909582423768362</v>
      </c>
      <c r="AV54" s="44">
        <v>2.7491498908522036</v>
      </c>
      <c r="AW54" s="79">
        <v>11692.09090909091</v>
      </c>
      <c r="AX54" s="79">
        <v>1837.3285714285714</v>
      </c>
      <c r="AY54" s="44">
        <v>1.5550527551647189</v>
      </c>
      <c r="AZ54" s="75">
        <v>716.4</v>
      </c>
      <c r="BA54" s="44">
        <v>1.423568723838075</v>
      </c>
      <c r="BB54" s="44">
        <v>31.209020160549052</v>
      </c>
      <c r="BC54" s="44">
        <v>255.93145452938808</v>
      </c>
      <c r="BD54" s="44">
        <v>5.1140897204703668</v>
      </c>
      <c r="BE54" s="75">
        <v>0</v>
      </c>
      <c r="BF54" s="44">
        <v>2.512408848581408</v>
      </c>
      <c r="BG54" s="44">
        <v>29.114236368122377</v>
      </c>
      <c r="BH54" s="44">
        <v>100</v>
      </c>
      <c r="BI54" s="76">
        <v>100</v>
      </c>
      <c r="BJ54" s="75">
        <v>2.0972119417715276</v>
      </c>
      <c r="BK54" s="77">
        <v>4.5445240532241558</v>
      </c>
      <c r="BL54" s="78">
        <v>103.7</v>
      </c>
      <c r="BM54" s="78">
        <v>80</v>
      </c>
      <c r="BN54" s="44">
        <v>1.7195496417604912</v>
      </c>
      <c r="BO54" s="44">
        <v>67.692307692307693</v>
      </c>
      <c r="BP54" s="79">
        <v>15</v>
      </c>
      <c r="BQ54" s="44">
        <v>0.75928901747346578</v>
      </c>
      <c r="BR54" s="44">
        <v>27.242766299349697</v>
      </c>
      <c r="BS54" s="44">
        <v>17.921839050365083</v>
      </c>
      <c r="BT54" s="44">
        <v>1379.111042746008</v>
      </c>
      <c r="BU54" s="44" t="s">
        <v>476</v>
      </c>
      <c r="BV54" s="75">
        <v>584.22707978098435</v>
      </c>
      <c r="BW54" s="75">
        <v>589.85629146225313</v>
      </c>
      <c r="BX54" s="44">
        <v>4.5819164847536724</v>
      </c>
      <c r="BY54" s="80">
        <v>7.9047877754468185E-2</v>
      </c>
      <c r="BZ54" s="44">
        <v>0.65455949782195333</v>
      </c>
      <c r="CA54" s="80">
        <v>0.12829693437059195</v>
      </c>
      <c r="CB54" s="44" t="s">
        <v>476</v>
      </c>
      <c r="CC54" s="80" t="s">
        <v>476</v>
      </c>
      <c r="CD54" s="44">
        <v>0.32727974891097666</v>
      </c>
      <c r="CE54" s="44">
        <v>1.0832959688953325</v>
      </c>
      <c r="CF54" s="78">
        <v>36.1</v>
      </c>
      <c r="CG54" s="81">
        <v>4.234527687296417</v>
      </c>
      <c r="CH54" s="81">
        <v>25.098551468358565</v>
      </c>
      <c r="CI54" s="81">
        <v>12.165263963274676</v>
      </c>
      <c r="CJ54" s="44">
        <v>284.73992714752791</v>
      </c>
      <c r="CK54" s="82">
        <v>250.64719570347143</v>
      </c>
      <c r="CL54" s="44">
        <v>22.5</v>
      </c>
      <c r="CM54" s="44">
        <v>803.03690500597691</v>
      </c>
      <c r="CN54" s="76">
        <v>100</v>
      </c>
      <c r="CO54" s="78">
        <v>94.1</v>
      </c>
      <c r="CP54" s="78">
        <v>86.6</v>
      </c>
      <c r="CQ54" s="44">
        <v>76.400000000000006</v>
      </c>
      <c r="CR54" s="82">
        <v>22</v>
      </c>
      <c r="CS54" s="44">
        <v>6.4495813020456723</v>
      </c>
      <c r="CT54" s="44">
        <v>3.7235772357723578</v>
      </c>
      <c r="CU54" s="82">
        <v>3.9653845256700335</v>
      </c>
      <c r="CV54" s="44">
        <v>55.53</v>
      </c>
      <c r="CW54" s="95">
        <v>45.770072885200079</v>
      </c>
      <c r="CX54" s="44">
        <v>0.82</v>
      </c>
      <c r="CY54" s="44">
        <v>36.5</v>
      </c>
      <c r="CZ54" s="44">
        <v>60.94</v>
      </c>
      <c r="DA54" s="44">
        <v>6.77</v>
      </c>
      <c r="DB54" s="44">
        <v>1.3047007190336084</v>
      </c>
      <c r="DC54" s="44">
        <v>0.93738483843835196</v>
      </c>
      <c r="DD54" s="44">
        <v>2.5593276364838373</v>
      </c>
      <c r="DE54" s="44">
        <v>6.7485084225443384</v>
      </c>
      <c r="DF54" s="90">
        <v>526.19354838709683</v>
      </c>
      <c r="DG54" s="90">
        <v>791.50303921568627</v>
      </c>
      <c r="DH54" s="44">
        <v>28.00245787091432</v>
      </c>
      <c r="DI54" s="44">
        <v>17.870449584191078</v>
      </c>
      <c r="DJ54" s="44">
        <v>55.570160843039375</v>
      </c>
      <c r="DK54" s="44">
        <v>65.650741350906088</v>
      </c>
      <c r="DL54" s="96">
        <v>821</v>
      </c>
      <c r="DM54" s="96">
        <v>179</v>
      </c>
      <c r="DN54" s="44">
        <v>16.954472114128993</v>
      </c>
      <c r="DO54" s="44">
        <v>8.9936475000736369</v>
      </c>
      <c r="DP54" s="44">
        <v>73.236009732360088</v>
      </c>
      <c r="DQ54" s="44">
        <v>99.870197666379795</v>
      </c>
      <c r="DR54" s="44">
        <v>5644.1266912669125</v>
      </c>
      <c r="DS54" s="72">
        <v>14.141589841711601</v>
      </c>
      <c r="DT54" s="72">
        <v>6.77</v>
      </c>
      <c r="DU54" s="44">
        <v>90.132738165159168</v>
      </c>
      <c r="DV54" s="80">
        <v>4.320989342471223E-2</v>
      </c>
      <c r="DW54" s="44">
        <v>0.67567567567567566</v>
      </c>
      <c r="DX54" s="78">
        <v>229.34455684685597</v>
      </c>
      <c r="DY54" s="44">
        <v>1.2865262454028752</v>
      </c>
      <c r="DZ54" s="44">
        <v>1386.1418187437773</v>
      </c>
      <c r="EA54" s="79">
        <v>584</v>
      </c>
      <c r="EB54" s="72">
        <v>5.4844538180553144</v>
      </c>
      <c r="EC54" s="72">
        <v>61.360975062081188</v>
      </c>
      <c r="ED54" s="44">
        <v>91.255058170832243</v>
      </c>
      <c r="EE54" s="44">
        <v>7.5868613705801975</v>
      </c>
      <c r="EF54" s="44">
        <v>54.104095563139929</v>
      </c>
      <c r="EG54" s="44">
        <v>365.43739746370898</v>
      </c>
      <c r="EH54" s="44">
        <v>71.8</v>
      </c>
      <c r="EI54" s="44">
        <v>60.5</v>
      </c>
      <c r="EJ54" s="44">
        <v>30.5</v>
      </c>
      <c r="EK54" s="44">
        <v>57.9</v>
      </c>
      <c r="EL54" s="44">
        <v>21.8</v>
      </c>
      <c r="EM54" s="88">
        <v>74.8</v>
      </c>
      <c r="EN54" s="89">
        <v>2.4055061544956784</v>
      </c>
      <c r="EO54" s="72">
        <v>1.0058994318820642</v>
      </c>
      <c r="EP54" s="90">
        <v>0.63</v>
      </c>
      <c r="EQ54" s="44">
        <v>94.6</v>
      </c>
      <c r="ER54" s="44">
        <v>3.4</v>
      </c>
      <c r="ES54" s="44">
        <v>1.6</v>
      </c>
      <c r="ET54" s="44">
        <v>431.50211586357671</v>
      </c>
      <c r="EU54" s="91">
        <v>41.9</v>
      </c>
      <c r="EV54" s="44">
        <v>46.3</v>
      </c>
      <c r="EW54" s="44" t="s">
        <v>12</v>
      </c>
      <c r="EX54" s="44" t="s">
        <v>12</v>
      </c>
      <c r="EY54" s="44">
        <v>6.7</v>
      </c>
      <c r="EZ54" s="44">
        <v>6.1659504694827998</v>
      </c>
      <c r="FA54" s="44">
        <v>43.9</v>
      </c>
      <c r="FB54" s="44">
        <v>14.771828013716698</v>
      </c>
      <c r="FC54" s="44">
        <v>70.08888316372537</v>
      </c>
      <c r="FD54" s="44">
        <v>78.370851705732193</v>
      </c>
      <c r="FE54" s="44">
        <v>72.173822858328151</v>
      </c>
      <c r="FF54" s="44">
        <v>72.131147540983605</v>
      </c>
      <c r="FG54" s="44">
        <v>75.568421052631578</v>
      </c>
      <c r="FH54" s="44">
        <v>77.485476268771237</v>
      </c>
      <c r="FI54" s="44">
        <v>74.986563474148127</v>
      </c>
      <c r="FJ54" s="44">
        <v>66.556541438550127</v>
      </c>
      <c r="FK54" s="44">
        <v>48.89969293756397</v>
      </c>
      <c r="FL54" s="44">
        <v>29.246001523229246</v>
      </c>
      <c r="FM54" s="44">
        <v>17.917988485489367</v>
      </c>
      <c r="FN54" s="44">
        <v>10.884967151874275</v>
      </c>
      <c r="FO54" s="44">
        <v>5.5937028973371294</v>
      </c>
      <c r="FP54" s="44">
        <v>2.214993804213135</v>
      </c>
      <c r="FQ54" s="44">
        <v>1.66</v>
      </c>
      <c r="FR54" s="44">
        <v>9.4583847435272244</v>
      </c>
      <c r="FS54" s="44">
        <v>0.98692326671601283</v>
      </c>
    </row>
    <row r="55" spans="1:175" s="92" customFormat="1">
      <c r="A55" s="386">
        <v>422011</v>
      </c>
      <c r="B55" s="387" t="s">
        <v>564</v>
      </c>
      <c r="C55" s="44">
        <v>142.05722811121447</v>
      </c>
      <c r="D55" s="72">
        <v>2330.2450659863885</v>
      </c>
      <c r="E55" s="44">
        <v>456.7934207012147</v>
      </c>
      <c r="F55" s="83">
        <v>440763</v>
      </c>
      <c r="G55" s="44">
        <v>298.30917874396135</v>
      </c>
      <c r="H55" s="84">
        <v>74.275362318840578</v>
      </c>
      <c r="I55" s="84">
        <v>157.60869565217391</v>
      </c>
      <c r="J55" s="78">
        <v>32.299999999999997</v>
      </c>
      <c r="K55" s="85">
        <v>2.1800000000000002</v>
      </c>
      <c r="L55" s="44">
        <v>159.62939750474709</v>
      </c>
      <c r="M55" s="44">
        <v>9.7058188279477733</v>
      </c>
      <c r="N55" s="75">
        <v>75.584943585355177</v>
      </c>
      <c r="O55" s="75">
        <v>15.231589470176607</v>
      </c>
      <c r="P55" s="81">
        <v>14.381529730426932</v>
      </c>
      <c r="Q55" s="81">
        <v>0.80515297906602246</v>
      </c>
      <c r="R55" s="81">
        <v>2.1711366538952745</v>
      </c>
      <c r="S55" s="83">
        <v>18684</v>
      </c>
      <c r="T55" s="78">
        <v>15.966386554621847</v>
      </c>
      <c r="U55" s="79">
        <v>27</v>
      </c>
      <c r="V55" s="79">
        <v>36</v>
      </c>
      <c r="W55" s="44">
        <v>12.246653919694072</v>
      </c>
      <c r="X55" s="89">
        <v>66.49904455395756</v>
      </c>
      <c r="Y55" s="44">
        <v>86.554621848739501</v>
      </c>
      <c r="Z55" s="44">
        <v>75.630252100840337</v>
      </c>
      <c r="AA55" s="44">
        <v>4.4988752811797044</v>
      </c>
      <c r="AB55" s="75">
        <v>21.375939301087037</v>
      </c>
      <c r="AC55" s="75">
        <v>9.7030714233603259</v>
      </c>
      <c r="AD55" s="75">
        <v>1.7022932321684783</v>
      </c>
      <c r="AE55" s="75">
        <v>81.785714285714278</v>
      </c>
      <c r="AF55" s="78">
        <v>95.6</v>
      </c>
      <c r="AG55" s="78">
        <v>93.9</v>
      </c>
      <c r="AH55" s="94">
        <v>77</v>
      </c>
      <c r="AI55" s="78">
        <v>30.4</v>
      </c>
      <c r="AJ55" s="80">
        <v>4.8813841548773378E-2</v>
      </c>
      <c r="AK55" s="80">
        <v>0.15457716490444903</v>
      </c>
      <c r="AL55" s="44">
        <v>0.3246364532201173</v>
      </c>
      <c r="AM55" s="42">
        <v>91802.762253034685</v>
      </c>
      <c r="AN55" s="83">
        <v>211976.34336583299</v>
      </c>
      <c r="AO55" s="83">
        <v>268711.51153491234</v>
      </c>
      <c r="AP55" s="44">
        <v>16.39410851957463</v>
      </c>
      <c r="AQ55" s="44">
        <v>5.9142274540388167</v>
      </c>
      <c r="AR55" s="44">
        <v>31.59</v>
      </c>
      <c r="AS55" s="44">
        <v>4.314671725776595</v>
      </c>
      <c r="AT55" s="44">
        <v>529.54882440160986</v>
      </c>
      <c r="AU55" s="44">
        <v>2.3023861930504776</v>
      </c>
      <c r="AV55" s="44">
        <v>2.5326248123555253</v>
      </c>
      <c r="AW55" s="79">
        <v>9434.818181818182</v>
      </c>
      <c r="AX55" s="79">
        <v>3459.4333333333334</v>
      </c>
      <c r="AY55" s="44">
        <v>0.48177447173429178</v>
      </c>
      <c r="AZ55" s="75">
        <v>748</v>
      </c>
      <c r="BA55" s="44">
        <v>1.7926102612747852</v>
      </c>
      <c r="BB55" s="44">
        <v>25.062384403899024</v>
      </c>
      <c r="BC55" s="44">
        <v>267.27710599265077</v>
      </c>
      <c r="BD55" s="44">
        <v>4.6525515043791383</v>
      </c>
      <c r="BE55" s="75">
        <v>0.4498875281179705</v>
      </c>
      <c r="BF55" s="44">
        <v>3.0992251937015745</v>
      </c>
      <c r="BG55" s="44">
        <v>33.391021072991961</v>
      </c>
      <c r="BH55" s="44">
        <v>62.831858407079643</v>
      </c>
      <c r="BI55" s="76">
        <v>96.1</v>
      </c>
      <c r="BJ55" s="75">
        <v>3.7666700600631171</v>
      </c>
      <c r="BK55" s="77">
        <v>0.13410218586562961</v>
      </c>
      <c r="BL55" s="78">
        <v>101.3</v>
      </c>
      <c r="BM55" s="78">
        <v>96.5</v>
      </c>
      <c r="BN55" s="44">
        <v>1.1733941263242591</v>
      </c>
      <c r="BO55" s="44">
        <v>31.623931623931622</v>
      </c>
      <c r="BP55" s="79">
        <v>30</v>
      </c>
      <c r="BQ55" s="44">
        <v>0.85418527762172713</v>
      </c>
      <c r="BR55" s="44">
        <v>31.059189744250943</v>
      </c>
      <c r="BS55" s="44">
        <v>14.873414807106085</v>
      </c>
      <c r="BT55" s="44">
        <v>492.10281535783685</v>
      </c>
      <c r="BU55" s="44" t="s">
        <v>476</v>
      </c>
      <c r="BV55" s="75">
        <v>2199.9300074597313</v>
      </c>
      <c r="BW55" s="75">
        <v>239.44816407724966</v>
      </c>
      <c r="BX55" s="44">
        <v>2.0721475737454296</v>
      </c>
      <c r="BY55" s="80">
        <v>5.2657874621257469E-2</v>
      </c>
      <c r="BZ55" s="44">
        <v>0.23023861930504777</v>
      </c>
      <c r="CA55" s="80">
        <v>5.0652496247110504E-2</v>
      </c>
      <c r="CB55" s="44">
        <v>0.69071585791514334</v>
      </c>
      <c r="CC55" s="80">
        <v>0.23594162990523379</v>
      </c>
      <c r="CD55" s="44">
        <v>1.3814317158302867</v>
      </c>
      <c r="CE55" s="44">
        <v>13.01538914931435</v>
      </c>
      <c r="CF55" s="78">
        <v>35</v>
      </c>
      <c r="CG55" s="81">
        <v>2.2922636103151861</v>
      </c>
      <c r="CH55" s="81">
        <v>9.4138731776880604</v>
      </c>
      <c r="CI55" s="81">
        <v>3.7787513691128147</v>
      </c>
      <c r="CJ55" s="44">
        <v>331.84522439055837</v>
      </c>
      <c r="CK55" s="82">
        <v>261.05375611283534</v>
      </c>
      <c r="CL55" s="44">
        <v>15.9</v>
      </c>
      <c r="CM55" s="44">
        <v>841.60731030955549</v>
      </c>
      <c r="CN55" s="76">
        <v>100</v>
      </c>
      <c r="CO55" s="78">
        <v>97.8</v>
      </c>
      <c r="CP55" s="78">
        <v>89.5</v>
      </c>
      <c r="CQ55" s="44">
        <v>93.2</v>
      </c>
      <c r="CR55" s="82">
        <v>71.599999999999994</v>
      </c>
      <c r="CS55" s="44">
        <v>8.2267808793347665</v>
      </c>
      <c r="CT55" s="44">
        <v>4.7476340694006307</v>
      </c>
      <c r="CU55" s="82">
        <v>9.539134540338976</v>
      </c>
      <c r="CV55" s="44">
        <v>58.62</v>
      </c>
      <c r="CW55" s="95">
        <v>44.905740309256515</v>
      </c>
      <c r="CX55" s="44">
        <v>0.82</v>
      </c>
      <c r="CY55" s="44">
        <v>30.8</v>
      </c>
      <c r="CZ55" s="44">
        <v>56.61</v>
      </c>
      <c r="DA55" s="44">
        <v>6.63</v>
      </c>
      <c r="DB55" s="44">
        <v>1.6611555215825682</v>
      </c>
      <c r="DC55" s="44">
        <v>0.8741262444397373</v>
      </c>
      <c r="DD55" s="44">
        <v>2.1089857528342377</v>
      </c>
      <c r="DE55" s="44">
        <v>7.211073556634096</v>
      </c>
      <c r="DF55" s="90" t="s">
        <v>476</v>
      </c>
      <c r="DG55" s="90">
        <v>1227.8080923076923</v>
      </c>
      <c r="DH55" s="44">
        <v>34.61636029581058</v>
      </c>
      <c r="DI55" s="44" t="s">
        <v>476</v>
      </c>
      <c r="DJ55" s="44">
        <v>3.2979605372243412</v>
      </c>
      <c r="DK55" s="44">
        <v>41.228367831693248</v>
      </c>
      <c r="DL55" s="96">
        <v>213</v>
      </c>
      <c r="DM55" s="96">
        <v>121</v>
      </c>
      <c r="DN55" s="44">
        <v>17.746387556063105</v>
      </c>
      <c r="DO55" s="44">
        <v>16.098284261808939</v>
      </c>
      <c r="DP55" s="44">
        <v>100</v>
      </c>
      <c r="DQ55" s="44">
        <v>97.308419530641743</v>
      </c>
      <c r="DR55" s="44">
        <v>7239.2005300353358</v>
      </c>
      <c r="DS55" s="72">
        <v>11.157931051477291</v>
      </c>
      <c r="DT55" s="72">
        <v>9.8000000000000007</v>
      </c>
      <c r="DU55" s="44">
        <v>80.927835051546396</v>
      </c>
      <c r="DV55" s="80">
        <v>0.33959747855279954</v>
      </c>
      <c r="DW55" s="44">
        <v>17.275747508305646</v>
      </c>
      <c r="DX55" s="78">
        <v>0</v>
      </c>
      <c r="DY55" s="44">
        <v>0.8221866779723076</v>
      </c>
      <c r="DZ55" s="44">
        <v>736.06971196454845</v>
      </c>
      <c r="EA55" s="79">
        <v>20700</v>
      </c>
      <c r="EB55" s="72">
        <v>3.1096769424114732</v>
      </c>
      <c r="EC55" s="72">
        <v>62.950783920908762</v>
      </c>
      <c r="ED55" s="44">
        <v>98.546651472163489</v>
      </c>
      <c r="EE55" s="44">
        <v>12.491618791865951</v>
      </c>
      <c r="EF55" s="44">
        <v>77.681657690191003</v>
      </c>
      <c r="EG55" s="44" t="s">
        <v>476</v>
      </c>
      <c r="EH55" s="44">
        <v>76.5</v>
      </c>
      <c r="EI55" s="44">
        <v>54.2</v>
      </c>
      <c r="EJ55" s="44">
        <v>36.5</v>
      </c>
      <c r="EK55" s="44">
        <v>59.5</v>
      </c>
      <c r="EL55" s="44">
        <v>17.100000000000001</v>
      </c>
      <c r="EM55" s="88">
        <v>70.3</v>
      </c>
      <c r="EN55" s="89">
        <v>-2.4036911855446985</v>
      </c>
      <c r="EO55" s="72">
        <v>1.031579706421853</v>
      </c>
      <c r="EP55" s="90">
        <v>0.54</v>
      </c>
      <c r="EQ55" s="44">
        <v>93.5</v>
      </c>
      <c r="ER55" s="44">
        <v>6.4</v>
      </c>
      <c r="ES55" s="44">
        <v>2.6</v>
      </c>
      <c r="ET55" s="44">
        <v>574.74840905114058</v>
      </c>
      <c r="EU55" s="91">
        <v>35.5</v>
      </c>
      <c r="EV55" s="44">
        <v>56.8</v>
      </c>
      <c r="EW55" s="44" t="s">
        <v>12</v>
      </c>
      <c r="EX55" s="44" t="s">
        <v>12</v>
      </c>
      <c r="EY55" s="44">
        <v>81.2</v>
      </c>
      <c r="EZ55" s="44">
        <v>7.1627234465800349</v>
      </c>
      <c r="FA55" s="44">
        <v>25.6</v>
      </c>
      <c r="FB55" s="44">
        <v>14.715779899954526</v>
      </c>
      <c r="FC55" s="44">
        <v>69.591993841416482</v>
      </c>
      <c r="FD55" s="44">
        <v>80.988760098349147</v>
      </c>
      <c r="FE55" s="44">
        <v>72.67953792713466</v>
      </c>
      <c r="FF55" s="44">
        <v>70.402356564236456</v>
      </c>
      <c r="FG55" s="44">
        <v>73.641304347826093</v>
      </c>
      <c r="FH55" s="44">
        <v>75.938448799337564</v>
      </c>
      <c r="FI55" s="44">
        <v>71.789020732820447</v>
      </c>
      <c r="FJ55" s="44">
        <v>60.500525995238362</v>
      </c>
      <c r="FK55" s="44">
        <v>44.62796578253618</v>
      </c>
      <c r="FL55" s="44">
        <v>24.030954663744691</v>
      </c>
      <c r="FM55" s="44">
        <v>12.235543018335685</v>
      </c>
      <c r="FN55" s="44">
        <v>6.3031624863685938</v>
      </c>
      <c r="FO55" s="44">
        <v>3.5698348951361001</v>
      </c>
      <c r="FP55" s="44">
        <v>1.6925129231282305</v>
      </c>
      <c r="FQ55" s="44">
        <v>1.4</v>
      </c>
      <c r="FR55" s="44">
        <v>7.6531317056997876</v>
      </c>
      <c r="FS55" s="44" t="s">
        <v>476</v>
      </c>
    </row>
    <row r="56" spans="1:175" s="92" customFormat="1">
      <c r="A56" s="386">
        <v>422029</v>
      </c>
      <c r="B56" s="387" t="s">
        <v>563</v>
      </c>
      <c r="C56" s="44" t="s">
        <v>749</v>
      </c>
      <c r="D56" s="44" t="s">
        <v>749</v>
      </c>
      <c r="E56" s="44" t="s">
        <v>749</v>
      </c>
      <c r="F56" s="44" t="s">
        <v>749</v>
      </c>
      <c r="G56" s="44" t="s">
        <v>749</v>
      </c>
      <c r="H56" s="44" t="s">
        <v>749</v>
      </c>
      <c r="I56" s="44" t="s">
        <v>749</v>
      </c>
      <c r="J56" s="44" t="s">
        <v>749</v>
      </c>
      <c r="K56" s="44" t="s">
        <v>749</v>
      </c>
      <c r="L56" s="44" t="s">
        <v>749</v>
      </c>
      <c r="M56" s="44" t="s">
        <v>749</v>
      </c>
      <c r="N56" s="44" t="s">
        <v>749</v>
      </c>
      <c r="O56" s="44" t="s">
        <v>749</v>
      </c>
      <c r="P56" s="44" t="s">
        <v>749</v>
      </c>
      <c r="Q56" s="44" t="s">
        <v>749</v>
      </c>
      <c r="R56" s="44" t="s">
        <v>749</v>
      </c>
      <c r="S56" s="44" t="s">
        <v>749</v>
      </c>
      <c r="T56" s="44" t="s">
        <v>749</v>
      </c>
      <c r="U56" s="44" t="s">
        <v>749</v>
      </c>
      <c r="V56" s="44" t="s">
        <v>749</v>
      </c>
      <c r="W56" s="44" t="s">
        <v>749</v>
      </c>
      <c r="X56" s="44" t="s">
        <v>749</v>
      </c>
      <c r="Y56" s="44" t="s">
        <v>749</v>
      </c>
      <c r="Z56" s="44" t="s">
        <v>749</v>
      </c>
      <c r="AA56" s="44" t="s">
        <v>749</v>
      </c>
      <c r="AB56" s="44" t="s">
        <v>749</v>
      </c>
      <c r="AC56" s="44" t="s">
        <v>749</v>
      </c>
      <c r="AD56" s="44" t="s">
        <v>749</v>
      </c>
      <c r="AE56" s="44" t="s">
        <v>749</v>
      </c>
      <c r="AF56" s="44" t="s">
        <v>749</v>
      </c>
      <c r="AG56" s="44" t="s">
        <v>749</v>
      </c>
      <c r="AH56" s="44" t="s">
        <v>749</v>
      </c>
      <c r="AI56" s="44" t="s">
        <v>749</v>
      </c>
      <c r="AJ56" s="44" t="s">
        <v>749</v>
      </c>
      <c r="AK56" s="44" t="s">
        <v>749</v>
      </c>
      <c r="AL56" s="44" t="s">
        <v>749</v>
      </c>
      <c r="AM56" s="44" t="s">
        <v>749</v>
      </c>
      <c r="AN56" s="44" t="s">
        <v>749</v>
      </c>
      <c r="AO56" s="44" t="s">
        <v>749</v>
      </c>
      <c r="AP56" s="44" t="s">
        <v>749</v>
      </c>
      <c r="AQ56" s="44" t="s">
        <v>749</v>
      </c>
      <c r="AR56" s="44" t="s">
        <v>749</v>
      </c>
      <c r="AS56" s="44" t="s">
        <v>749</v>
      </c>
      <c r="AT56" s="44" t="s">
        <v>749</v>
      </c>
      <c r="AU56" s="44" t="s">
        <v>749</v>
      </c>
      <c r="AV56" s="44" t="s">
        <v>749</v>
      </c>
      <c r="AW56" s="44" t="s">
        <v>749</v>
      </c>
      <c r="AX56" s="44" t="s">
        <v>749</v>
      </c>
      <c r="AY56" s="44" t="s">
        <v>749</v>
      </c>
      <c r="AZ56" s="44" t="s">
        <v>749</v>
      </c>
      <c r="BA56" s="44" t="s">
        <v>749</v>
      </c>
      <c r="BB56" s="44" t="s">
        <v>749</v>
      </c>
      <c r="BC56" s="44" t="s">
        <v>749</v>
      </c>
      <c r="BD56" s="44" t="s">
        <v>749</v>
      </c>
      <c r="BE56" s="44" t="s">
        <v>749</v>
      </c>
      <c r="BF56" s="44" t="s">
        <v>749</v>
      </c>
      <c r="BG56" s="44" t="s">
        <v>749</v>
      </c>
      <c r="BH56" s="44" t="s">
        <v>749</v>
      </c>
      <c r="BI56" s="44" t="s">
        <v>749</v>
      </c>
      <c r="BJ56" s="44" t="s">
        <v>749</v>
      </c>
      <c r="BK56" s="44" t="s">
        <v>749</v>
      </c>
      <c r="BL56" s="44" t="s">
        <v>749</v>
      </c>
      <c r="BM56" s="44" t="s">
        <v>749</v>
      </c>
      <c r="BN56" s="44" t="s">
        <v>749</v>
      </c>
      <c r="BO56" s="44" t="s">
        <v>749</v>
      </c>
      <c r="BP56" s="44" t="s">
        <v>749</v>
      </c>
      <c r="BQ56" s="44" t="s">
        <v>749</v>
      </c>
      <c r="BR56" s="44" t="s">
        <v>749</v>
      </c>
      <c r="BS56" s="44" t="s">
        <v>749</v>
      </c>
      <c r="BT56" s="44" t="s">
        <v>749</v>
      </c>
      <c r="BU56" s="44" t="s">
        <v>749</v>
      </c>
      <c r="BV56" s="44" t="s">
        <v>749</v>
      </c>
      <c r="BW56" s="44" t="s">
        <v>749</v>
      </c>
      <c r="BX56" s="44" t="s">
        <v>749</v>
      </c>
      <c r="BY56" s="44" t="s">
        <v>749</v>
      </c>
      <c r="BZ56" s="44" t="s">
        <v>749</v>
      </c>
      <c r="CA56" s="44" t="s">
        <v>749</v>
      </c>
      <c r="CB56" s="44" t="s">
        <v>749</v>
      </c>
      <c r="CC56" s="44" t="s">
        <v>749</v>
      </c>
      <c r="CD56" s="44" t="s">
        <v>749</v>
      </c>
      <c r="CE56" s="44" t="s">
        <v>749</v>
      </c>
      <c r="CF56" s="44" t="s">
        <v>749</v>
      </c>
      <c r="CG56" s="44" t="s">
        <v>749</v>
      </c>
      <c r="CH56" s="44" t="s">
        <v>749</v>
      </c>
      <c r="CI56" s="44" t="s">
        <v>749</v>
      </c>
      <c r="CJ56" s="44" t="s">
        <v>749</v>
      </c>
      <c r="CK56" s="44" t="s">
        <v>749</v>
      </c>
      <c r="CL56" s="44" t="s">
        <v>749</v>
      </c>
      <c r="CM56" s="44" t="s">
        <v>749</v>
      </c>
      <c r="CN56" s="44" t="s">
        <v>749</v>
      </c>
      <c r="CO56" s="44" t="s">
        <v>749</v>
      </c>
      <c r="CP56" s="44" t="s">
        <v>749</v>
      </c>
      <c r="CQ56" s="44" t="s">
        <v>749</v>
      </c>
      <c r="CR56" s="44" t="s">
        <v>749</v>
      </c>
      <c r="CS56" s="44" t="s">
        <v>749</v>
      </c>
      <c r="CT56" s="44" t="s">
        <v>749</v>
      </c>
      <c r="CU56" s="44" t="s">
        <v>749</v>
      </c>
      <c r="CV56" s="44" t="s">
        <v>749</v>
      </c>
      <c r="CW56" s="44" t="s">
        <v>749</v>
      </c>
      <c r="CX56" s="44" t="s">
        <v>749</v>
      </c>
      <c r="CY56" s="44" t="s">
        <v>749</v>
      </c>
      <c r="CZ56" s="44" t="s">
        <v>749</v>
      </c>
      <c r="DA56" s="44" t="s">
        <v>749</v>
      </c>
      <c r="DB56" s="44" t="s">
        <v>749</v>
      </c>
      <c r="DC56" s="44" t="s">
        <v>749</v>
      </c>
      <c r="DD56" s="44" t="s">
        <v>749</v>
      </c>
      <c r="DE56" s="44" t="s">
        <v>749</v>
      </c>
      <c r="DF56" s="44" t="s">
        <v>749</v>
      </c>
      <c r="DG56" s="44" t="s">
        <v>749</v>
      </c>
      <c r="DH56" s="44" t="s">
        <v>749</v>
      </c>
      <c r="DI56" s="44" t="s">
        <v>749</v>
      </c>
      <c r="DJ56" s="44" t="s">
        <v>749</v>
      </c>
      <c r="DK56" s="44" t="s">
        <v>749</v>
      </c>
      <c r="DL56" s="44" t="s">
        <v>749</v>
      </c>
      <c r="DM56" s="44" t="s">
        <v>749</v>
      </c>
      <c r="DN56" s="44" t="s">
        <v>749</v>
      </c>
      <c r="DO56" s="44" t="s">
        <v>749</v>
      </c>
      <c r="DP56" s="44" t="s">
        <v>749</v>
      </c>
      <c r="DQ56" s="44" t="s">
        <v>749</v>
      </c>
      <c r="DR56" s="44" t="s">
        <v>749</v>
      </c>
      <c r="DS56" s="44" t="s">
        <v>749</v>
      </c>
      <c r="DT56" s="44" t="s">
        <v>749</v>
      </c>
      <c r="DU56" s="44" t="s">
        <v>749</v>
      </c>
      <c r="DV56" s="44" t="s">
        <v>749</v>
      </c>
      <c r="DW56" s="44" t="s">
        <v>749</v>
      </c>
      <c r="DX56" s="44" t="s">
        <v>749</v>
      </c>
      <c r="DY56" s="44" t="s">
        <v>749</v>
      </c>
      <c r="DZ56" s="44" t="s">
        <v>749</v>
      </c>
      <c r="EA56" s="44" t="s">
        <v>749</v>
      </c>
      <c r="EB56" s="44" t="s">
        <v>749</v>
      </c>
      <c r="EC56" s="44" t="s">
        <v>749</v>
      </c>
      <c r="ED56" s="44" t="s">
        <v>749</v>
      </c>
      <c r="EE56" s="44" t="s">
        <v>749</v>
      </c>
      <c r="EF56" s="44" t="s">
        <v>749</v>
      </c>
      <c r="EG56" s="44" t="s">
        <v>749</v>
      </c>
      <c r="EH56" s="44" t="s">
        <v>749</v>
      </c>
      <c r="EI56" s="44" t="s">
        <v>749</v>
      </c>
      <c r="EJ56" s="44" t="s">
        <v>749</v>
      </c>
      <c r="EK56" s="44" t="s">
        <v>749</v>
      </c>
      <c r="EL56" s="44" t="s">
        <v>749</v>
      </c>
      <c r="EM56" s="44" t="s">
        <v>749</v>
      </c>
      <c r="EN56" s="44" t="s">
        <v>749</v>
      </c>
      <c r="EO56" s="44" t="s">
        <v>749</v>
      </c>
      <c r="EP56" s="44" t="s">
        <v>749</v>
      </c>
      <c r="EQ56" s="44" t="s">
        <v>749</v>
      </c>
      <c r="ER56" s="44" t="s">
        <v>749</v>
      </c>
      <c r="ES56" s="44" t="s">
        <v>749</v>
      </c>
      <c r="ET56" s="44" t="s">
        <v>749</v>
      </c>
      <c r="EU56" s="44" t="s">
        <v>749</v>
      </c>
      <c r="EV56" s="44" t="s">
        <v>749</v>
      </c>
      <c r="EW56" s="44" t="s">
        <v>749</v>
      </c>
      <c r="EX56" s="44" t="s">
        <v>749</v>
      </c>
      <c r="EY56" s="44" t="s">
        <v>749</v>
      </c>
      <c r="EZ56" s="44" t="s">
        <v>749</v>
      </c>
      <c r="FA56" s="44" t="s">
        <v>749</v>
      </c>
      <c r="FB56" s="44" t="s">
        <v>749</v>
      </c>
      <c r="FC56" s="44" t="s">
        <v>749</v>
      </c>
      <c r="FD56" s="44" t="s">
        <v>749</v>
      </c>
      <c r="FE56" s="44" t="s">
        <v>749</v>
      </c>
      <c r="FF56" s="44" t="s">
        <v>749</v>
      </c>
      <c r="FG56" s="44" t="s">
        <v>749</v>
      </c>
      <c r="FH56" s="44" t="s">
        <v>749</v>
      </c>
      <c r="FI56" s="44" t="s">
        <v>749</v>
      </c>
      <c r="FJ56" s="44" t="s">
        <v>749</v>
      </c>
      <c r="FK56" s="44" t="s">
        <v>749</v>
      </c>
      <c r="FL56" s="44" t="s">
        <v>749</v>
      </c>
      <c r="FM56" s="44" t="s">
        <v>749</v>
      </c>
      <c r="FN56" s="44" t="s">
        <v>749</v>
      </c>
      <c r="FO56" s="44" t="s">
        <v>749</v>
      </c>
      <c r="FP56" s="44" t="s">
        <v>749</v>
      </c>
      <c r="FQ56" s="44" t="s">
        <v>749</v>
      </c>
      <c r="FR56" s="44" t="s">
        <v>749</v>
      </c>
      <c r="FS56" s="44" t="s">
        <v>749</v>
      </c>
    </row>
    <row r="57" spans="1:175" s="92" customFormat="1">
      <c r="A57" s="386">
        <v>442011</v>
      </c>
      <c r="B57" s="387" t="s">
        <v>562</v>
      </c>
      <c r="C57" s="44">
        <v>93.543411886082126</v>
      </c>
      <c r="D57" s="72">
        <v>1561.9866360575322</v>
      </c>
      <c r="E57" s="44">
        <v>257.19206534227055</v>
      </c>
      <c r="F57" s="83">
        <v>397194</v>
      </c>
      <c r="G57" s="44">
        <v>290.10662038184978</v>
      </c>
      <c r="H57" s="84">
        <v>71.906769154475583</v>
      </c>
      <c r="I57" s="84">
        <v>141.58194892139846</v>
      </c>
      <c r="J57" s="78">
        <v>35.200000000000003</v>
      </c>
      <c r="K57" s="85">
        <v>3.74</v>
      </c>
      <c r="L57" s="44">
        <v>173.19448925956439</v>
      </c>
      <c r="M57" s="44">
        <v>12.127116664534718</v>
      </c>
      <c r="N57" s="75">
        <v>80.705188244065923</v>
      </c>
      <c r="O57" s="75">
        <v>21.115447449627879</v>
      </c>
      <c r="P57" s="81">
        <v>13.417464461850884</v>
      </c>
      <c r="Q57" s="81">
        <v>2.0491803278688523</v>
      </c>
      <c r="R57" s="81">
        <v>1.6078606520768202</v>
      </c>
      <c r="S57" s="83">
        <v>16134</v>
      </c>
      <c r="T57" s="78">
        <v>32.941176470588232</v>
      </c>
      <c r="U57" s="79">
        <v>72</v>
      </c>
      <c r="V57" s="79">
        <v>484</v>
      </c>
      <c r="W57" s="44">
        <v>9.8585775773724134</v>
      </c>
      <c r="X57" s="89">
        <v>55.424739195230998</v>
      </c>
      <c r="Y57" s="44">
        <v>115.29411764705881</v>
      </c>
      <c r="Z57" s="44">
        <v>72.941176470588232</v>
      </c>
      <c r="AA57" s="44">
        <v>2.0849918495773152</v>
      </c>
      <c r="AB57" s="75">
        <v>27.802972807878128</v>
      </c>
      <c r="AC57" s="75">
        <v>3.7206375062473391</v>
      </c>
      <c r="AD57" s="75">
        <v>0.59234029950206391</v>
      </c>
      <c r="AE57" s="75">
        <v>93.295958888110249</v>
      </c>
      <c r="AF57" s="78">
        <v>95.3</v>
      </c>
      <c r="AG57" s="78">
        <v>94.5</v>
      </c>
      <c r="AH57" s="94">
        <v>649</v>
      </c>
      <c r="AI57" s="78">
        <v>33.4</v>
      </c>
      <c r="AJ57" s="80" t="s">
        <v>476</v>
      </c>
      <c r="AK57" s="80">
        <v>0.20138894099949348</v>
      </c>
      <c r="AL57" s="44">
        <v>0.6654766214714567</v>
      </c>
      <c r="AM57" s="42">
        <v>105210.69646451938</v>
      </c>
      <c r="AN57" s="83">
        <v>214466.43236903832</v>
      </c>
      <c r="AO57" s="83">
        <v>262566.07506471098</v>
      </c>
      <c r="AP57" s="44">
        <v>12.50131316314739</v>
      </c>
      <c r="AQ57" s="44">
        <v>2.3812025072661696</v>
      </c>
      <c r="AR57" s="44">
        <v>18.57</v>
      </c>
      <c r="AS57" s="44">
        <v>5.579121612713533</v>
      </c>
      <c r="AT57" s="44">
        <v>493.87573165806219</v>
      </c>
      <c r="AU57" s="44">
        <v>1.8834244003909153</v>
      </c>
      <c r="AV57" s="44">
        <v>2.469378658290311</v>
      </c>
      <c r="AW57" s="79">
        <v>15171.142857142857</v>
      </c>
      <c r="AX57" s="79">
        <v>2723.0256410256411</v>
      </c>
      <c r="AY57" s="44">
        <v>0.4708186594851127</v>
      </c>
      <c r="AZ57" s="75">
        <v>416.2</v>
      </c>
      <c r="BA57" s="44">
        <v>2.1784105153676969</v>
      </c>
      <c r="BB57" s="44">
        <v>13.20133439478373</v>
      </c>
      <c r="BC57" s="44">
        <v>148.15309310603888</v>
      </c>
      <c r="BD57" s="44">
        <v>2.9175646066886678</v>
      </c>
      <c r="BE57" s="75">
        <v>2.274536563175253</v>
      </c>
      <c r="BF57" s="44">
        <v>5.6105235224989576</v>
      </c>
      <c r="BG57" s="44">
        <v>37.265606456206982</v>
      </c>
      <c r="BH57" s="44">
        <v>0</v>
      </c>
      <c r="BI57" s="76">
        <v>98.9</v>
      </c>
      <c r="BJ57" s="75">
        <v>1.2659229369412137</v>
      </c>
      <c r="BK57" s="77">
        <v>0.41006714849556619</v>
      </c>
      <c r="BL57" s="78">
        <v>130.80000000000001</v>
      </c>
      <c r="BM57" s="78">
        <v>127.7</v>
      </c>
      <c r="BN57" s="44">
        <v>0.5894715259623764</v>
      </c>
      <c r="BO57" s="44">
        <v>27.173913043478258</v>
      </c>
      <c r="BP57" s="79">
        <v>6</v>
      </c>
      <c r="BQ57" s="44">
        <v>2.0152641084182794</v>
      </c>
      <c r="BR57" s="44">
        <v>16.320918776276386</v>
      </c>
      <c r="BS57" s="44">
        <v>8.8500019880590894</v>
      </c>
      <c r="BT57" s="44">
        <v>2620.9210782395426</v>
      </c>
      <c r="BU57" s="44">
        <v>36.87347364147552</v>
      </c>
      <c r="BV57" s="75">
        <v>237.42447991327876</v>
      </c>
      <c r="BW57" s="75">
        <v>92.325464107162659</v>
      </c>
      <c r="BX57" s="44">
        <v>0.83707751128485119</v>
      </c>
      <c r="BY57" s="80">
        <v>1.7237518651133297E-2</v>
      </c>
      <c r="BZ57" s="44">
        <v>1.2556162669272768</v>
      </c>
      <c r="CA57" s="80">
        <v>0.1553134541375695</v>
      </c>
      <c r="CB57" s="44">
        <v>0.2092693778212128</v>
      </c>
      <c r="CC57" s="80">
        <v>6.2582007437433682E-2</v>
      </c>
      <c r="CD57" s="44">
        <v>1.8834244003909153</v>
      </c>
      <c r="CE57" s="44">
        <v>28.47946962768885</v>
      </c>
      <c r="CF57" s="78">
        <v>37.1</v>
      </c>
      <c r="CG57" s="81">
        <v>3.4852546916890081</v>
      </c>
      <c r="CH57" s="81">
        <v>9.1480065537957405</v>
      </c>
      <c r="CI57" s="81">
        <v>7.2099517644072106</v>
      </c>
      <c r="CJ57" s="44">
        <v>237.17544935367152</v>
      </c>
      <c r="CK57" s="82">
        <v>182.21503265648641</v>
      </c>
      <c r="CL57" s="44">
        <v>22.6</v>
      </c>
      <c r="CM57" s="44">
        <v>820.98956952686967</v>
      </c>
      <c r="CN57" s="76">
        <v>100</v>
      </c>
      <c r="CO57" s="78">
        <v>97.9</v>
      </c>
      <c r="CP57" s="78">
        <v>87.8</v>
      </c>
      <c r="CQ57" s="44">
        <v>60.8</v>
      </c>
      <c r="CR57" s="82">
        <v>69.7</v>
      </c>
      <c r="CS57" s="44">
        <v>6.7835552458615043</v>
      </c>
      <c r="CT57" s="44">
        <v>6.26</v>
      </c>
      <c r="CU57" s="82">
        <v>8.0509990771954278</v>
      </c>
      <c r="CV57" s="44">
        <v>54.59</v>
      </c>
      <c r="CW57" s="95">
        <v>41.776445894448713</v>
      </c>
      <c r="CX57" s="44">
        <v>0.95</v>
      </c>
      <c r="CY57" s="44">
        <v>37.5</v>
      </c>
      <c r="CZ57" s="44">
        <v>60.15</v>
      </c>
      <c r="DA57" s="44">
        <v>7.06</v>
      </c>
      <c r="DB57" s="44">
        <v>1.6368841463797443</v>
      </c>
      <c r="DC57" s="44">
        <v>1.0175869985120947</v>
      </c>
      <c r="DD57" s="44">
        <v>2.3291681751500986</v>
      </c>
      <c r="DE57" s="44">
        <v>5.6795709140677157</v>
      </c>
      <c r="DF57" s="90">
        <v>1215.0182291666667</v>
      </c>
      <c r="DG57" s="90">
        <v>7850.234710327456</v>
      </c>
      <c r="DH57" s="44" t="s">
        <v>476</v>
      </c>
      <c r="DI57" s="44" t="s">
        <v>476</v>
      </c>
      <c r="DJ57" s="44">
        <v>49.384615384615387</v>
      </c>
      <c r="DK57" s="44">
        <v>47.629058631160945</v>
      </c>
      <c r="DL57" s="96">
        <v>166</v>
      </c>
      <c r="DM57" s="96">
        <v>44</v>
      </c>
      <c r="DN57" s="44">
        <v>7.1925927011026403</v>
      </c>
      <c r="DO57" s="44">
        <v>12.187848564307433</v>
      </c>
      <c r="DP57" s="44" t="s">
        <v>476</v>
      </c>
      <c r="DQ57" s="44">
        <v>94.278142242690194</v>
      </c>
      <c r="DR57" s="44">
        <v>4833.348134991119</v>
      </c>
      <c r="DS57" s="72">
        <v>13.44771989888334</v>
      </c>
      <c r="DT57" s="72">
        <v>14.64</v>
      </c>
      <c r="DU57" s="44">
        <v>58.048069919883474</v>
      </c>
      <c r="DV57" s="80">
        <v>5.7448744267631566E-2</v>
      </c>
      <c r="DW57" s="44">
        <v>7.2727272727272725</v>
      </c>
      <c r="DX57" s="78" t="s">
        <v>476</v>
      </c>
      <c r="DY57" s="44">
        <v>1.2924631348989624</v>
      </c>
      <c r="DZ57" s="44">
        <v>643.51767031925829</v>
      </c>
      <c r="EA57" s="79">
        <v>34511</v>
      </c>
      <c r="EB57" s="72">
        <v>3.3230830629590558</v>
      </c>
      <c r="EC57" s="72">
        <v>76.339386632506972</v>
      </c>
      <c r="ED57" s="44">
        <v>98.444617792726447</v>
      </c>
      <c r="EE57" s="44">
        <v>26.085714921804893</v>
      </c>
      <c r="EF57" s="44">
        <v>82.511494194285021</v>
      </c>
      <c r="EG57" s="44">
        <v>740.52712857115955</v>
      </c>
      <c r="EH57" s="44">
        <v>73.400000000000006</v>
      </c>
      <c r="EI57" s="44">
        <v>54.6</v>
      </c>
      <c r="EJ57" s="44">
        <v>35.299999999999997</v>
      </c>
      <c r="EK57" s="44">
        <v>58.3</v>
      </c>
      <c r="EL57" s="44">
        <v>21.5</v>
      </c>
      <c r="EM57" s="88">
        <v>88.32</v>
      </c>
      <c r="EN57" s="89">
        <v>-0.45411454987203181</v>
      </c>
      <c r="EO57" s="72">
        <v>1.0216855729032639</v>
      </c>
      <c r="EP57" s="90">
        <v>0.86899999999999999</v>
      </c>
      <c r="EQ57" s="44">
        <v>93.9</v>
      </c>
      <c r="ER57" s="44">
        <v>7.7</v>
      </c>
      <c r="ES57" s="44">
        <v>3.4</v>
      </c>
      <c r="ET57" s="44">
        <v>381.76219464981909</v>
      </c>
      <c r="EU57" s="91">
        <v>54.6</v>
      </c>
      <c r="EV57" s="44">
        <v>58.3</v>
      </c>
      <c r="EW57" s="44" t="s">
        <v>12</v>
      </c>
      <c r="EX57" s="44" t="s">
        <v>12</v>
      </c>
      <c r="EY57" s="44">
        <v>55.9</v>
      </c>
      <c r="EZ57" s="44">
        <v>6.723825109395567</v>
      </c>
      <c r="FA57" s="44">
        <v>32.799999999999997</v>
      </c>
      <c r="FB57" s="44">
        <v>15.160298638559508</v>
      </c>
      <c r="FC57" s="44">
        <v>73.307526881720435</v>
      </c>
      <c r="FD57" s="44">
        <v>77.125930207354969</v>
      </c>
      <c r="FE57" s="44">
        <v>67.035871617369409</v>
      </c>
      <c r="FF57" s="44">
        <v>65.949459292878359</v>
      </c>
      <c r="FG57" s="44">
        <v>71.744471744471753</v>
      </c>
      <c r="FH57" s="44">
        <v>76.018893387314435</v>
      </c>
      <c r="FI57" s="44">
        <v>71.795685279187822</v>
      </c>
      <c r="FJ57" s="44">
        <v>60.426419989847147</v>
      </c>
      <c r="FK57" s="44">
        <v>42.958561211611276</v>
      </c>
      <c r="FL57" s="44">
        <v>23.409438953083669</v>
      </c>
      <c r="FM57" s="44">
        <v>11.507430997876858</v>
      </c>
      <c r="FN57" s="44">
        <v>6.3851508120649658</v>
      </c>
      <c r="FO57" s="44">
        <v>3.7855631319068892</v>
      </c>
      <c r="FP57" s="44">
        <v>1.5591699383062254</v>
      </c>
      <c r="FQ57" s="44">
        <v>1.59</v>
      </c>
      <c r="FR57" s="44">
        <v>5.5498238998185627</v>
      </c>
      <c r="FS57" s="44" t="s">
        <v>476</v>
      </c>
    </row>
    <row r="58" spans="1:175" s="92" customFormat="1">
      <c r="A58" s="386">
        <v>452017</v>
      </c>
      <c r="B58" s="387" t="s">
        <v>561</v>
      </c>
      <c r="C58" s="44">
        <v>104.63744239374846</v>
      </c>
      <c r="D58" s="72">
        <v>1592.5670310424412</v>
      </c>
      <c r="E58" s="44">
        <v>368.82843169995027</v>
      </c>
      <c r="F58" s="83">
        <v>329901</v>
      </c>
      <c r="G58" s="44">
        <v>283.95751816657349</v>
      </c>
      <c r="H58" s="84">
        <v>101.17384013415317</v>
      </c>
      <c r="I58" s="84">
        <v>167.97093348239238</v>
      </c>
      <c r="J58" s="78">
        <v>24</v>
      </c>
      <c r="K58" s="85">
        <v>3.69</v>
      </c>
      <c r="L58" s="44">
        <v>97.806229115087689</v>
      </c>
      <c r="M58" s="44">
        <v>13.359974364071981</v>
      </c>
      <c r="N58" s="75">
        <v>83.141795466984732</v>
      </c>
      <c r="O58" s="75">
        <v>19.337016574585636</v>
      </c>
      <c r="P58" s="81">
        <v>7.2824086762460354</v>
      </c>
      <c r="Q58" s="81">
        <v>3.0373831775700935</v>
      </c>
      <c r="R58" s="81">
        <v>3.225806451612903</v>
      </c>
      <c r="S58" s="83">
        <v>14574</v>
      </c>
      <c r="T58" s="78">
        <v>36.84210526315789</v>
      </c>
      <c r="U58" s="79">
        <v>192</v>
      </c>
      <c r="V58" s="79">
        <v>0</v>
      </c>
      <c r="W58" s="44">
        <v>12.388676844783715</v>
      </c>
      <c r="X58" s="89">
        <v>66.318239711888964</v>
      </c>
      <c r="Y58" s="44">
        <v>93.233082706766908</v>
      </c>
      <c r="Z58" s="44">
        <v>80.451127819548873</v>
      </c>
      <c r="AA58" s="44">
        <v>2.2711079444246529</v>
      </c>
      <c r="AB58" s="75">
        <v>19.877209788382828</v>
      </c>
      <c r="AC58" s="75">
        <v>10.428459461813114</v>
      </c>
      <c r="AD58" s="75">
        <v>1.4586780458068449</v>
      </c>
      <c r="AE58" s="75">
        <v>89.162429756489161</v>
      </c>
      <c r="AF58" s="78">
        <v>97.5</v>
      </c>
      <c r="AG58" s="78">
        <v>95.3</v>
      </c>
      <c r="AH58" s="94">
        <v>417</v>
      </c>
      <c r="AI58" s="78">
        <v>27.4</v>
      </c>
      <c r="AJ58" s="80">
        <v>3.0044919859232341E-2</v>
      </c>
      <c r="AK58" s="80">
        <v>0.19028449244180481</v>
      </c>
      <c r="AL58" s="44">
        <v>0.90289991663636393</v>
      </c>
      <c r="AM58" s="42">
        <v>118660.76298814506</v>
      </c>
      <c r="AN58" s="83">
        <v>197531.83698113207</v>
      </c>
      <c r="AO58" s="83">
        <v>261740.70806451613</v>
      </c>
      <c r="AP58" s="44">
        <v>14.548660861897938</v>
      </c>
      <c r="AQ58" s="44">
        <v>7.5348436419746898</v>
      </c>
      <c r="AR58" s="44">
        <v>21.5</v>
      </c>
      <c r="AS58" s="44">
        <v>7.6956757278239118</v>
      </c>
      <c r="AT58" s="44">
        <v>1096.0957618125283</v>
      </c>
      <c r="AU58" s="44">
        <v>2.2263285615691162</v>
      </c>
      <c r="AV58" s="44">
        <v>3.8589695067198013</v>
      </c>
      <c r="AW58" s="79">
        <v>20985.333333333332</v>
      </c>
      <c r="AX58" s="79">
        <v>2660.1126760563379</v>
      </c>
      <c r="AY58" s="44">
        <v>2.6473515894698947</v>
      </c>
      <c r="AZ58" s="75">
        <v>631</v>
      </c>
      <c r="BA58" s="44">
        <v>2.1643005741453991</v>
      </c>
      <c r="BB58" s="44">
        <v>15.283799429996437</v>
      </c>
      <c r="BC58" s="44">
        <v>150.39665753871955</v>
      </c>
      <c r="BD58" s="44">
        <v>2.5100691893442968</v>
      </c>
      <c r="BE58" s="75">
        <v>1.2023512646954044</v>
      </c>
      <c r="BF58" s="44">
        <v>3.161738510865693</v>
      </c>
      <c r="BG58" s="44">
        <v>34.435261707988978</v>
      </c>
      <c r="BH58" s="44">
        <v>8.2191780821917799</v>
      </c>
      <c r="BI58" s="76">
        <v>100</v>
      </c>
      <c r="BJ58" s="75">
        <v>0.78709169618260522</v>
      </c>
      <c r="BK58" s="77">
        <v>0.70508890251379519</v>
      </c>
      <c r="BL58" s="78">
        <v>109.3</v>
      </c>
      <c r="BM58" s="78">
        <v>101</v>
      </c>
      <c r="BN58" s="44">
        <v>0.2452483139178418</v>
      </c>
      <c r="BO58" s="44">
        <v>13.333333333333334</v>
      </c>
      <c r="BP58" s="79">
        <v>24</v>
      </c>
      <c r="BQ58" s="44">
        <v>2.0111168006174349</v>
      </c>
      <c r="BR58" s="44">
        <v>23.06723759625779</v>
      </c>
      <c r="BS58" s="44">
        <v>18.71105471078755</v>
      </c>
      <c r="BT58" s="44">
        <v>1702.1444491444715</v>
      </c>
      <c r="BU58" s="44" t="s">
        <v>476</v>
      </c>
      <c r="BV58" s="75">
        <v>600.88113137070104</v>
      </c>
      <c r="BW58" s="75">
        <v>363.03008264626357</v>
      </c>
      <c r="BX58" s="44">
        <v>4.9473968034869253</v>
      </c>
      <c r="BY58" s="80">
        <v>9.8106878613145723E-2</v>
      </c>
      <c r="BZ58" s="44">
        <v>1.9789587213947701</v>
      </c>
      <c r="CA58" s="80">
        <v>0.41244468191949102</v>
      </c>
      <c r="CB58" s="44">
        <v>0.49473968034869253</v>
      </c>
      <c r="CC58" s="80">
        <v>0.15977617976861025</v>
      </c>
      <c r="CD58" s="44">
        <v>0.49473968034869253</v>
      </c>
      <c r="CE58" s="44">
        <v>1.9789587213947701</v>
      </c>
      <c r="CF58" s="78">
        <v>46.4</v>
      </c>
      <c r="CG58" s="81">
        <v>3.7037037037037033</v>
      </c>
      <c r="CH58" s="81">
        <v>17.228964144270073</v>
      </c>
      <c r="CI58" s="81">
        <v>7.966549295774648</v>
      </c>
      <c r="CJ58" s="44">
        <v>310.95378389276021</v>
      </c>
      <c r="CK58" s="82">
        <v>244.23566429933729</v>
      </c>
      <c r="CL58" s="44">
        <v>16.5</v>
      </c>
      <c r="CM58" s="44">
        <v>797.18827918322802</v>
      </c>
      <c r="CN58" s="76">
        <v>100</v>
      </c>
      <c r="CO58" s="78">
        <v>98.9</v>
      </c>
      <c r="CP58" s="78">
        <v>89.9</v>
      </c>
      <c r="CQ58" s="44">
        <v>85.8</v>
      </c>
      <c r="CR58" s="82">
        <v>50.64</v>
      </c>
      <c r="CS58" s="44">
        <v>5.6468009403392845</v>
      </c>
      <c r="CT58" s="44">
        <v>0.76947040498442365</v>
      </c>
      <c r="CU58" s="82">
        <v>4.5004977020988202</v>
      </c>
      <c r="CV58" s="44">
        <v>56.55</v>
      </c>
      <c r="CW58" s="95">
        <v>46.176528065345217</v>
      </c>
      <c r="CX58" s="44">
        <v>0.94</v>
      </c>
      <c r="CY58" s="44">
        <v>35.5</v>
      </c>
      <c r="CZ58" s="44">
        <v>62.23</v>
      </c>
      <c r="DA58" s="44">
        <v>6.35</v>
      </c>
      <c r="DB58" s="44">
        <v>2.1607260799548795</v>
      </c>
      <c r="DC58" s="44">
        <v>1.0977036657736616</v>
      </c>
      <c r="DD58" s="44">
        <v>2.3351712912458287</v>
      </c>
      <c r="DE58" s="44">
        <v>6.5280900822009977</v>
      </c>
      <c r="DF58" s="90">
        <v>372.82758620689657</v>
      </c>
      <c r="DG58" s="90">
        <v>639.08729230769234</v>
      </c>
      <c r="DH58" s="44">
        <v>75.532176631960681</v>
      </c>
      <c r="DI58" s="44" t="s">
        <v>476</v>
      </c>
      <c r="DJ58" s="44">
        <v>34.154760763256299</v>
      </c>
      <c r="DK58" s="44">
        <v>69.742406766628221</v>
      </c>
      <c r="DL58" s="96">
        <v>1369</v>
      </c>
      <c r="DM58" s="96">
        <v>187</v>
      </c>
      <c r="DN58" s="44">
        <v>14.231186905230141</v>
      </c>
      <c r="DO58" s="44">
        <v>19.604059833816944</v>
      </c>
      <c r="DP58" s="44">
        <v>100</v>
      </c>
      <c r="DQ58" s="44">
        <v>97.348431565621041</v>
      </c>
      <c r="DR58" s="44">
        <v>5494.0873015873021</v>
      </c>
      <c r="DS58" s="72">
        <v>7.8300992744729445</v>
      </c>
      <c r="DT58" s="72">
        <v>22.31</v>
      </c>
      <c r="DU58" s="44">
        <v>72.697724810400871</v>
      </c>
      <c r="DV58" s="80">
        <v>5.3120131706480167E-2</v>
      </c>
      <c r="DW58" s="44">
        <v>21.379310344827587</v>
      </c>
      <c r="DX58" s="78">
        <v>69.693978770720307</v>
      </c>
      <c r="DY58" s="44">
        <v>1.2438581443124299</v>
      </c>
      <c r="DZ58" s="44">
        <v>302.74002083802873</v>
      </c>
      <c r="EA58" s="79">
        <v>590</v>
      </c>
      <c r="EB58" s="72">
        <v>2.7603383721472183</v>
      </c>
      <c r="EC58" s="72">
        <v>78.336716852989895</v>
      </c>
      <c r="ED58" s="44">
        <v>94.973980580740573</v>
      </c>
      <c r="EE58" s="44">
        <v>16.675316841354267</v>
      </c>
      <c r="EF58" s="44">
        <v>78.659338469713063</v>
      </c>
      <c r="EG58" s="44">
        <v>280.98460300315566</v>
      </c>
      <c r="EH58" s="44">
        <v>69.599999999999994</v>
      </c>
      <c r="EI58" s="44">
        <v>55.3</v>
      </c>
      <c r="EJ58" s="44">
        <v>34.9</v>
      </c>
      <c r="EK58" s="44">
        <v>59.4</v>
      </c>
      <c r="EL58" s="44">
        <v>20.399999999999999</v>
      </c>
      <c r="EM58" s="88">
        <v>56.2</v>
      </c>
      <c r="EN58" s="89">
        <v>-0.73716212371955181</v>
      </c>
      <c r="EO58" s="72">
        <v>1.0209220061759985</v>
      </c>
      <c r="EP58" s="90">
        <v>0.61699999999999999</v>
      </c>
      <c r="EQ58" s="44">
        <v>94.1</v>
      </c>
      <c r="ER58" s="44">
        <v>9.1999999999999993</v>
      </c>
      <c r="ES58" s="44">
        <v>3</v>
      </c>
      <c r="ET58" s="44">
        <v>493.1672541700371</v>
      </c>
      <c r="EU58" s="91">
        <v>42.7</v>
      </c>
      <c r="EV58" s="44">
        <v>57.6</v>
      </c>
      <c r="EW58" s="44" t="s">
        <v>12</v>
      </c>
      <c r="EX58" s="44" t="s">
        <v>12</v>
      </c>
      <c r="EY58" s="44">
        <v>66.099999999999994</v>
      </c>
      <c r="EZ58" s="44">
        <v>6.2015618931708607</v>
      </c>
      <c r="FA58" s="44">
        <v>30.4</v>
      </c>
      <c r="FB58" s="44">
        <v>14.059736686971899</v>
      </c>
      <c r="FC58" s="44">
        <v>73.847409220726234</v>
      </c>
      <c r="FD58" s="44">
        <v>80.416553962672438</v>
      </c>
      <c r="FE58" s="44">
        <v>74.561335703795322</v>
      </c>
      <c r="FF58" s="44">
        <v>74.221119382409711</v>
      </c>
      <c r="FG58" s="44">
        <v>76.554283946798634</v>
      </c>
      <c r="FH58" s="44">
        <v>78.737022870970264</v>
      </c>
      <c r="FI58" s="44">
        <v>76.336566659147309</v>
      </c>
      <c r="FJ58" s="44">
        <v>67.004390408645733</v>
      </c>
      <c r="FK58" s="44">
        <v>50.665494726268214</v>
      </c>
      <c r="FL58" s="44">
        <v>31.565743944636676</v>
      </c>
      <c r="FM58" s="44">
        <v>18.145917662158158</v>
      </c>
      <c r="FN58" s="44">
        <v>10.245774136679458</v>
      </c>
      <c r="FO58" s="44">
        <v>5.7757496740547589</v>
      </c>
      <c r="FP58" s="44">
        <v>2.138590203106332</v>
      </c>
      <c r="FQ58" s="44">
        <v>1.59</v>
      </c>
      <c r="FR58" s="44">
        <v>3.6289155553576595</v>
      </c>
      <c r="FS58" s="44">
        <v>9.8386462022825652E-2</v>
      </c>
    </row>
    <row r="59" spans="1:175" s="92" customFormat="1">
      <c r="A59" s="386">
        <v>462012</v>
      </c>
      <c r="B59" s="387" t="s">
        <v>560</v>
      </c>
      <c r="C59" s="44">
        <v>105.39110987229368</v>
      </c>
      <c r="D59" s="72">
        <v>2489.6381901757013</v>
      </c>
      <c r="E59" s="44">
        <v>378.68229775709909</v>
      </c>
      <c r="F59" s="83">
        <v>397411.04355168302</v>
      </c>
      <c r="G59" s="44">
        <v>282.51121076233181</v>
      </c>
      <c r="H59" s="84">
        <v>96.757502587098998</v>
      </c>
      <c r="I59" s="84">
        <v>135.39151431528111</v>
      </c>
      <c r="J59" s="78">
        <v>31</v>
      </c>
      <c r="K59" s="85">
        <v>3.9915532098064408</v>
      </c>
      <c r="L59" s="44">
        <v>126.70037370468448</v>
      </c>
      <c r="M59" s="44">
        <v>16.424122517273915</v>
      </c>
      <c r="N59" s="75">
        <v>79.031640223219839</v>
      </c>
      <c r="O59" s="75">
        <v>21.875925621194668</v>
      </c>
      <c r="P59" s="81">
        <v>13.97705078125</v>
      </c>
      <c r="Q59" s="81">
        <v>5.9343434343434343</v>
      </c>
      <c r="R59" s="81">
        <v>0.66722268557130937</v>
      </c>
      <c r="S59" s="83">
        <v>11554</v>
      </c>
      <c r="T59" s="78">
        <v>18.88111888111888</v>
      </c>
      <c r="U59" s="79">
        <v>40</v>
      </c>
      <c r="V59" s="79">
        <v>24</v>
      </c>
      <c r="W59" s="44">
        <v>10.72911261027504</v>
      </c>
      <c r="X59" s="89">
        <v>64.296515937731655</v>
      </c>
      <c r="Y59" s="44">
        <v>90.909090909090907</v>
      </c>
      <c r="Z59" s="44">
        <v>104.19580419580419</v>
      </c>
      <c r="AA59" s="44">
        <v>3.5485943283673405</v>
      </c>
      <c r="AB59" s="75">
        <v>34.19357691344014</v>
      </c>
      <c r="AC59" s="75">
        <v>11.157128329083701</v>
      </c>
      <c r="AD59" s="75">
        <v>1.3412135772082123</v>
      </c>
      <c r="AE59" s="75">
        <v>99.781540141998903</v>
      </c>
      <c r="AF59" s="78">
        <v>96</v>
      </c>
      <c r="AG59" s="78">
        <v>97.6</v>
      </c>
      <c r="AH59" s="94">
        <v>170</v>
      </c>
      <c r="AI59" s="78">
        <v>25.7</v>
      </c>
      <c r="AJ59" s="80">
        <v>4.1405350883883821E-2</v>
      </c>
      <c r="AK59" s="80">
        <v>0.11731516083767082</v>
      </c>
      <c r="AL59" s="44">
        <v>0.76857992489027938</v>
      </c>
      <c r="AM59" s="42">
        <v>97080.992171773658</v>
      </c>
      <c r="AN59" s="83">
        <v>213682.37391304347</v>
      </c>
      <c r="AO59" s="83">
        <v>270525.98317503394</v>
      </c>
      <c r="AP59" s="44">
        <v>16.206561243560479</v>
      </c>
      <c r="AQ59" s="44">
        <v>4.5102515120376818</v>
      </c>
      <c r="AR59" s="44">
        <v>25.9</v>
      </c>
      <c r="AS59" s="44">
        <v>6.3135707134763726</v>
      </c>
      <c r="AT59" s="44">
        <v>613.87435202609879</v>
      </c>
      <c r="AU59" s="44">
        <v>3.1336949727286072</v>
      </c>
      <c r="AV59" s="44">
        <v>2.6389010296661959</v>
      </c>
      <c r="AW59" s="79">
        <v>13756.047619047618</v>
      </c>
      <c r="AX59" s="79">
        <v>2804.6310679611652</v>
      </c>
      <c r="AY59" s="44">
        <v>2.077008553813561</v>
      </c>
      <c r="AZ59" s="75">
        <v>792</v>
      </c>
      <c r="BA59" s="44">
        <v>2.3955399273972353</v>
      </c>
      <c r="BB59" s="44">
        <v>24.354675884854231</v>
      </c>
      <c r="BC59" s="44">
        <v>150.68702138994217</v>
      </c>
      <c r="BD59" s="44">
        <v>3.1803936250748377</v>
      </c>
      <c r="BE59" s="75">
        <v>0.45886995625439747</v>
      </c>
      <c r="BF59" s="44">
        <v>2.6308544158585456</v>
      </c>
      <c r="BG59" s="44">
        <v>29.029841428393059</v>
      </c>
      <c r="BH59" s="44">
        <v>30.508474576271187</v>
      </c>
      <c r="BI59" s="76">
        <v>99.5</v>
      </c>
      <c r="BJ59" s="75">
        <v>1.3110250967661381</v>
      </c>
      <c r="BK59" s="77">
        <v>0.39008766707044162</v>
      </c>
      <c r="BL59" s="78">
        <v>103.3</v>
      </c>
      <c r="BM59" s="78">
        <v>104.4</v>
      </c>
      <c r="BN59" s="44">
        <v>0</v>
      </c>
      <c r="BO59" s="44">
        <v>4.838709677419355</v>
      </c>
      <c r="BP59" s="79">
        <v>40</v>
      </c>
      <c r="BQ59" s="44">
        <v>3.3563522471066922</v>
      </c>
      <c r="BR59" s="44">
        <v>23.929884399641768</v>
      </c>
      <c r="BS59" s="44">
        <v>5.7594014972464711</v>
      </c>
      <c r="BT59" s="44">
        <v>633.31975398845157</v>
      </c>
      <c r="BU59" s="44">
        <v>23.580065081896645</v>
      </c>
      <c r="BV59" s="75">
        <v>2728.6236646748462</v>
      </c>
      <c r="BW59" s="75">
        <v>319.30702458960968</v>
      </c>
      <c r="BX59" s="44">
        <v>1.6493131435413724</v>
      </c>
      <c r="BY59" s="80">
        <v>5.9604527694441647E-2</v>
      </c>
      <c r="BZ59" s="44">
        <v>0.16493131435413722</v>
      </c>
      <c r="CA59" s="80">
        <v>2.634777746807342E-2</v>
      </c>
      <c r="CB59" s="44">
        <v>0.16493131435413722</v>
      </c>
      <c r="CC59" s="80">
        <v>4.6098302361981355E-2</v>
      </c>
      <c r="CD59" s="44">
        <v>1.1545192004789606</v>
      </c>
      <c r="CE59" s="44">
        <v>8.6770364481711582</v>
      </c>
      <c r="CF59" s="78">
        <v>38</v>
      </c>
      <c r="CG59" s="81">
        <v>12.105263157894736</v>
      </c>
      <c r="CH59" s="81">
        <v>31.570530017966121</v>
      </c>
      <c r="CI59" s="81">
        <v>7.0957095709570952</v>
      </c>
      <c r="CJ59" s="44">
        <v>353.79911036049037</v>
      </c>
      <c r="CK59" s="82">
        <v>295.61629059578138</v>
      </c>
      <c r="CL59" s="44">
        <v>12.6</v>
      </c>
      <c r="CM59" s="44">
        <v>885.80316206767748</v>
      </c>
      <c r="CN59" s="76">
        <v>100</v>
      </c>
      <c r="CO59" s="78">
        <v>96.5</v>
      </c>
      <c r="CP59" s="78">
        <v>91.3</v>
      </c>
      <c r="CQ59" s="44">
        <v>79</v>
      </c>
      <c r="CR59" s="82">
        <v>72.099999999999994</v>
      </c>
      <c r="CS59" s="44">
        <v>5.8637413155079843</v>
      </c>
      <c r="CT59" s="44">
        <v>11.401234567901234</v>
      </c>
      <c r="CU59" s="82">
        <v>21.808589815042389</v>
      </c>
      <c r="CV59" s="44">
        <v>53.55</v>
      </c>
      <c r="CW59" s="95">
        <v>46.703600285661032</v>
      </c>
      <c r="CX59" s="44">
        <v>0.89</v>
      </c>
      <c r="CY59" s="44">
        <v>28.9</v>
      </c>
      <c r="CZ59" s="44">
        <v>61.96</v>
      </c>
      <c r="DA59" s="44">
        <v>6.5</v>
      </c>
      <c r="DB59" s="44">
        <v>2.6991372442946133</v>
      </c>
      <c r="DC59" s="44">
        <v>0.99397670839978691</v>
      </c>
      <c r="DD59" s="44">
        <v>2.9011418194892737</v>
      </c>
      <c r="DE59" s="44">
        <v>6.364699420926156</v>
      </c>
      <c r="DF59" s="90">
        <v>663.65252525252527</v>
      </c>
      <c r="DG59" s="90">
        <v>698.10082494969811</v>
      </c>
      <c r="DH59" s="44">
        <v>53.379000615193803</v>
      </c>
      <c r="DI59" s="44">
        <v>31.303668237362551</v>
      </c>
      <c r="DJ59" s="44">
        <v>11.768115942028986</v>
      </c>
      <c r="DK59" s="44">
        <v>25.778167470407716</v>
      </c>
      <c r="DL59" s="96">
        <v>163</v>
      </c>
      <c r="DM59" s="96">
        <v>108</v>
      </c>
      <c r="DN59" s="44">
        <v>15.665176237355952</v>
      </c>
      <c r="DO59" s="44">
        <v>15.449116215552033</v>
      </c>
      <c r="DP59" s="44">
        <v>100</v>
      </c>
      <c r="DQ59" s="44">
        <v>90.810358060895695</v>
      </c>
      <c r="DR59" s="44">
        <v>6496.4048819315476</v>
      </c>
      <c r="DS59" s="72">
        <v>13.76627645780448</v>
      </c>
      <c r="DT59" s="72">
        <v>7.62</v>
      </c>
      <c r="DU59" s="44">
        <v>94.549220538537014</v>
      </c>
      <c r="DV59" s="80" t="s">
        <v>476</v>
      </c>
      <c r="DW59" s="44" t="s">
        <v>476</v>
      </c>
      <c r="DX59" s="78">
        <v>47.200043541866989</v>
      </c>
      <c r="DY59" s="44">
        <v>1.095113145040969</v>
      </c>
      <c r="DZ59" s="44">
        <v>603.693797197609</v>
      </c>
      <c r="EA59" s="79">
        <v>14594</v>
      </c>
      <c r="EB59" s="72">
        <v>3.9323224427927017</v>
      </c>
      <c r="EC59" s="72">
        <v>80.495599536537227</v>
      </c>
      <c r="ED59" s="44">
        <v>98.339030316669152</v>
      </c>
      <c r="EE59" s="44">
        <v>15.09964145498116</v>
      </c>
      <c r="EF59" s="44">
        <v>84.353412659064617</v>
      </c>
      <c r="EG59" s="44">
        <v>29.316975737078412</v>
      </c>
      <c r="EH59" s="44">
        <v>67.599999999999994</v>
      </c>
      <c r="EI59" s="44">
        <v>56.2</v>
      </c>
      <c r="EJ59" s="44">
        <v>29.8</v>
      </c>
      <c r="EK59" s="44">
        <v>63.9</v>
      </c>
      <c r="EL59" s="44">
        <v>19.7</v>
      </c>
      <c r="EM59" s="88">
        <v>55.4</v>
      </c>
      <c r="EN59" s="89">
        <v>-1.1545192004789606</v>
      </c>
      <c r="EO59" s="72">
        <v>1.014711659398593</v>
      </c>
      <c r="EP59" s="90">
        <v>0.68799999999999994</v>
      </c>
      <c r="EQ59" s="44">
        <v>90.4</v>
      </c>
      <c r="ER59" s="44">
        <v>4.2</v>
      </c>
      <c r="ES59" s="44">
        <v>4.2</v>
      </c>
      <c r="ET59" s="44">
        <v>462.39875938665341</v>
      </c>
      <c r="EU59" s="91">
        <v>44.8</v>
      </c>
      <c r="EV59" s="44">
        <v>53.8</v>
      </c>
      <c r="EW59" s="44" t="s">
        <v>12</v>
      </c>
      <c r="EX59" s="44" t="s">
        <v>12</v>
      </c>
      <c r="EY59" s="44">
        <v>25.7</v>
      </c>
      <c r="EZ59" s="44">
        <v>9.0036004505923497</v>
      </c>
      <c r="FA59" s="44">
        <v>34.9</v>
      </c>
      <c r="FB59" s="44">
        <v>14.541075050709939</v>
      </c>
      <c r="FC59" s="44">
        <v>73.900858293921885</v>
      </c>
      <c r="FD59" s="44">
        <v>80.005316321105795</v>
      </c>
      <c r="FE59" s="44">
        <v>70.181925750628608</v>
      </c>
      <c r="FF59" s="44">
        <v>68.440463645943098</v>
      </c>
      <c r="FG59" s="44">
        <v>72.64815582262743</v>
      </c>
      <c r="FH59" s="44">
        <v>76.055182317041897</v>
      </c>
      <c r="FI59" s="44">
        <v>72.687460464210986</v>
      </c>
      <c r="FJ59" s="44">
        <v>64.680603428980703</v>
      </c>
      <c r="FK59" s="44">
        <v>50.002314707652431</v>
      </c>
      <c r="FL59" s="44">
        <v>30.262907823883435</v>
      </c>
      <c r="FM59" s="44">
        <v>17.217771303714493</v>
      </c>
      <c r="FN59" s="44">
        <v>9.521684147883656</v>
      </c>
      <c r="FO59" s="44">
        <v>5.4283670184224651</v>
      </c>
      <c r="FP59" s="44">
        <v>2.367531003382187</v>
      </c>
      <c r="FQ59" s="44">
        <v>1.42</v>
      </c>
      <c r="FR59" s="44">
        <v>3.3777933179727304</v>
      </c>
      <c r="FS59" s="44">
        <v>0.49943813210138599</v>
      </c>
    </row>
    <row r="60" spans="1:175" s="92" customFormat="1">
      <c r="A60" s="386">
        <v>472018</v>
      </c>
      <c r="B60" s="387" t="s">
        <v>558</v>
      </c>
      <c r="C60" s="44">
        <v>91.759899064111025</v>
      </c>
      <c r="D60" s="72">
        <v>915.11899336910733</v>
      </c>
      <c r="E60" s="44">
        <v>235.90974049928545</v>
      </c>
      <c r="F60" s="83">
        <v>310993</v>
      </c>
      <c r="G60" s="44">
        <v>264.28571428571428</v>
      </c>
      <c r="H60" s="84">
        <v>74.603174603174608</v>
      </c>
      <c r="I60" s="84">
        <v>141.66666666666666</v>
      </c>
      <c r="J60" s="78">
        <v>35.6</v>
      </c>
      <c r="K60" s="85">
        <v>2.66</v>
      </c>
      <c r="L60" s="44">
        <v>28.850219521039936</v>
      </c>
      <c r="M60" s="44">
        <v>15.172847631475648</v>
      </c>
      <c r="N60" s="75">
        <v>80.259720206770083</v>
      </c>
      <c r="O60" s="75">
        <v>26.49147727272727</v>
      </c>
      <c r="P60" s="81">
        <v>11.598471947346619</v>
      </c>
      <c r="Q60" s="81" t="s">
        <v>476</v>
      </c>
      <c r="R60" s="81">
        <v>2.1863117870722433</v>
      </c>
      <c r="S60" s="83">
        <v>12397</v>
      </c>
      <c r="T60" s="78">
        <v>67.123287671232873</v>
      </c>
      <c r="U60" s="79">
        <v>117</v>
      </c>
      <c r="V60" s="79">
        <v>539</v>
      </c>
      <c r="W60" s="44">
        <v>14.287585123101101</v>
      </c>
      <c r="X60" s="89">
        <v>54.219471460850777</v>
      </c>
      <c r="Y60" s="44">
        <v>110.95890410958904</v>
      </c>
      <c r="Z60" s="44">
        <v>97.260273972602747</v>
      </c>
      <c r="AA60" s="44">
        <v>3.6126442548921225</v>
      </c>
      <c r="AB60" s="75">
        <v>59.435838263815576</v>
      </c>
      <c r="AC60" s="75">
        <v>9.5499963174821385</v>
      </c>
      <c r="AD60" s="75">
        <v>2.0622100017185083</v>
      </c>
      <c r="AE60" s="75">
        <v>86.650485436893206</v>
      </c>
      <c r="AF60" s="78">
        <v>85.9</v>
      </c>
      <c r="AG60" s="78">
        <v>81.2</v>
      </c>
      <c r="AH60" s="94">
        <v>56</v>
      </c>
      <c r="AI60" s="78">
        <v>26.9</v>
      </c>
      <c r="AJ60" s="80">
        <v>6.2311489246306563E-2</v>
      </c>
      <c r="AK60" s="80">
        <v>0.18693446773891967</v>
      </c>
      <c r="AL60" s="44">
        <v>0.20459977494024759</v>
      </c>
      <c r="AM60" s="42">
        <v>124484.08388520971</v>
      </c>
      <c r="AN60" s="83">
        <v>215280.273556231</v>
      </c>
      <c r="AO60" s="83">
        <v>266220.97660818713</v>
      </c>
      <c r="AP60" s="44">
        <v>7.4142724745134387</v>
      </c>
      <c r="AQ60" s="44">
        <v>7.5069508804448564</v>
      </c>
      <c r="AR60" s="44">
        <v>37.340000000000003</v>
      </c>
      <c r="AS60" s="44">
        <v>9.2193898586711551</v>
      </c>
      <c r="AT60" s="44">
        <v>540.63940529665422</v>
      </c>
      <c r="AU60" s="44">
        <v>1.5499982950018756</v>
      </c>
      <c r="AV60" s="44">
        <v>2.6969970333032638</v>
      </c>
      <c r="AW60" s="79">
        <v>18084.75</v>
      </c>
      <c r="AX60" s="79">
        <v>3709.6923076923076</v>
      </c>
      <c r="AY60" s="44">
        <v>2.7647603643954159</v>
      </c>
      <c r="AZ60" s="75">
        <v>334</v>
      </c>
      <c r="BA60" s="44">
        <v>1.3603529036118061</v>
      </c>
      <c r="BB60" s="44">
        <v>20.511690918213748</v>
      </c>
      <c r="BC60" s="44">
        <v>198.51231163645718</v>
      </c>
      <c r="BD60" s="44">
        <v>3.2777317944950259</v>
      </c>
      <c r="BE60" s="75">
        <v>1.8564977420973408</v>
      </c>
      <c r="BF60" s="44">
        <v>4.6161565479177122</v>
      </c>
      <c r="BG60" s="44">
        <v>35.836909871244629</v>
      </c>
      <c r="BH60" s="44">
        <v>0</v>
      </c>
      <c r="BI60" s="76">
        <v>70.5</v>
      </c>
      <c r="BJ60" s="75">
        <v>1.0729613733905579</v>
      </c>
      <c r="BK60" s="77">
        <v>0.71794871794871795</v>
      </c>
      <c r="BL60" s="78">
        <v>98</v>
      </c>
      <c r="BM60" s="78">
        <v>100</v>
      </c>
      <c r="BN60" s="44">
        <v>0.51282051282051277</v>
      </c>
      <c r="BO60" s="44">
        <v>41.269841269841265</v>
      </c>
      <c r="BP60" s="79">
        <v>4</v>
      </c>
      <c r="BQ60" s="44">
        <v>1.6491981858819955</v>
      </c>
      <c r="BR60" s="44">
        <v>8.5776905645403794</v>
      </c>
      <c r="BS60" s="44">
        <v>5.1707943121262563</v>
      </c>
      <c r="BT60" s="44">
        <v>464.98708851420264</v>
      </c>
      <c r="BU60" s="44">
        <v>0</v>
      </c>
      <c r="BV60" s="75">
        <v>281.4796903723406</v>
      </c>
      <c r="BW60" s="75">
        <v>117.48987076114217</v>
      </c>
      <c r="BX60" s="44">
        <v>0.61999931800075025</v>
      </c>
      <c r="BY60" s="80">
        <v>4.1428354428810127E-2</v>
      </c>
      <c r="BZ60" s="44">
        <v>0.30999965900037513</v>
      </c>
      <c r="CA60" s="80">
        <v>0.15622432815323903</v>
      </c>
      <c r="CB60" s="44" t="s">
        <v>476</v>
      </c>
      <c r="CC60" s="80" t="s">
        <v>476</v>
      </c>
      <c r="CD60" s="44">
        <v>0.30999965900037513</v>
      </c>
      <c r="CE60" s="44">
        <v>0.77499914750093779</v>
      </c>
      <c r="CF60" s="78" t="s">
        <v>12</v>
      </c>
      <c r="CG60" s="81">
        <v>14.646464646464647</v>
      </c>
      <c r="CH60" s="81">
        <v>4.1125810420381814</v>
      </c>
      <c r="CI60" s="81">
        <v>30.930232558139537</v>
      </c>
      <c r="CJ60" s="44">
        <v>302.05126774360548</v>
      </c>
      <c r="CK60" s="82">
        <v>264.81100870789044</v>
      </c>
      <c r="CL60" s="44">
        <v>15.41</v>
      </c>
      <c r="CM60" s="44">
        <v>761.19779281941408</v>
      </c>
      <c r="CN60" s="76">
        <v>96.3</v>
      </c>
      <c r="CO60" s="78">
        <v>100</v>
      </c>
      <c r="CP60" s="78">
        <v>95.48</v>
      </c>
      <c r="CQ60" s="44">
        <v>97.7</v>
      </c>
      <c r="CR60" s="82">
        <v>48.3</v>
      </c>
      <c r="CS60" s="44">
        <v>6.3278452840100083</v>
      </c>
      <c r="CT60" s="44">
        <v>20.862745098039216</v>
      </c>
      <c r="CU60" s="82">
        <v>0</v>
      </c>
      <c r="CV60" s="44">
        <v>39.265789494160394</v>
      </c>
      <c r="CW60" s="95">
        <v>55.784438637117496</v>
      </c>
      <c r="CX60" s="44">
        <v>0.86</v>
      </c>
      <c r="CY60" s="44">
        <v>27.6</v>
      </c>
      <c r="CZ60" s="44">
        <v>63.1</v>
      </c>
      <c r="DA60" s="44">
        <v>9.52</v>
      </c>
      <c r="DB60" s="44">
        <v>1.5526425920931486</v>
      </c>
      <c r="DC60" s="44">
        <v>0.83167948515256629</v>
      </c>
      <c r="DD60" s="44">
        <v>2.1482976368725994</v>
      </c>
      <c r="DE60" s="44">
        <v>7.2787919933288068</v>
      </c>
      <c r="DF60" s="90">
        <v>27108.226415094341</v>
      </c>
      <c r="DG60" s="90">
        <v>271.08226415094339</v>
      </c>
      <c r="DH60" s="44" t="s">
        <v>476</v>
      </c>
      <c r="DI60" s="44" t="s">
        <v>476</v>
      </c>
      <c r="DJ60" s="44">
        <v>0</v>
      </c>
      <c r="DK60" s="44">
        <v>64.788732394366207</v>
      </c>
      <c r="DL60" s="96">
        <v>2</v>
      </c>
      <c r="DM60" s="96">
        <v>1</v>
      </c>
      <c r="DN60" s="44">
        <v>20.822239995536005</v>
      </c>
      <c r="DO60" s="44">
        <v>45.27545019700478</v>
      </c>
      <c r="DP60" s="44">
        <v>58.119658119658126</v>
      </c>
      <c r="DQ60" s="44">
        <v>100</v>
      </c>
      <c r="DR60" s="44">
        <v>8206.1229807191248</v>
      </c>
      <c r="DS60" s="72">
        <v>96.992671215567356</v>
      </c>
      <c r="DT60" s="72">
        <v>6</v>
      </c>
      <c r="DU60" s="44">
        <v>60.195530726256983</v>
      </c>
      <c r="DV60" s="80">
        <v>4.3382278032918817E-2</v>
      </c>
      <c r="DW60" s="44">
        <v>22.990353697749196</v>
      </c>
      <c r="DX60" s="78">
        <v>0</v>
      </c>
      <c r="DY60" s="44">
        <v>0.94378550989093024</v>
      </c>
      <c r="DZ60" s="44">
        <v>1278.727360523191</v>
      </c>
      <c r="EA60" s="79">
        <v>0</v>
      </c>
      <c r="EB60" s="72">
        <v>7.9689941875157944</v>
      </c>
      <c r="EC60" s="72">
        <v>102.43735033094367</v>
      </c>
      <c r="ED60" s="44">
        <v>101.92510049433372</v>
      </c>
      <c r="EE60" s="44">
        <v>52.862669099222536</v>
      </c>
      <c r="EF60" s="44">
        <v>90.489149643033855</v>
      </c>
      <c r="EG60" s="44" t="s">
        <v>476</v>
      </c>
      <c r="EH60" s="44">
        <v>77.7</v>
      </c>
      <c r="EI60" s="44">
        <v>57.2</v>
      </c>
      <c r="EJ60" s="44">
        <v>35.299999999999997</v>
      </c>
      <c r="EK60" s="44">
        <v>52.1</v>
      </c>
      <c r="EL60" s="44">
        <v>15.9</v>
      </c>
      <c r="EM60" s="88">
        <v>19</v>
      </c>
      <c r="EN60" s="89">
        <v>-0.37199959080045009</v>
      </c>
      <c r="EO60" s="72">
        <v>1.0912158098963773</v>
      </c>
      <c r="EP60" s="90">
        <v>0.74099999999999999</v>
      </c>
      <c r="EQ60" s="44">
        <v>88.2</v>
      </c>
      <c r="ER60" s="44">
        <v>13.8</v>
      </c>
      <c r="ES60" s="44">
        <v>4.2</v>
      </c>
      <c r="ET60" s="44">
        <v>427.31475505376943</v>
      </c>
      <c r="EU60" s="91">
        <v>41.8</v>
      </c>
      <c r="EV60" s="44">
        <v>53.8</v>
      </c>
      <c r="EW60" s="44" t="s">
        <v>12</v>
      </c>
      <c r="EX60" s="44" t="s">
        <v>12</v>
      </c>
      <c r="EY60" s="44">
        <v>100.9</v>
      </c>
      <c r="EZ60" s="44">
        <v>7.2508920240187731</v>
      </c>
      <c r="FA60" s="44">
        <v>37.9</v>
      </c>
      <c r="FB60" s="44">
        <v>14.123748643106984</v>
      </c>
      <c r="FC60" s="44">
        <v>69.164118246687053</v>
      </c>
      <c r="FD60" s="44">
        <v>81.092871082539318</v>
      </c>
      <c r="FE60" s="44">
        <v>76.104986876640424</v>
      </c>
      <c r="FF60" s="44">
        <v>72.707289193704383</v>
      </c>
      <c r="FG60" s="44">
        <v>73.945116553555621</v>
      </c>
      <c r="FH60" s="44">
        <v>73.009646983992369</v>
      </c>
      <c r="FI60" s="44">
        <v>70.7776560788609</v>
      </c>
      <c r="FJ60" s="44">
        <v>63.610086713844318</v>
      </c>
      <c r="FK60" s="44">
        <v>47.837966262770252</v>
      </c>
      <c r="FL60" s="44">
        <v>27.525757342764877</v>
      </c>
      <c r="FM60" s="44">
        <v>14.625652930934416</v>
      </c>
      <c r="FN60" s="44">
        <v>7.9649122807017543</v>
      </c>
      <c r="FO60" s="44">
        <v>5.2108005684509715</v>
      </c>
      <c r="FP60" s="44">
        <v>2.8509822712026835</v>
      </c>
      <c r="FQ60" s="44">
        <v>1.61</v>
      </c>
      <c r="FR60" s="44">
        <v>8.9000902099007693</v>
      </c>
      <c r="FS60" s="44">
        <v>0.53648068669527893</v>
      </c>
    </row>
    <row r="61" spans="1:175">
      <c r="A61" s="98"/>
    </row>
    <row r="62" spans="1:175" ht="13.5">
      <c r="A62" s="99"/>
    </row>
  </sheetData>
  <sheetProtection selectLockedCells="1"/>
  <mergeCells count="14">
    <mergeCell ref="C1:AZ1"/>
    <mergeCell ref="BA1:CF1"/>
    <mergeCell ref="CG1:CK1"/>
    <mergeCell ref="C2:K2"/>
    <mergeCell ref="L2:O2"/>
    <mergeCell ref="P2:U2"/>
    <mergeCell ref="V2:AI2"/>
    <mergeCell ref="CG2:CK2"/>
    <mergeCell ref="AJ2:AR2"/>
    <mergeCell ref="AS2:AZ2"/>
    <mergeCell ref="BA2:BE2"/>
    <mergeCell ref="BF2:BR2"/>
    <mergeCell ref="BS2:BW2"/>
    <mergeCell ref="BX2:CF2"/>
  </mergeCells>
  <phoneticPr fontId="2"/>
  <conditionalFormatting sqref="A6:XFD6">
    <cfRule type="containsText" dxfId="1" priority="1" operator="containsText" text="FALSE">
      <formula>NOT(ISERROR(SEARCH("FALSE",A6)))</formula>
    </cfRule>
  </conditionalFormatting>
  <printOptions gridLines="1"/>
  <pageMargins left="0.6692913385826772" right="0.39370078740157483" top="0.98425196850393704" bottom="0.23622047244094491" header="0.47244094488188981" footer="0.51181102362204722"/>
  <pageSetup paperSize="9" scale="76" fitToHeight="0" pageOrder="overThenDown" orientation="landscape" r:id="rId1"/>
  <headerFooter alignWithMargins="0">
    <oddHeader>&amp;L&amp;14
平成27年度　行政水準比較 （実数編）：平成26年3月31日基準</oddHead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61"/>
  <sheetViews>
    <sheetView topLeftCell="A13" zoomScale="110" zoomScaleNormal="110" workbookViewId="0">
      <selection activeCell="C57" sqref="C57"/>
    </sheetView>
  </sheetViews>
  <sheetFormatPr defaultColWidth="10.625" defaultRowHeight="12"/>
  <cols>
    <col min="1" max="1" width="11.125" style="303" customWidth="1"/>
    <col min="2" max="2" width="10" style="303" customWidth="1"/>
    <col min="3" max="3" width="8.75" style="303" customWidth="1"/>
    <col min="4" max="4" width="9.125" style="303" customWidth="1"/>
    <col min="5" max="5" width="9.625" style="303" customWidth="1"/>
    <col min="6" max="6" width="10.125" style="303" customWidth="1"/>
    <col min="7" max="7" width="8.875" style="303" customWidth="1"/>
    <col min="8" max="9" width="8.125" style="303" customWidth="1"/>
    <col min="10" max="10" width="9.75" style="303" customWidth="1"/>
    <col min="11" max="11" width="8.625" style="303" customWidth="1"/>
    <col min="12" max="12" width="8.25" style="303" customWidth="1"/>
    <col min="13" max="15" width="8.125" style="303" customWidth="1"/>
    <col min="16" max="16" width="9.75" style="303" customWidth="1"/>
    <col min="17" max="17" width="8.125" style="303" customWidth="1"/>
    <col min="18" max="18" width="8.75" style="304" customWidth="1"/>
    <col min="19" max="19" width="8.125" style="304" customWidth="1"/>
    <col min="20" max="20" width="8.125" style="303" customWidth="1"/>
    <col min="21" max="21" width="7.5" style="303" customWidth="1"/>
    <col min="22" max="22" width="7.875" style="303" customWidth="1"/>
    <col min="23" max="23" width="8.5" style="303" customWidth="1"/>
    <col min="24" max="24" width="9.125" style="303" customWidth="1"/>
    <col min="25" max="30" width="8.125" style="303" customWidth="1"/>
    <col min="31" max="31" width="8.875" style="303" customWidth="1"/>
    <col min="32" max="32" width="8.25" style="303" customWidth="1"/>
    <col min="33" max="34" width="8.125" style="303" customWidth="1"/>
    <col min="35" max="35" width="8.125" style="303" bestFit="1" customWidth="1"/>
    <col min="36" max="36" width="8.25" style="303" customWidth="1"/>
    <col min="37" max="37" width="9.625" style="303" bestFit="1" customWidth="1"/>
    <col min="38" max="38" width="8.625" style="303" customWidth="1"/>
    <col min="39" max="39" width="8.125" style="303" customWidth="1"/>
    <col min="40" max="40" width="9.125" style="303" customWidth="1"/>
    <col min="41" max="41" width="8.875" style="303" customWidth="1"/>
    <col min="42" max="47" width="8.125" style="303" customWidth="1"/>
    <col min="48" max="48" width="7.25" style="303" customWidth="1"/>
    <col min="49" max="49" width="9.375" style="303" customWidth="1"/>
    <col min="50" max="50" width="8.125" style="303" customWidth="1"/>
    <col min="51" max="51" width="7.5" style="303" customWidth="1"/>
    <col min="52" max="69" width="8.125" style="303" customWidth="1"/>
    <col min="70" max="70" width="7.125" style="303" customWidth="1"/>
    <col min="71" max="71" width="7.5" style="303" customWidth="1"/>
    <col min="72" max="88" width="8.125" style="304" customWidth="1"/>
    <col min="89" max="90" width="8.125" style="303" customWidth="1"/>
    <col min="91" max="91" width="10.625" style="303" bestFit="1" customWidth="1"/>
    <col min="92" max="92" width="8.125" style="303" customWidth="1"/>
    <col min="93" max="93" width="5.5" style="303" bestFit="1" customWidth="1"/>
    <col min="94" max="94" width="10.625" style="303"/>
    <col min="95" max="95" width="10.625" style="303" customWidth="1"/>
    <col min="96" max="16384" width="10.625" style="303"/>
  </cols>
  <sheetData>
    <row r="1" spans="1:178" ht="13.5">
      <c r="A1" s="379" t="s">
        <v>391</v>
      </c>
      <c r="B1" s="379"/>
      <c r="C1" s="432" t="s">
        <v>392</v>
      </c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4" t="s">
        <v>393</v>
      </c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435"/>
      <c r="BR1" s="435"/>
      <c r="BS1" s="435"/>
      <c r="BT1" s="435"/>
      <c r="BU1" s="435"/>
      <c r="BV1" s="435"/>
      <c r="BW1" s="435"/>
      <c r="BX1" s="435"/>
      <c r="BY1" s="435"/>
      <c r="BZ1" s="435"/>
      <c r="CA1" s="435"/>
      <c r="CB1" s="435"/>
      <c r="CC1" s="435"/>
      <c r="CD1" s="435"/>
      <c r="CE1" s="435"/>
      <c r="CF1" s="435"/>
      <c r="CG1" s="436" t="s">
        <v>748</v>
      </c>
      <c r="CH1" s="435"/>
      <c r="CI1" s="435"/>
      <c r="CJ1" s="435"/>
      <c r="CK1" s="435"/>
      <c r="CL1" s="307"/>
      <c r="CM1" s="307"/>
      <c r="CN1" s="307"/>
      <c r="CO1" s="307"/>
    </row>
    <row r="2" spans="1:178" ht="13.5">
      <c r="A2" s="379" t="s">
        <v>670</v>
      </c>
      <c r="B2" s="379"/>
      <c r="C2" s="432" t="s">
        <v>747</v>
      </c>
      <c r="D2" s="433"/>
      <c r="E2" s="433"/>
      <c r="F2" s="433"/>
      <c r="G2" s="433"/>
      <c r="H2" s="433"/>
      <c r="I2" s="433"/>
      <c r="J2" s="433"/>
      <c r="K2" s="433"/>
      <c r="L2" s="437" t="s">
        <v>746</v>
      </c>
      <c r="M2" s="433"/>
      <c r="N2" s="433"/>
      <c r="O2" s="433"/>
      <c r="P2" s="437" t="s">
        <v>745</v>
      </c>
      <c r="Q2" s="433"/>
      <c r="R2" s="433"/>
      <c r="S2" s="433"/>
      <c r="T2" s="433"/>
      <c r="U2" s="433"/>
      <c r="V2" s="437" t="s">
        <v>744</v>
      </c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7" t="s">
        <v>743</v>
      </c>
      <c r="AK2" s="433"/>
      <c r="AL2" s="433"/>
      <c r="AM2" s="433"/>
      <c r="AN2" s="433"/>
      <c r="AO2" s="433"/>
      <c r="AP2" s="433"/>
      <c r="AQ2" s="433"/>
      <c r="AR2" s="433"/>
      <c r="AS2" s="432" t="s">
        <v>742</v>
      </c>
      <c r="AT2" s="433"/>
      <c r="AU2" s="433"/>
      <c r="AV2" s="433"/>
      <c r="AW2" s="433"/>
      <c r="AX2" s="433"/>
      <c r="AY2" s="433"/>
      <c r="AZ2" s="433"/>
      <c r="BA2" s="436" t="s">
        <v>741</v>
      </c>
      <c r="BB2" s="435"/>
      <c r="BC2" s="435"/>
      <c r="BD2" s="435"/>
      <c r="BE2" s="435"/>
      <c r="BF2" s="436" t="s">
        <v>740</v>
      </c>
      <c r="BG2" s="435"/>
      <c r="BH2" s="435"/>
      <c r="BI2" s="435"/>
      <c r="BJ2" s="435"/>
      <c r="BK2" s="435"/>
      <c r="BL2" s="435"/>
      <c r="BM2" s="435"/>
      <c r="BN2" s="435"/>
      <c r="BO2" s="435"/>
      <c r="BP2" s="435"/>
      <c r="BQ2" s="435"/>
      <c r="BR2" s="435"/>
      <c r="BS2" s="436" t="s">
        <v>739</v>
      </c>
      <c r="BT2" s="435"/>
      <c r="BU2" s="435"/>
      <c r="BV2" s="435"/>
      <c r="BW2" s="435"/>
      <c r="BX2" s="436" t="s">
        <v>738</v>
      </c>
      <c r="BY2" s="435"/>
      <c r="BZ2" s="435"/>
      <c r="CA2" s="435"/>
      <c r="CB2" s="435"/>
      <c r="CC2" s="435"/>
      <c r="CD2" s="435"/>
      <c r="CE2" s="435"/>
      <c r="CF2" s="435"/>
      <c r="CG2" s="436" t="s">
        <v>737</v>
      </c>
      <c r="CH2" s="435"/>
      <c r="CI2" s="435"/>
      <c r="CJ2" s="435"/>
      <c r="CK2" s="435"/>
      <c r="CL2" s="307"/>
      <c r="CM2" s="307"/>
      <c r="CN2" s="307"/>
      <c r="CO2" s="307"/>
    </row>
    <row r="3" spans="1:178" s="304" customFormat="1" ht="15.75" customHeight="1">
      <c r="A3" s="380" t="s">
        <v>669</v>
      </c>
      <c r="B3" s="380"/>
      <c r="C3" s="368">
        <v>1</v>
      </c>
      <c r="D3" s="368">
        <v>2</v>
      </c>
      <c r="E3" s="368">
        <v>3</v>
      </c>
      <c r="F3" s="368">
        <v>4</v>
      </c>
      <c r="G3" s="368">
        <v>5</v>
      </c>
      <c r="H3" s="368">
        <v>6</v>
      </c>
      <c r="I3" s="368">
        <v>7</v>
      </c>
      <c r="J3" s="368">
        <v>8</v>
      </c>
      <c r="K3" s="372">
        <v>9</v>
      </c>
      <c r="L3" s="368">
        <v>10</v>
      </c>
      <c r="M3" s="368">
        <v>11</v>
      </c>
      <c r="N3" s="368">
        <v>12</v>
      </c>
      <c r="O3" s="368">
        <v>13</v>
      </c>
      <c r="P3" s="368">
        <v>14</v>
      </c>
      <c r="Q3" s="368">
        <v>15</v>
      </c>
      <c r="R3" s="368">
        <v>16</v>
      </c>
      <c r="S3" s="368">
        <v>17</v>
      </c>
      <c r="T3" s="368">
        <v>18</v>
      </c>
      <c r="U3" s="368">
        <v>19</v>
      </c>
      <c r="V3" s="368">
        <v>20</v>
      </c>
      <c r="W3" s="368">
        <v>21</v>
      </c>
      <c r="X3" s="368">
        <v>22</v>
      </c>
      <c r="Y3" s="368">
        <v>23</v>
      </c>
      <c r="Z3" s="368">
        <v>24</v>
      </c>
      <c r="AA3" s="368">
        <v>25</v>
      </c>
      <c r="AB3" s="368">
        <v>26</v>
      </c>
      <c r="AC3" s="368">
        <v>27</v>
      </c>
      <c r="AD3" s="368">
        <v>28</v>
      </c>
      <c r="AE3" s="368">
        <v>29</v>
      </c>
      <c r="AF3" s="368">
        <v>30</v>
      </c>
      <c r="AG3" s="368">
        <v>31</v>
      </c>
      <c r="AH3" s="368">
        <v>32</v>
      </c>
      <c r="AI3" s="368">
        <v>33</v>
      </c>
      <c r="AJ3" s="368">
        <v>34</v>
      </c>
      <c r="AK3" s="368">
        <v>35</v>
      </c>
      <c r="AL3" s="368">
        <v>36</v>
      </c>
      <c r="AM3" s="368">
        <v>37</v>
      </c>
      <c r="AN3" s="368">
        <v>38</v>
      </c>
      <c r="AO3" s="368">
        <v>39</v>
      </c>
      <c r="AP3" s="368">
        <v>40</v>
      </c>
      <c r="AQ3" s="368">
        <v>41</v>
      </c>
      <c r="AR3" s="368">
        <v>42</v>
      </c>
      <c r="AS3" s="368">
        <v>43</v>
      </c>
      <c r="AT3" s="368">
        <v>44</v>
      </c>
      <c r="AU3" s="368">
        <v>45</v>
      </c>
      <c r="AV3" s="368">
        <v>46</v>
      </c>
      <c r="AW3" s="368">
        <v>47</v>
      </c>
      <c r="AX3" s="368">
        <v>48</v>
      </c>
      <c r="AY3" s="368">
        <v>49</v>
      </c>
      <c r="AZ3" s="368">
        <v>50</v>
      </c>
      <c r="BA3" s="372">
        <v>51</v>
      </c>
      <c r="BB3" s="372">
        <v>52</v>
      </c>
      <c r="BC3" s="372">
        <v>53</v>
      </c>
      <c r="BD3" s="372">
        <v>54</v>
      </c>
      <c r="BE3" s="372">
        <v>55</v>
      </c>
      <c r="BF3" s="372">
        <v>56</v>
      </c>
      <c r="BG3" s="372">
        <v>57</v>
      </c>
      <c r="BH3" s="372">
        <v>58</v>
      </c>
      <c r="BI3" s="372">
        <v>59</v>
      </c>
      <c r="BJ3" s="372">
        <v>60</v>
      </c>
      <c r="BK3" s="372">
        <v>61</v>
      </c>
      <c r="BL3" s="372">
        <v>62</v>
      </c>
      <c r="BM3" s="372">
        <v>63</v>
      </c>
      <c r="BN3" s="372">
        <v>64</v>
      </c>
      <c r="BO3" s="372">
        <v>65</v>
      </c>
      <c r="BP3" s="372">
        <v>66</v>
      </c>
      <c r="BQ3" s="372">
        <v>67</v>
      </c>
      <c r="BR3" s="372">
        <v>68</v>
      </c>
      <c r="BS3" s="372">
        <v>69</v>
      </c>
      <c r="BT3" s="372">
        <v>70</v>
      </c>
      <c r="BU3" s="372">
        <v>71</v>
      </c>
      <c r="BV3" s="372">
        <v>72</v>
      </c>
      <c r="BW3" s="372">
        <v>73</v>
      </c>
      <c r="BX3" s="372">
        <v>74</v>
      </c>
      <c r="BY3" s="372">
        <v>75</v>
      </c>
      <c r="BZ3" s="372">
        <v>76</v>
      </c>
      <c r="CA3" s="372">
        <v>77</v>
      </c>
      <c r="CB3" s="372">
        <v>78</v>
      </c>
      <c r="CC3" s="372">
        <v>79</v>
      </c>
      <c r="CD3" s="372">
        <v>80</v>
      </c>
      <c r="CE3" s="372">
        <v>81</v>
      </c>
      <c r="CF3" s="372">
        <v>82</v>
      </c>
      <c r="CG3" s="372">
        <v>83</v>
      </c>
      <c r="CH3" s="372">
        <v>84</v>
      </c>
      <c r="CI3" s="372">
        <v>85</v>
      </c>
      <c r="CJ3" s="372">
        <v>86</v>
      </c>
      <c r="CK3" s="372">
        <v>87</v>
      </c>
      <c r="CL3" s="368">
        <v>88</v>
      </c>
      <c r="CM3" s="368">
        <v>89</v>
      </c>
      <c r="CN3" s="368">
        <v>90</v>
      </c>
      <c r="CO3" s="368">
        <v>91</v>
      </c>
      <c r="CP3" s="368">
        <v>92</v>
      </c>
      <c r="CQ3" s="368">
        <v>93</v>
      </c>
      <c r="CR3" s="368">
        <v>94</v>
      </c>
      <c r="CS3" s="368">
        <v>95</v>
      </c>
      <c r="CT3" s="368">
        <v>96</v>
      </c>
      <c r="CU3" s="368">
        <v>97</v>
      </c>
      <c r="CV3" s="368">
        <v>98</v>
      </c>
      <c r="CW3" s="368">
        <v>99</v>
      </c>
      <c r="CX3" s="368">
        <v>100</v>
      </c>
      <c r="CY3" s="368">
        <v>101</v>
      </c>
      <c r="CZ3" s="368">
        <v>102</v>
      </c>
      <c r="DA3" s="368">
        <v>103</v>
      </c>
      <c r="DB3" s="368">
        <v>104</v>
      </c>
      <c r="DC3" s="368">
        <v>105</v>
      </c>
      <c r="DD3" s="368">
        <v>106</v>
      </c>
      <c r="DE3" s="368">
        <v>107</v>
      </c>
      <c r="DF3" s="368">
        <v>108</v>
      </c>
      <c r="DG3" s="368">
        <v>109</v>
      </c>
      <c r="DH3" s="368">
        <v>110</v>
      </c>
      <c r="DI3" s="368">
        <v>111</v>
      </c>
      <c r="DJ3" s="368">
        <v>112</v>
      </c>
      <c r="DK3" s="368">
        <v>113</v>
      </c>
      <c r="DL3" s="368">
        <v>114</v>
      </c>
      <c r="DM3" s="368">
        <v>115</v>
      </c>
      <c r="DN3" s="368">
        <v>116</v>
      </c>
      <c r="DO3" s="368">
        <v>117</v>
      </c>
      <c r="DP3" s="368">
        <v>118</v>
      </c>
      <c r="DQ3" s="368">
        <v>119</v>
      </c>
      <c r="DR3" s="368">
        <v>120</v>
      </c>
      <c r="DS3" s="368">
        <v>121</v>
      </c>
      <c r="DT3" s="368">
        <v>122</v>
      </c>
      <c r="DU3" s="368">
        <v>123</v>
      </c>
      <c r="DV3" s="368">
        <v>124</v>
      </c>
      <c r="DW3" s="368">
        <v>125</v>
      </c>
      <c r="DX3" s="368">
        <v>126</v>
      </c>
      <c r="DY3" s="368">
        <v>127</v>
      </c>
      <c r="DZ3" s="368">
        <v>128</v>
      </c>
      <c r="EA3" s="368">
        <v>129</v>
      </c>
      <c r="EB3" s="368">
        <v>130</v>
      </c>
      <c r="EC3" s="368">
        <v>131</v>
      </c>
      <c r="ED3" s="368">
        <v>132</v>
      </c>
      <c r="EE3" s="368">
        <v>133</v>
      </c>
      <c r="EF3" s="368">
        <v>134</v>
      </c>
      <c r="EG3" s="368">
        <v>135</v>
      </c>
      <c r="EH3" s="368">
        <v>136</v>
      </c>
      <c r="EI3" s="368">
        <v>137</v>
      </c>
      <c r="EJ3" s="368">
        <v>138</v>
      </c>
      <c r="EK3" s="368">
        <v>139</v>
      </c>
      <c r="EL3" s="368">
        <v>140</v>
      </c>
      <c r="EM3" s="368">
        <v>141</v>
      </c>
      <c r="EN3" s="368">
        <v>142</v>
      </c>
      <c r="EO3" s="368">
        <v>143</v>
      </c>
      <c r="EP3" s="368">
        <v>144</v>
      </c>
      <c r="EQ3" s="368">
        <v>145</v>
      </c>
      <c r="ER3" s="368">
        <v>146</v>
      </c>
      <c r="ES3" s="368">
        <v>147</v>
      </c>
      <c r="ET3" s="368">
        <v>148</v>
      </c>
      <c r="EU3" s="368">
        <v>149</v>
      </c>
      <c r="EV3" s="368">
        <v>150</v>
      </c>
      <c r="EW3" s="368">
        <v>151</v>
      </c>
      <c r="EX3" s="368">
        <v>152</v>
      </c>
      <c r="EY3" s="368">
        <v>153</v>
      </c>
      <c r="EZ3" s="368">
        <v>154</v>
      </c>
      <c r="FA3" s="368">
        <v>155</v>
      </c>
      <c r="FB3" s="368">
        <v>156</v>
      </c>
      <c r="FC3" s="368">
        <v>157</v>
      </c>
      <c r="FD3" s="368">
        <v>158</v>
      </c>
      <c r="FE3" s="368">
        <v>159</v>
      </c>
      <c r="FF3" s="368">
        <v>160</v>
      </c>
      <c r="FG3" s="368">
        <v>161</v>
      </c>
      <c r="FH3" s="368">
        <v>162</v>
      </c>
      <c r="FI3" s="368">
        <v>163</v>
      </c>
      <c r="FJ3" s="368">
        <v>164</v>
      </c>
      <c r="FK3" s="368">
        <v>165</v>
      </c>
      <c r="FL3" s="368">
        <v>166</v>
      </c>
      <c r="FM3" s="368">
        <v>167</v>
      </c>
      <c r="FN3" s="368">
        <v>168</v>
      </c>
      <c r="FO3" s="368">
        <v>169</v>
      </c>
      <c r="FP3" s="368">
        <v>170</v>
      </c>
      <c r="FQ3" s="368">
        <v>171</v>
      </c>
      <c r="FR3" s="368">
        <v>172</v>
      </c>
      <c r="FS3" s="368">
        <v>173</v>
      </c>
    </row>
    <row r="4" spans="1:178" s="339" customFormat="1" ht="54.75" customHeight="1" thickBot="1">
      <c r="A4" s="380" t="s">
        <v>408</v>
      </c>
      <c r="B4" s="380"/>
      <c r="C4" s="369" t="s">
        <v>29</v>
      </c>
      <c r="D4" s="369" t="s">
        <v>736</v>
      </c>
      <c r="E4" s="369" t="s">
        <v>735</v>
      </c>
      <c r="F4" s="369" t="s">
        <v>32</v>
      </c>
      <c r="G4" s="369" t="s">
        <v>734</v>
      </c>
      <c r="H4" s="369" t="s">
        <v>733</v>
      </c>
      <c r="I4" s="369" t="s">
        <v>732</v>
      </c>
      <c r="J4" s="369" t="s">
        <v>731</v>
      </c>
      <c r="K4" s="100" t="s">
        <v>730</v>
      </c>
      <c r="L4" s="369" t="s">
        <v>729</v>
      </c>
      <c r="M4" s="369" t="s">
        <v>728</v>
      </c>
      <c r="N4" s="370" t="s">
        <v>39</v>
      </c>
      <c r="O4" s="370" t="s">
        <v>40</v>
      </c>
      <c r="P4" s="373" t="s">
        <v>41</v>
      </c>
      <c r="Q4" s="373" t="s">
        <v>727</v>
      </c>
      <c r="R4" s="373" t="s">
        <v>42</v>
      </c>
      <c r="S4" s="373" t="s">
        <v>43</v>
      </c>
      <c r="T4" s="370" t="s">
        <v>726</v>
      </c>
      <c r="U4" s="370" t="s">
        <v>725</v>
      </c>
      <c r="V4" s="370" t="s">
        <v>724</v>
      </c>
      <c r="W4" s="370" t="s">
        <v>723</v>
      </c>
      <c r="X4" s="370" t="s">
        <v>48</v>
      </c>
      <c r="Y4" s="370" t="s">
        <v>722</v>
      </c>
      <c r="Z4" s="370" t="s">
        <v>721</v>
      </c>
      <c r="AA4" s="370" t="s">
        <v>51</v>
      </c>
      <c r="AB4" s="370" t="s">
        <v>720</v>
      </c>
      <c r="AC4" s="370" t="s">
        <v>719</v>
      </c>
      <c r="AD4" s="370" t="s">
        <v>718</v>
      </c>
      <c r="AE4" s="370" t="s">
        <v>55</v>
      </c>
      <c r="AF4" s="370" t="s">
        <v>717</v>
      </c>
      <c r="AG4" s="370" t="s">
        <v>716</v>
      </c>
      <c r="AH4" s="370" t="s">
        <v>715</v>
      </c>
      <c r="AI4" s="370" t="s">
        <v>714</v>
      </c>
      <c r="AJ4" s="370" t="s">
        <v>713</v>
      </c>
      <c r="AK4" s="370" t="s">
        <v>712</v>
      </c>
      <c r="AL4" s="370" t="s">
        <v>711</v>
      </c>
      <c r="AM4" s="370" t="s">
        <v>64</v>
      </c>
      <c r="AN4" s="370" t="s">
        <v>65</v>
      </c>
      <c r="AO4" s="370" t="s">
        <v>66</v>
      </c>
      <c r="AP4" s="373" t="s">
        <v>710</v>
      </c>
      <c r="AQ4" s="370" t="s">
        <v>709</v>
      </c>
      <c r="AR4" s="370" t="s">
        <v>708</v>
      </c>
      <c r="AS4" s="370" t="s">
        <v>707</v>
      </c>
      <c r="AT4" s="370" t="s">
        <v>71</v>
      </c>
      <c r="AU4" s="370" t="s">
        <v>706</v>
      </c>
      <c r="AV4" s="370" t="s">
        <v>73</v>
      </c>
      <c r="AW4" s="370" t="s">
        <v>705</v>
      </c>
      <c r="AX4" s="370" t="s">
        <v>704</v>
      </c>
      <c r="AY4" s="370" t="s">
        <v>703</v>
      </c>
      <c r="AZ4" s="370" t="s">
        <v>702</v>
      </c>
      <c r="BA4" s="370" t="s">
        <v>701</v>
      </c>
      <c r="BB4" s="370" t="s">
        <v>700</v>
      </c>
      <c r="BC4" s="370" t="s">
        <v>80</v>
      </c>
      <c r="BD4" s="370" t="s">
        <v>81</v>
      </c>
      <c r="BE4" s="370" t="s">
        <v>699</v>
      </c>
      <c r="BF4" s="370" t="s">
        <v>698</v>
      </c>
      <c r="BG4" s="370" t="s">
        <v>697</v>
      </c>
      <c r="BH4" s="377" t="s">
        <v>696</v>
      </c>
      <c r="BI4" s="370" t="s">
        <v>695</v>
      </c>
      <c r="BJ4" s="370" t="s">
        <v>694</v>
      </c>
      <c r="BK4" s="370" t="s">
        <v>693</v>
      </c>
      <c r="BL4" s="376" t="s">
        <v>692</v>
      </c>
      <c r="BM4" s="376" t="s">
        <v>691</v>
      </c>
      <c r="BN4" s="370" t="s">
        <v>690</v>
      </c>
      <c r="BO4" s="373" t="s">
        <v>689</v>
      </c>
      <c r="BP4" s="370" t="s">
        <v>688</v>
      </c>
      <c r="BQ4" s="370" t="s">
        <v>687</v>
      </c>
      <c r="BR4" s="370" t="s">
        <v>686</v>
      </c>
      <c r="BS4" s="373" t="s">
        <v>460</v>
      </c>
      <c r="BT4" s="370" t="s">
        <v>97</v>
      </c>
      <c r="BU4" s="370" t="s">
        <v>685</v>
      </c>
      <c r="BV4" s="370" t="s">
        <v>99</v>
      </c>
      <c r="BW4" s="370" t="s">
        <v>100</v>
      </c>
      <c r="BX4" s="370" t="s">
        <v>684</v>
      </c>
      <c r="BY4" s="370" t="s">
        <v>683</v>
      </c>
      <c r="BZ4" s="370" t="s">
        <v>682</v>
      </c>
      <c r="CA4" s="370" t="s">
        <v>681</v>
      </c>
      <c r="CB4" s="370" t="s">
        <v>680</v>
      </c>
      <c r="CC4" s="370" t="s">
        <v>679</v>
      </c>
      <c r="CD4" s="370" t="s">
        <v>678</v>
      </c>
      <c r="CE4" s="370" t="s">
        <v>677</v>
      </c>
      <c r="CF4" s="370" t="s">
        <v>676</v>
      </c>
      <c r="CG4" s="370" t="s">
        <v>675</v>
      </c>
      <c r="CH4" s="370" t="s">
        <v>111</v>
      </c>
      <c r="CI4" s="370" t="s">
        <v>674</v>
      </c>
      <c r="CJ4" s="370" t="s">
        <v>673</v>
      </c>
      <c r="CK4" s="370" t="s">
        <v>114</v>
      </c>
      <c r="CL4" s="370" t="s">
        <v>668</v>
      </c>
      <c r="CM4" s="370" t="s">
        <v>180</v>
      </c>
      <c r="CN4" s="370" t="s">
        <v>667</v>
      </c>
      <c r="CO4" s="370" t="s">
        <v>666</v>
      </c>
      <c r="CP4" s="370" t="s">
        <v>665</v>
      </c>
      <c r="CQ4" s="370" t="s">
        <v>664</v>
      </c>
      <c r="CR4" s="371" t="s">
        <v>663</v>
      </c>
      <c r="CS4" s="370" t="s">
        <v>662</v>
      </c>
      <c r="CT4" s="370" t="s">
        <v>661</v>
      </c>
      <c r="CU4" s="371" t="s">
        <v>660</v>
      </c>
      <c r="CV4" s="371" t="s">
        <v>659</v>
      </c>
      <c r="CW4" s="370" t="s">
        <v>190</v>
      </c>
      <c r="CX4" s="370" t="s">
        <v>191</v>
      </c>
      <c r="CY4" s="370" t="s">
        <v>658</v>
      </c>
      <c r="CZ4" s="370" t="s">
        <v>657</v>
      </c>
      <c r="DA4" s="370" t="s">
        <v>656</v>
      </c>
      <c r="DB4" s="370" t="s">
        <v>195</v>
      </c>
      <c r="DC4" s="370" t="s">
        <v>196</v>
      </c>
      <c r="DD4" s="370" t="s">
        <v>655</v>
      </c>
      <c r="DE4" s="370" t="s">
        <v>654</v>
      </c>
      <c r="DF4" s="373" t="s">
        <v>199</v>
      </c>
      <c r="DG4" s="370" t="s">
        <v>200</v>
      </c>
      <c r="DH4" s="370" t="s">
        <v>201</v>
      </c>
      <c r="DI4" s="370" t="s">
        <v>202</v>
      </c>
      <c r="DJ4" s="370" t="s">
        <v>653</v>
      </c>
      <c r="DK4" s="370" t="s">
        <v>652</v>
      </c>
      <c r="DL4" s="370" t="s">
        <v>205</v>
      </c>
      <c r="DM4" s="370" t="s">
        <v>206</v>
      </c>
      <c r="DN4" s="370" t="s">
        <v>651</v>
      </c>
      <c r="DO4" s="370" t="s">
        <v>650</v>
      </c>
      <c r="DP4" s="370" t="s">
        <v>649</v>
      </c>
      <c r="DQ4" s="370" t="s">
        <v>648</v>
      </c>
      <c r="DR4" s="370" t="s">
        <v>647</v>
      </c>
      <c r="DS4" s="374" t="s">
        <v>646</v>
      </c>
      <c r="DT4" s="374" t="s">
        <v>645</v>
      </c>
      <c r="DU4" s="370" t="s">
        <v>214</v>
      </c>
      <c r="DV4" s="370" t="s">
        <v>215</v>
      </c>
      <c r="DW4" s="370" t="s">
        <v>644</v>
      </c>
      <c r="DX4" s="370" t="s">
        <v>643</v>
      </c>
      <c r="DY4" s="370" t="s">
        <v>503</v>
      </c>
      <c r="DZ4" s="370" t="s">
        <v>219</v>
      </c>
      <c r="EA4" s="370" t="s">
        <v>220</v>
      </c>
      <c r="EB4" s="370" t="s">
        <v>642</v>
      </c>
      <c r="EC4" s="370" t="s">
        <v>641</v>
      </c>
      <c r="ED4" s="370" t="s">
        <v>640</v>
      </c>
      <c r="EE4" s="370" t="s">
        <v>639</v>
      </c>
      <c r="EF4" s="370" t="s">
        <v>638</v>
      </c>
      <c r="EG4" s="370" t="s">
        <v>226</v>
      </c>
      <c r="EH4" s="375" t="s">
        <v>509</v>
      </c>
      <c r="EI4" s="375" t="s">
        <v>510</v>
      </c>
      <c r="EJ4" s="375" t="s">
        <v>511</v>
      </c>
      <c r="EK4" s="375" t="s">
        <v>512</v>
      </c>
      <c r="EL4" s="375" t="s">
        <v>513</v>
      </c>
      <c r="EM4" s="375" t="s">
        <v>637</v>
      </c>
      <c r="EN4" s="370" t="s">
        <v>228</v>
      </c>
      <c r="EO4" s="370" t="s">
        <v>636</v>
      </c>
      <c r="EP4" s="370" t="s">
        <v>635</v>
      </c>
      <c r="EQ4" s="370" t="s">
        <v>634</v>
      </c>
      <c r="ER4" s="370" t="s">
        <v>633</v>
      </c>
      <c r="ES4" s="370" t="s">
        <v>632</v>
      </c>
      <c r="ET4" s="370" t="s">
        <v>234</v>
      </c>
      <c r="EU4" s="370" t="s">
        <v>631</v>
      </c>
      <c r="EV4" s="370" t="s">
        <v>630</v>
      </c>
      <c r="EW4" s="378" t="s">
        <v>629</v>
      </c>
      <c r="EX4" s="378" t="s">
        <v>628</v>
      </c>
      <c r="EY4" s="378" t="s">
        <v>627</v>
      </c>
      <c r="EZ4" s="378" t="s">
        <v>626</v>
      </c>
      <c r="FA4" s="378" t="s">
        <v>625</v>
      </c>
      <c r="FB4" s="378" t="s">
        <v>624</v>
      </c>
      <c r="FC4" s="378" t="s">
        <v>623</v>
      </c>
      <c r="FD4" s="378" t="s">
        <v>622</v>
      </c>
      <c r="FE4" s="378" t="s">
        <v>621</v>
      </c>
      <c r="FF4" s="378" t="s">
        <v>620</v>
      </c>
      <c r="FG4" s="378" t="s">
        <v>619</v>
      </c>
      <c r="FH4" s="378" t="s">
        <v>618</v>
      </c>
      <c r="FI4" s="378" t="s">
        <v>617</v>
      </c>
      <c r="FJ4" s="378" t="s">
        <v>616</v>
      </c>
      <c r="FK4" s="378" t="s">
        <v>615</v>
      </c>
      <c r="FL4" s="378" t="s">
        <v>614</v>
      </c>
      <c r="FM4" s="378" t="s">
        <v>613</v>
      </c>
      <c r="FN4" s="378" t="s">
        <v>612</v>
      </c>
      <c r="FO4" s="378" t="s">
        <v>611</v>
      </c>
      <c r="FP4" s="378" t="s">
        <v>610</v>
      </c>
      <c r="FQ4" s="378" t="s">
        <v>609</v>
      </c>
      <c r="FR4" s="378" t="s">
        <v>608</v>
      </c>
      <c r="FS4" s="378" t="s">
        <v>323</v>
      </c>
    </row>
    <row r="5" spans="1:178" s="339" customFormat="1" ht="67.5" customHeight="1" thickTop="1" thickBot="1">
      <c r="A5" s="380" t="s">
        <v>408</v>
      </c>
      <c r="B5" s="380"/>
      <c r="C5" s="369" t="s">
        <v>29</v>
      </c>
      <c r="D5" s="369" t="s">
        <v>876</v>
      </c>
      <c r="E5" s="369" t="s">
        <v>31</v>
      </c>
      <c r="F5" s="369" t="s">
        <v>32</v>
      </c>
      <c r="G5" s="369" t="s">
        <v>875</v>
      </c>
      <c r="H5" s="369" t="s">
        <v>874</v>
      </c>
      <c r="I5" s="369" t="s">
        <v>873</v>
      </c>
      <c r="J5" s="369" t="s">
        <v>872</v>
      </c>
      <c r="K5" s="100" t="s">
        <v>871</v>
      </c>
      <c r="L5" s="369" t="s">
        <v>870</v>
      </c>
      <c r="M5" s="369" t="s">
        <v>869</v>
      </c>
      <c r="N5" s="370" t="s">
        <v>39</v>
      </c>
      <c r="O5" s="370" t="s">
        <v>40</v>
      </c>
      <c r="P5" s="373" t="s">
        <v>41</v>
      </c>
      <c r="Q5" s="373" t="s">
        <v>868</v>
      </c>
      <c r="R5" s="373" t="s">
        <v>42</v>
      </c>
      <c r="S5" s="373" t="s">
        <v>43</v>
      </c>
      <c r="T5" s="370" t="s">
        <v>867</v>
      </c>
      <c r="U5" s="370" t="s">
        <v>866</v>
      </c>
      <c r="V5" s="370" t="s">
        <v>865</v>
      </c>
      <c r="W5" s="370" t="s">
        <v>864</v>
      </c>
      <c r="X5" s="370" t="s">
        <v>48</v>
      </c>
      <c r="Y5" s="370" t="s">
        <v>863</v>
      </c>
      <c r="Z5" s="370" t="s">
        <v>862</v>
      </c>
      <c r="AA5" s="370" t="s">
        <v>51</v>
      </c>
      <c r="AB5" s="370" t="s">
        <v>861</v>
      </c>
      <c r="AC5" s="370" t="s">
        <v>860</v>
      </c>
      <c r="AD5" s="370" t="s">
        <v>859</v>
      </c>
      <c r="AE5" s="370" t="s">
        <v>55</v>
      </c>
      <c r="AF5" s="370" t="s">
        <v>858</v>
      </c>
      <c r="AG5" s="370" t="s">
        <v>58</v>
      </c>
      <c r="AH5" s="370" t="s">
        <v>857</v>
      </c>
      <c r="AI5" s="370" t="s">
        <v>856</v>
      </c>
      <c r="AJ5" s="370" t="s">
        <v>855</v>
      </c>
      <c r="AK5" s="370" t="s">
        <v>854</v>
      </c>
      <c r="AL5" s="370" t="s">
        <v>853</v>
      </c>
      <c r="AM5" s="370" t="s">
        <v>64</v>
      </c>
      <c r="AN5" s="370" t="s">
        <v>65</v>
      </c>
      <c r="AO5" s="370" t="s">
        <v>66</v>
      </c>
      <c r="AP5" s="373" t="s">
        <v>852</v>
      </c>
      <c r="AQ5" s="370" t="s">
        <v>851</v>
      </c>
      <c r="AR5" s="370" t="s">
        <v>850</v>
      </c>
      <c r="AS5" s="370" t="s">
        <v>849</v>
      </c>
      <c r="AT5" s="370" t="s">
        <v>71</v>
      </c>
      <c r="AU5" s="370" t="s">
        <v>848</v>
      </c>
      <c r="AV5" s="370" t="s">
        <v>73</v>
      </c>
      <c r="AW5" s="370" t="s">
        <v>847</v>
      </c>
      <c r="AX5" s="370" t="s">
        <v>846</v>
      </c>
      <c r="AY5" s="370" t="s">
        <v>845</v>
      </c>
      <c r="AZ5" s="370" t="s">
        <v>844</v>
      </c>
      <c r="BA5" s="370" t="s">
        <v>843</v>
      </c>
      <c r="BB5" s="370" t="s">
        <v>842</v>
      </c>
      <c r="BC5" s="370" t="s">
        <v>80</v>
      </c>
      <c r="BD5" s="370" t="s">
        <v>81</v>
      </c>
      <c r="BE5" s="370" t="s">
        <v>841</v>
      </c>
      <c r="BF5" s="370" t="s">
        <v>840</v>
      </c>
      <c r="BG5" s="370" t="s">
        <v>839</v>
      </c>
      <c r="BH5" s="377" t="s">
        <v>838</v>
      </c>
      <c r="BI5" s="370" t="s">
        <v>837</v>
      </c>
      <c r="BJ5" s="370" t="s">
        <v>836</v>
      </c>
      <c r="BK5" s="370" t="s">
        <v>835</v>
      </c>
      <c r="BL5" s="376" t="s">
        <v>834</v>
      </c>
      <c r="BM5" s="376" t="s">
        <v>833</v>
      </c>
      <c r="BN5" s="370" t="s">
        <v>832</v>
      </c>
      <c r="BO5" s="373" t="s">
        <v>831</v>
      </c>
      <c r="BP5" s="370" t="s">
        <v>830</v>
      </c>
      <c r="BQ5" s="370" t="s">
        <v>829</v>
      </c>
      <c r="BR5" s="370" t="s">
        <v>828</v>
      </c>
      <c r="BS5" s="373" t="s">
        <v>460</v>
      </c>
      <c r="BT5" s="370" t="s">
        <v>97</v>
      </c>
      <c r="BU5" s="370" t="s">
        <v>827</v>
      </c>
      <c r="BV5" s="370" t="s">
        <v>99</v>
      </c>
      <c r="BW5" s="370" t="s">
        <v>100</v>
      </c>
      <c r="BX5" s="370" t="s">
        <v>826</v>
      </c>
      <c r="BY5" s="370" t="s">
        <v>825</v>
      </c>
      <c r="BZ5" s="370" t="s">
        <v>824</v>
      </c>
      <c r="CA5" s="370" t="s">
        <v>823</v>
      </c>
      <c r="CB5" s="370" t="s">
        <v>822</v>
      </c>
      <c r="CC5" s="370" t="s">
        <v>821</v>
      </c>
      <c r="CD5" s="370" t="s">
        <v>820</v>
      </c>
      <c r="CE5" s="370" t="s">
        <v>819</v>
      </c>
      <c r="CF5" s="370" t="s">
        <v>818</v>
      </c>
      <c r="CG5" s="370" t="s">
        <v>817</v>
      </c>
      <c r="CH5" s="370" t="s">
        <v>111</v>
      </c>
      <c r="CI5" s="370" t="s">
        <v>112</v>
      </c>
      <c r="CJ5" s="370" t="s">
        <v>815</v>
      </c>
      <c r="CK5" s="370" t="s">
        <v>114</v>
      </c>
      <c r="CL5" s="370" t="s">
        <v>260</v>
      </c>
      <c r="CM5" s="370" t="s">
        <v>180</v>
      </c>
      <c r="CN5" s="370" t="s">
        <v>813</v>
      </c>
      <c r="CO5" s="370" t="s">
        <v>812</v>
      </c>
      <c r="CP5" s="370" t="s">
        <v>811</v>
      </c>
      <c r="CQ5" s="370" t="s">
        <v>264</v>
      </c>
      <c r="CR5" s="371" t="s">
        <v>265</v>
      </c>
      <c r="CS5" s="370" t="s">
        <v>382</v>
      </c>
      <c r="CT5" s="370" t="s">
        <v>810</v>
      </c>
      <c r="CU5" s="371" t="s">
        <v>809</v>
      </c>
      <c r="CV5" s="371" t="s">
        <v>808</v>
      </c>
      <c r="CW5" s="370" t="s">
        <v>190</v>
      </c>
      <c r="CX5" s="370" t="s">
        <v>191</v>
      </c>
      <c r="CY5" s="370" t="s">
        <v>807</v>
      </c>
      <c r="CZ5" s="370" t="s">
        <v>271</v>
      </c>
      <c r="DA5" s="370" t="s">
        <v>806</v>
      </c>
      <c r="DB5" s="370" t="s">
        <v>195</v>
      </c>
      <c r="DC5" s="370" t="s">
        <v>196</v>
      </c>
      <c r="DD5" s="370" t="s">
        <v>805</v>
      </c>
      <c r="DE5" s="370" t="s">
        <v>804</v>
      </c>
      <c r="DF5" s="373" t="s">
        <v>199</v>
      </c>
      <c r="DG5" s="370" t="s">
        <v>200</v>
      </c>
      <c r="DH5" s="370" t="s">
        <v>201</v>
      </c>
      <c r="DI5" s="370" t="s">
        <v>202</v>
      </c>
      <c r="DJ5" s="370" t="s">
        <v>275</v>
      </c>
      <c r="DK5" s="370" t="s">
        <v>276</v>
      </c>
      <c r="DL5" s="370" t="s">
        <v>205</v>
      </c>
      <c r="DM5" s="370" t="s">
        <v>206</v>
      </c>
      <c r="DN5" s="370" t="s">
        <v>277</v>
      </c>
      <c r="DO5" s="370" t="s">
        <v>803</v>
      </c>
      <c r="DP5" s="370" t="s">
        <v>802</v>
      </c>
      <c r="DQ5" s="370" t="s">
        <v>801</v>
      </c>
      <c r="DR5" s="370" t="s">
        <v>281</v>
      </c>
      <c r="DS5" s="374" t="s">
        <v>800</v>
      </c>
      <c r="DT5" s="374" t="s">
        <v>799</v>
      </c>
      <c r="DU5" s="370" t="s">
        <v>214</v>
      </c>
      <c r="DV5" s="370" t="s">
        <v>215</v>
      </c>
      <c r="DW5" s="370" t="s">
        <v>798</v>
      </c>
      <c r="DX5" s="370" t="s">
        <v>797</v>
      </c>
      <c r="DY5" s="370" t="s">
        <v>503</v>
      </c>
      <c r="DZ5" s="370" t="s">
        <v>219</v>
      </c>
      <c r="EA5" s="370" t="s">
        <v>220</v>
      </c>
      <c r="EB5" s="370" t="s">
        <v>796</v>
      </c>
      <c r="EC5" s="370" t="s">
        <v>287</v>
      </c>
      <c r="ED5" s="370" t="s">
        <v>795</v>
      </c>
      <c r="EE5" s="370" t="s">
        <v>289</v>
      </c>
      <c r="EF5" s="370" t="s">
        <v>290</v>
      </c>
      <c r="EG5" s="370" t="s">
        <v>226</v>
      </c>
      <c r="EH5" s="375" t="s">
        <v>509</v>
      </c>
      <c r="EI5" s="375" t="s">
        <v>510</v>
      </c>
      <c r="EJ5" s="375" t="s">
        <v>511</v>
      </c>
      <c r="EK5" s="375" t="s">
        <v>512</v>
      </c>
      <c r="EL5" s="375" t="s">
        <v>513</v>
      </c>
      <c r="EM5" s="375" t="s">
        <v>293</v>
      </c>
      <c r="EN5" s="370" t="s">
        <v>228</v>
      </c>
      <c r="EO5" s="370" t="s">
        <v>794</v>
      </c>
      <c r="EP5" s="370" t="s">
        <v>295</v>
      </c>
      <c r="EQ5" s="370" t="s">
        <v>793</v>
      </c>
      <c r="ER5" s="370" t="s">
        <v>297</v>
      </c>
      <c r="ES5" s="370" t="s">
        <v>792</v>
      </c>
      <c r="ET5" s="370" t="s">
        <v>234</v>
      </c>
      <c r="EU5" s="370" t="s">
        <v>791</v>
      </c>
      <c r="EV5" s="370" t="s">
        <v>790</v>
      </c>
      <c r="EW5" s="378" t="s">
        <v>383</v>
      </c>
      <c r="EX5" s="378" t="s">
        <v>789</v>
      </c>
      <c r="EY5" s="378" t="s">
        <v>303</v>
      </c>
      <c r="EZ5" s="378" t="s">
        <v>788</v>
      </c>
      <c r="FA5" s="378" t="s">
        <v>787</v>
      </c>
      <c r="FB5" s="378" t="s">
        <v>786</v>
      </c>
      <c r="FC5" s="378" t="s">
        <v>785</v>
      </c>
      <c r="FD5" s="378" t="s">
        <v>784</v>
      </c>
      <c r="FE5" s="378" t="s">
        <v>309</v>
      </c>
      <c r="FF5" s="378" t="s">
        <v>310</v>
      </c>
      <c r="FG5" s="378" t="s">
        <v>783</v>
      </c>
      <c r="FH5" s="378" t="s">
        <v>782</v>
      </c>
      <c r="FI5" s="378" t="s">
        <v>781</v>
      </c>
      <c r="FJ5" s="378" t="s">
        <v>314</v>
      </c>
      <c r="FK5" s="378" t="s">
        <v>780</v>
      </c>
      <c r="FL5" s="378" t="s">
        <v>779</v>
      </c>
      <c r="FM5" s="378" t="s">
        <v>317</v>
      </c>
      <c r="FN5" s="378" t="s">
        <v>384</v>
      </c>
      <c r="FO5" s="378" t="s">
        <v>778</v>
      </c>
      <c r="FP5" s="378" t="s">
        <v>320</v>
      </c>
      <c r="FQ5" s="378" t="s">
        <v>777</v>
      </c>
      <c r="FR5" s="378" t="s">
        <v>776</v>
      </c>
      <c r="FS5" s="378" t="s">
        <v>775</v>
      </c>
    </row>
    <row r="6" spans="1:178" s="121" customFormat="1" ht="15" thickTop="1" thickBot="1">
      <c r="A6" s="122"/>
      <c r="B6" s="123"/>
      <c r="C6" s="124" t="b">
        <f>AND(C4=C5)</f>
        <v>1</v>
      </c>
      <c r="D6" s="124" t="b">
        <f t="shared" ref="D6:BO6" si="0">AND(D4=D5)</f>
        <v>1</v>
      </c>
      <c r="E6" s="124" t="b">
        <f t="shared" si="0"/>
        <v>1</v>
      </c>
      <c r="F6" s="124" t="b">
        <f t="shared" si="0"/>
        <v>1</v>
      </c>
      <c r="G6" s="124" t="b">
        <f t="shared" si="0"/>
        <v>1</v>
      </c>
      <c r="H6" s="124" t="b">
        <f t="shared" si="0"/>
        <v>1</v>
      </c>
      <c r="I6" s="124" t="b">
        <f t="shared" si="0"/>
        <v>1</v>
      </c>
      <c r="J6" s="124" t="b">
        <f t="shared" si="0"/>
        <v>1</v>
      </c>
      <c r="K6" s="124" t="b">
        <f t="shared" si="0"/>
        <v>1</v>
      </c>
      <c r="L6" s="124" t="b">
        <f t="shared" si="0"/>
        <v>1</v>
      </c>
      <c r="M6" s="124" t="b">
        <f t="shared" si="0"/>
        <v>1</v>
      </c>
      <c r="N6" s="124" t="b">
        <f t="shared" si="0"/>
        <v>1</v>
      </c>
      <c r="O6" s="124" t="b">
        <f t="shared" si="0"/>
        <v>1</v>
      </c>
      <c r="P6" s="124" t="b">
        <f t="shared" si="0"/>
        <v>1</v>
      </c>
      <c r="Q6" s="124" t="b">
        <f t="shared" si="0"/>
        <v>1</v>
      </c>
      <c r="R6" s="124" t="b">
        <f t="shared" si="0"/>
        <v>1</v>
      </c>
      <c r="S6" s="124" t="b">
        <f t="shared" si="0"/>
        <v>1</v>
      </c>
      <c r="T6" s="124" t="b">
        <f t="shared" si="0"/>
        <v>1</v>
      </c>
      <c r="U6" s="124" t="b">
        <f t="shared" si="0"/>
        <v>1</v>
      </c>
      <c r="V6" s="124" t="b">
        <f t="shared" si="0"/>
        <v>1</v>
      </c>
      <c r="W6" s="124" t="b">
        <f t="shared" si="0"/>
        <v>1</v>
      </c>
      <c r="X6" s="124" t="b">
        <f t="shared" si="0"/>
        <v>1</v>
      </c>
      <c r="Y6" s="124" t="b">
        <f t="shared" si="0"/>
        <v>1</v>
      </c>
      <c r="Z6" s="124" t="b">
        <f t="shared" si="0"/>
        <v>1</v>
      </c>
      <c r="AA6" s="124" t="b">
        <f t="shared" si="0"/>
        <v>1</v>
      </c>
      <c r="AB6" s="124" t="b">
        <f t="shared" si="0"/>
        <v>1</v>
      </c>
      <c r="AC6" s="124" t="b">
        <f t="shared" si="0"/>
        <v>1</v>
      </c>
      <c r="AD6" s="124" t="b">
        <f t="shared" si="0"/>
        <v>1</v>
      </c>
      <c r="AE6" s="124" t="b">
        <f t="shared" si="0"/>
        <v>1</v>
      </c>
      <c r="AF6" s="124" t="b">
        <f t="shared" si="0"/>
        <v>1</v>
      </c>
      <c r="AG6" s="124" t="b">
        <f t="shared" si="0"/>
        <v>1</v>
      </c>
      <c r="AH6" s="124" t="b">
        <f t="shared" si="0"/>
        <v>1</v>
      </c>
      <c r="AI6" s="124" t="b">
        <f t="shared" si="0"/>
        <v>1</v>
      </c>
      <c r="AJ6" s="124" t="b">
        <f t="shared" si="0"/>
        <v>1</v>
      </c>
      <c r="AK6" s="124" t="b">
        <f t="shared" si="0"/>
        <v>1</v>
      </c>
      <c r="AL6" s="124" t="b">
        <f t="shared" si="0"/>
        <v>1</v>
      </c>
      <c r="AM6" s="124" t="b">
        <f t="shared" si="0"/>
        <v>1</v>
      </c>
      <c r="AN6" s="124" t="b">
        <f t="shared" si="0"/>
        <v>1</v>
      </c>
      <c r="AO6" s="124" t="b">
        <f t="shared" si="0"/>
        <v>1</v>
      </c>
      <c r="AP6" s="124" t="b">
        <f t="shared" si="0"/>
        <v>1</v>
      </c>
      <c r="AQ6" s="124" t="b">
        <f t="shared" si="0"/>
        <v>1</v>
      </c>
      <c r="AR6" s="124" t="b">
        <f t="shared" si="0"/>
        <v>1</v>
      </c>
      <c r="AS6" s="124" t="b">
        <f t="shared" si="0"/>
        <v>1</v>
      </c>
      <c r="AT6" s="124" t="b">
        <f t="shared" si="0"/>
        <v>1</v>
      </c>
      <c r="AU6" s="124" t="b">
        <f t="shared" si="0"/>
        <v>1</v>
      </c>
      <c r="AV6" s="124" t="b">
        <f t="shared" si="0"/>
        <v>1</v>
      </c>
      <c r="AW6" s="124" t="b">
        <f t="shared" si="0"/>
        <v>1</v>
      </c>
      <c r="AX6" s="124" t="b">
        <f t="shared" si="0"/>
        <v>1</v>
      </c>
      <c r="AY6" s="124" t="b">
        <f t="shared" si="0"/>
        <v>1</v>
      </c>
      <c r="AZ6" s="124" t="b">
        <f t="shared" si="0"/>
        <v>1</v>
      </c>
      <c r="BA6" s="124" t="b">
        <f t="shared" si="0"/>
        <v>1</v>
      </c>
      <c r="BB6" s="124" t="b">
        <f t="shared" si="0"/>
        <v>1</v>
      </c>
      <c r="BC6" s="124" t="b">
        <f t="shared" si="0"/>
        <v>1</v>
      </c>
      <c r="BD6" s="124" t="b">
        <f t="shared" si="0"/>
        <v>1</v>
      </c>
      <c r="BE6" s="124" t="b">
        <f t="shared" si="0"/>
        <v>1</v>
      </c>
      <c r="BF6" s="124" t="b">
        <f t="shared" si="0"/>
        <v>1</v>
      </c>
      <c r="BG6" s="124" t="b">
        <f t="shared" si="0"/>
        <v>1</v>
      </c>
      <c r="BH6" s="124" t="b">
        <f t="shared" si="0"/>
        <v>1</v>
      </c>
      <c r="BI6" s="124" t="b">
        <f t="shared" si="0"/>
        <v>1</v>
      </c>
      <c r="BJ6" s="124" t="b">
        <f t="shared" si="0"/>
        <v>1</v>
      </c>
      <c r="BK6" s="124" t="b">
        <f t="shared" si="0"/>
        <v>1</v>
      </c>
      <c r="BL6" s="124" t="b">
        <f t="shared" si="0"/>
        <v>1</v>
      </c>
      <c r="BM6" s="124" t="b">
        <f t="shared" si="0"/>
        <v>1</v>
      </c>
      <c r="BN6" s="124" t="b">
        <f t="shared" si="0"/>
        <v>1</v>
      </c>
      <c r="BO6" s="124" t="b">
        <f t="shared" si="0"/>
        <v>1</v>
      </c>
      <c r="BP6" s="124" t="b">
        <f t="shared" ref="BP6:EA6" si="1">AND(BP4=BP5)</f>
        <v>1</v>
      </c>
      <c r="BQ6" s="124" t="b">
        <f t="shared" si="1"/>
        <v>1</v>
      </c>
      <c r="BR6" s="124" t="b">
        <f t="shared" si="1"/>
        <v>1</v>
      </c>
      <c r="BS6" s="124" t="b">
        <f t="shared" si="1"/>
        <v>1</v>
      </c>
      <c r="BT6" s="124" t="b">
        <f t="shared" si="1"/>
        <v>1</v>
      </c>
      <c r="BU6" s="124" t="b">
        <f t="shared" si="1"/>
        <v>1</v>
      </c>
      <c r="BV6" s="124" t="b">
        <f t="shared" si="1"/>
        <v>1</v>
      </c>
      <c r="BW6" s="124" t="b">
        <f t="shared" si="1"/>
        <v>1</v>
      </c>
      <c r="BX6" s="124" t="b">
        <f t="shared" si="1"/>
        <v>1</v>
      </c>
      <c r="BY6" s="124" t="b">
        <f t="shared" si="1"/>
        <v>1</v>
      </c>
      <c r="BZ6" s="124" t="b">
        <f t="shared" si="1"/>
        <v>1</v>
      </c>
      <c r="CA6" s="124" t="b">
        <f t="shared" si="1"/>
        <v>1</v>
      </c>
      <c r="CB6" s="124" t="b">
        <f t="shared" si="1"/>
        <v>1</v>
      </c>
      <c r="CC6" s="124" t="b">
        <f t="shared" si="1"/>
        <v>1</v>
      </c>
      <c r="CD6" s="124" t="b">
        <f t="shared" si="1"/>
        <v>1</v>
      </c>
      <c r="CE6" s="124" t="b">
        <f t="shared" si="1"/>
        <v>1</v>
      </c>
      <c r="CF6" s="124" t="b">
        <f t="shared" si="1"/>
        <v>1</v>
      </c>
      <c r="CG6" s="124" t="b">
        <f t="shared" si="1"/>
        <v>1</v>
      </c>
      <c r="CH6" s="124" t="b">
        <f t="shared" si="1"/>
        <v>1</v>
      </c>
      <c r="CI6" s="124" t="b">
        <f t="shared" si="1"/>
        <v>1</v>
      </c>
      <c r="CJ6" s="124" t="b">
        <f t="shared" si="1"/>
        <v>1</v>
      </c>
      <c r="CK6" s="124" t="b">
        <f t="shared" si="1"/>
        <v>1</v>
      </c>
      <c r="CL6" s="124" t="b">
        <f t="shared" si="1"/>
        <v>1</v>
      </c>
      <c r="CM6" s="124" t="b">
        <f t="shared" si="1"/>
        <v>1</v>
      </c>
      <c r="CN6" s="124" t="b">
        <f t="shared" si="1"/>
        <v>1</v>
      </c>
      <c r="CO6" s="124" t="b">
        <f t="shared" si="1"/>
        <v>1</v>
      </c>
      <c r="CP6" s="124" t="b">
        <f t="shared" si="1"/>
        <v>1</v>
      </c>
      <c r="CQ6" s="124" t="b">
        <f t="shared" si="1"/>
        <v>1</v>
      </c>
      <c r="CR6" s="124" t="b">
        <f t="shared" si="1"/>
        <v>1</v>
      </c>
      <c r="CS6" s="124" t="b">
        <f t="shared" si="1"/>
        <v>1</v>
      </c>
      <c r="CT6" s="124" t="b">
        <f t="shared" si="1"/>
        <v>1</v>
      </c>
      <c r="CU6" s="124" t="b">
        <f t="shared" si="1"/>
        <v>1</v>
      </c>
      <c r="CV6" s="124" t="b">
        <f t="shared" si="1"/>
        <v>1</v>
      </c>
      <c r="CW6" s="124" t="b">
        <f t="shared" si="1"/>
        <v>1</v>
      </c>
      <c r="CX6" s="124" t="b">
        <f t="shared" si="1"/>
        <v>1</v>
      </c>
      <c r="CY6" s="124" t="b">
        <f t="shared" si="1"/>
        <v>1</v>
      </c>
      <c r="CZ6" s="124" t="b">
        <f t="shared" si="1"/>
        <v>1</v>
      </c>
      <c r="DA6" s="124" t="b">
        <f t="shared" si="1"/>
        <v>1</v>
      </c>
      <c r="DB6" s="124" t="b">
        <f t="shared" si="1"/>
        <v>1</v>
      </c>
      <c r="DC6" s="124" t="b">
        <f t="shared" si="1"/>
        <v>1</v>
      </c>
      <c r="DD6" s="124" t="b">
        <f t="shared" si="1"/>
        <v>1</v>
      </c>
      <c r="DE6" s="124" t="b">
        <f t="shared" si="1"/>
        <v>1</v>
      </c>
      <c r="DF6" s="124" t="b">
        <f t="shared" si="1"/>
        <v>1</v>
      </c>
      <c r="DG6" s="124" t="b">
        <f t="shared" si="1"/>
        <v>1</v>
      </c>
      <c r="DH6" s="124" t="b">
        <f t="shared" si="1"/>
        <v>1</v>
      </c>
      <c r="DI6" s="124" t="b">
        <f t="shared" si="1"/>
        <v>1</v>
      </c>
      <c r="DJ6" s="124" t="b">
        <f t="shared" si="1"/>
        <v>1</v>
      </c>
      <c r="DK6" s="124" t="b">
        <f t="shared" si="1"/>
        <v>1</v>
      </c>
      <c r="DL6" s="124" t="b">
        <f t="shared" si="1"/>
        <v>1</v>
      </c>
      <c r="DM6" s="124" t="b">
        <f t="shared" si="1"/>
        <v>1</v>
      </c>
      <c r="DN6" s="124" t="b">
        <f t="shared" si="1"/>
        <v>1</v>
      </c>
      <c r="DO6" s="124" t="b">
        <f t="shared" si="1"/>
        <v>1</v>
      </c>
      <c r="DP6" s="124" t="b">
        <f t="shared" si="1"/>
        <v>1</v>
      </c>
      <c r="DQ6" s="124" t="b">
        <f t="shared" si="1"/>
        <v>1</v>
      </c>
      <c r="DR6" s="124" t="b">
        <f t="shared" si="1"/>
        <v>1</v>
      </c>
      <c r="DS6" s="124" t="b">
        <f t="shared" si="1"/>
        <v>1</v>
      </c>
      <c r="DT6" s="124" t="b">
        <f t="shared" si="1"/>
        <v>1</v>
      </c>
      <c r="DU6" s="124" t="b">
        <f t="shared" si="1"/>
        <v>1</v>
      </c>
      <c r="DV6" s="124" t="b">
        <f t="shared" si="1"/>
        <v>1</v>
      </c>
      <c r="DW6" s="124" t="b">
        <f t="shared" si="1"/>
        <v>1</v>
      </c>
      <c r="DX6" s="124" t="b">
        <f t="shared" si="1"/>
        <v>1</v>
      </c>
      <c r="DY6" s="124" t="b">
        <f t="shared" si="1"/>
        <v>1</v>
      </c>
      <c r="DZ6" s="124" t="b">
        <f t="shared" si="1"/>
        <v>1</v>
      </c>
      <c r="EA6" s="124" t="b">
        <f t="shared" si="1"/>
        <v>1</v>
      </c>
      <c r="EB6" s="124" t="b">
        <f t="shared" ref="EB6:FS6" si="2">AND(EB4=EB5)</f>
        <v>1</v>
      </c>
      <c r="EC6" s="124" t="b">
        <f t="shared" si="2"/>
        <v>1</v>
      </c>
      <c r="ED6" s="124" t="b">
        <f t="shared" si="2"/>
        <v>1</v>
      </c>
      <c r="EE6" s="124" t="b">
        <f t="shared" si="2"/>
        <v>1</v>
      </c>
      <c r="EF6" s="124" t="b">
        <f t="shared" si="2"/>
        <v>1</v>
      </c>
      <c r="EG6" s="124" t="b">
        <f t="shared" si="2"/>
        <v>1</v>
      </c>
      <c r="EH6" s="124" t="b">
        <f t="shared" si="2"/>
        <v>1</v>
      </c>
      <c r="EI6" s="124" t="b">
        <f t="shared" si="2"/>
        <v>1</v>
      </c>
      <c r="EJ6" s="124" t="b">
        <f t="shared" si="2"/>
        <v>1</v>
      </c>
      <c r="EK6" s="124" t="b">
        <f t="shared" si="2"/>
        <v>1</v>
      </c>
      <c r="EL6" s="124" t="b">
        <f t="shared" si="2"/>
        <v>1</v>
      </c>
      <c r="EM6" s="124" t="b">
        <f t="shared" si="2"/>
        <v>1</v>
      </c>
      <c r="EN6" s="124" t="b">
        <f t="shared" si="2"/>
        <v>1</v>
      </c>
      <c r="EO6" s="124" t="b">
        <f t="shared" si="2"/>
        <v>1</v>
      </c>
      <c r="EP6" s="124" t="b">
        <f t="shared" si="2"/>
        <v>1</v>
      </c>
      <c r="EQ6" s="124" t="b">
        <f t="shared" si="2"/>
        <v>1</v>
      </c>
      <c r="ER6" s="124" t="b">
        <f t="shared" si="2"/>
        <v>1</v>
      </c>
      <c r="ES6" s="124" t="b">
        <f t="shared" si="2"/>
        <v>1</v>
      </c>
      <c r="ET6" s="124" t="b">
        <f t="shared" si="2"/>
        <v>1</v>
      </c>
      <c r="EU6" s="124" t="b">
        <f t="shared" si="2"/>
        <v>1</v>
      </c>
      <c r="EV6" s="124" t="b">
        <f t="shared" si="2"/>
        <v>1</v>
      </c>
      <c r="EW6" s="124" t="b">
        <f t="shared" si="2"/>
        <v>1</v>
      </c>
      <c r="EX6" s="124" t="b">
        <f t="shared" si="2"/>
        <v>1</v>
      </c>
      <c r="EY6" s="124" t="b">
        <f t="shared" si="2"/>
        <v>1</v>
      </c>
      <c r="EZ6" s="124" t="b">
        <f t="shared" si="2"/>
        <v>1</v>
      </c>
      <c r="FA6" s="124" t="b">
        <f t="shared" si="2"/>
        <v>1</v>
      </c>
      <c r="FB6" s="124" t="b">
        <f t="shared" si="2"/>
        <v>1</v>
      </c>
      <c r="FC6" s="124" t="b">
        <f t="shared" si="2"/>
        <v>1</v>
      </c>
      <c r="FD6" s="124" t="b">
        <f t="shared" si="2"/>
        <v>1</v>
      </c>
      <c r="FE6" s="124" t="b">
        <f t="shared" si="2"/>
        <v>1</v>
      </c>
      <c r="FF6" s="124" t="b">
        <f t="shared" si="2"/>
        <v>1</v>
      </c>
      <c r="FG6" s="124" t="b">
        <f t="shared" si="2"/>
        <v>1</v>
      </c>
      <c r="FH6" s="124" t="b">
        <f t="shared" si="2"/>
        <v>1</v>
      </c>
      <c r="FI6" s="124" t="b">
        <f t="shared" si="2"/>
        <v>1</v>
      </c>
      <c r="FJ6" s="124" t="b">
        <f t="shared" si="2"/>
        <v>1</v>
      </c>
      <c r="FK6" s="124" t="b">
        <f t="shared" si="2"/>
        <v>1</v>
      </c>
      <c r="FL6" s="124" t="b">
        <f t="shared" si="2"/>
        <v>1</v>
      </c>
      <c r="FM6" s="124" t="b">
        <f t="shared" si="2"/>
        <v>1</v>
      </c>
      <c r="FN6" s="124" t="b">
        <f t="shared" si="2"/>
        <v>1</v>
      </c>
      <c r="FO6" s="124" t="b">
        <f t="shared" si="2"/>
        <v>1</v>
      </c>
      <c r="FP6" s="124" t="b">
        <f t="shared" si="2"/>
        <v>1</v>
      </c>
      <c r="FQ6" s="124" t="b">
        <f t="shared" si="2"/>
        <v>1</v>
      </c>
      <c r="FR6" s="124" t="b">
        <f t="shared" si="2"/>
        <v>1</v>
      </c>
      <c r="FS6" s="124" t="b">
        <f t="shared" si="2"/>
        <v>1</v>
      </c>
      <c r="FT6" s="124"/>
      <c r="FU6" s="124"/>
      <c r="FV6" s="124"/>
    </row>
    <row r="7" spans="1:178" s="309" customFormat="1" ht="11.1" customHeight="1" thickTop="1">
      <c r="A7" s="386">
        <v>12025</v>
      </c>
      <c r="B7" s="387" t="s">
        <v>607</v>
      </c>
      <c r="C7" s="362">
        <v>94.462333144658572</v>
      </c>
      <c r="D7" s="367">
        <v>2351.8122148793168</v>
      </c>
      <c r="E7" s="362">
        <v>291.25886052936391</v>
      </c>
      <c r="F7" s="366">
        <v>403645</v>
      </c>
      <c r="G7" s="362">
        <v>308.76815492200109</v>
      </c>
      <c r="H7" s="365">
        <v>76.654115115653582</v>
      </c>
      <c r="I7" s="365">
        <v>124.79827864443249</v>
      </c>
      <c r="J7" s="364">
        <v>29.8</v>
      </c>
      <c r="K7" s="363">
        <v>3.73</v>
      </c>
      <c r="L7" s="362">
        <v>75.858213075997483</v>
      </c>
      <c r="M7" s="362">
        <v>11.48772696118192</v>
      </c>
      <c r="N7" s="346">
        <v>77.493974277756749</v>
      </c>
      <c r="O7" s="346">
        <v>19.038589658176601</v>
      </c>
      <c r="P7" s="351">
        <v>16.646848989298455</v>
      </c>
      <c r="Q7" s="351" t="s">
        <v>588</v>
      </c>
      <c r="R7" s="351">
        <v>1.5720081135902637</v>
      </c>
      <c r="S7" s="347" t="s">
        <v>12</v>
      </c>
      <c r="T7" s="317">
        <v>32.727272727272727</v>
      </c>
      <c r="U7" s="316">
        <v>48</v>
      </c>
      <c r="V7" s="316">
        <v>0</v>
      </c>
      <c r="W7" s="314">
        <v>17.04567925647617</v>
      </c>
      <c r="X7" s="350">
        <v>73.522738482785826</v>
      </c>
      <c r="Y7" s="314">
        <v>94.545454545454547</v>
      </c>
      <c r="Z7" s="314">
        <v>54.54545454545454</v>
      </c>
      <c r="AA7" s="314">
        <v>4.9149338374291114</v>
      </c>
      <c r="AB7" s="346">
        <v>83.242886130904623</v>
      </c>
      <c r="AC7" s="346">
        <v>9.6267283280638019</v>
      </c>
      <c r="AD7" s="346">
        <v>4.0111368033599168</v>
      </c>
      <c r="AE7" s="346">
        <v>97.97794117647058</v>
      </c>
      <c r="AF7" s="317">
        <v>95.3</v>
      </c>
      <c r="AG7" s="317">
        <v>95.1</v>
      </c>
      <c r="AH7" s="349">
        <v>120</v>
      </c>
      <c r="AI7" s="317">
        <v>76.3</v>
      </c>
      <c r="AJ7" s="318">
        <v>4.613544964330088E-2</v>
      </c>
      <c r="AK7" s="318">
        <v>0.1153386241082522</v>
      </c>
      <c r="AL7" s="314">
        <v>0.49480269742440197</v>
      </c>
      <c r="AM7" s="348">
        <v>78340.454027664775</v>
      </c>
      <c r="AN7" s="347">
        <v>196946.93906093907</v>
      </c>
      <c r="AO7" s="347">
        <v>263832.73454063607</v>
      </c>
      <c r="AP7" s="314">
        <v>15.34092876683866</v>
      </c>
      <c r="AQ7" s="314">
        <v>4.8943218940102273</v>
      </c>
      <c r="AR7" s="314">
        <v>46.3</v>
      </c>
      <c r="AS7" s="314">
        <v>6.4061955295325994</v>
      </c>
      <c r="AT7" s="314">
        <v>271.39178252671746</v>
      </c>
      <c r="AU7" s="314">
        <v>1.8742526417590988</v>
      </c>
      <c r="AV7" s="314">
        <v>2.2491031701109181</v>
      </c>
      <c r="AW7" s="316">
        <v>13019.09090909091</v>
      </c>
      <c r="AX7" s="316">
        <v>2045.8571428571429</v>
      </c>
      <c r="AY7" s="314" t="s">
        <v>588</v>
      </c>
      <c r="AZ7" s="346">
        <v>412.25</v>
      </c>
      <c r="BA7" s="308">
        <v>0.18494000517293729</v>
      </c>
      <c r="BB7" s="308" t="s">
        <v>588</v>
      </c>
      <c r="BC7" s="308">
        <v>319.64629104144723</v>
      </c>
      <c r="BD7" s="308">
        <v>5.0663522920235557</v>
      </c>
      <c r="BE7" s="343">
        <v>1.0396975425330812</v>
      </c>
      <c r="BF7" s="308" t="s">
        <v>588</v>
      </c>
      <c r="BG7" s="308" t="s">
        <v>588</v>
      </c>
      <c r="BH7" s="308">
        <v>0</v>
      </c>
      <c r="BI7" s="345">
        <v>89.5</v>
      </c>
      <c r="BJ7" s="343">
        <v>0.91157702825888787</v>
      </c>
      <c r="BK7" s="72">
        <v>0.12449424214130096</v>
      </c>
      <c r="BL7" s="341">
        <v>82.1</v>
      </c>
      <c r="BM7" s="341">
        <v>85.8</v>
      </c>
      <c r="BN7" s="308">
        <v>1.6184251478369125</v>
      </c>
      <c r="BO7" s="308" t="s">
        <v>588</v>
      </c>
      <c r="BP7" s="344" t="s">
        <v>588</v>
      </c>
      <c r="BQ7" s="308">
        <v>1.9154861998777986</v>
      </c>
      <c r="BR7" s="308">
        <v>14.015661255074539</v>
      </c>
      <c r="BS7" s="308">
        <v>8.2916936871422529</v>
      </c>
      <c r="BT7" s="308">
        <v>748.90637358353354</v>
      </c>
      <c r="BU7" s="308" t="s">
        <v>588</v>
      </c>
      <c r="BV7" s="343">
        <v>1055.1742492681042</v>
      </c>
      <c r="BW7" s="343">
        <v>1364.8007856867075</v>
      </c>
      <c r="BX7" s="308">
        <v>1.1245515850554593</v>
      </c>
      <c r="BY7" s="342">
        <v>7.3230799218811496E-2</v>
      </c>
      <c r="BZ7" s="308">
        <v>1.8742526417590988</v>
      </c>
      <c r="CA7" s="342">
        <v>0.30621539661060154</v>
      </c>
      <c r="CB7" s="308">
        <v>0.3748505283518197</v>
      </c>
      <c r="CC7" s="342">
        <v>0.11695336484576775</v>
      </c>
      <c r="CD7" s="308">
        <v>1.1245515850554593</v>
      </c>
      <c r="CE7" s="308">
        <v>8.8965899847435832</v>
      </c>
      <c r="CF7" s="341">
        <v>28.4</v>
      </c>
      <c r="CG7" s="340">
        <v>3.8095238095238098</v>
      </c>
      <c r="CH7" s="340">
        <v>8.4211996368968638</v>
      </c>
      <c r="CI7" s="340">
        <v>1.6175621028307337</v>
      </c>
      <c r="CJ7" s="308">
        <v>350.09914796474908</v>
      </c>
      <c r="CK7" s="82">
        <v>297.91620591289222</v>
      </c>
      <c r="CL7" s="314">
        <v>15.1</v>
      </c>
      <c r="CM7" s="314">
        <v>990.12915860074747</v>
      </c>
      <c r="CN7" s="323">
        <v>100</v>
      </c>
      <c r="CO7" s="317">
        <v>99.9</v>
      </c>
      <c r="CP7" s="317">
        <v>90.2</v>
      </c>
      <c r="CQ7" s="314">
        <v>90.2</v>
      </c>
      <c r="CR7" s="322">
        <v>47.4</v>
      </c>
      <c r="CS7" s="314">
        <v>5.6979261224774804</v>
      </c>
      <c r="CT7" s="314">
        <v>15.342105263157896</v>
      </c>
      <c r="CU7" s="322">
        <v>3.4215487745269182</v>
      </c>
      <c r="CV7" s="314">
        <v>55.970992191464632</v>
      </c>
      <c r="CW7" s="321">
        <v>50.582330295794549</v>
      </c>
      <c r="CX7" s="314">
        <v>0.91</v>
      </c>
      <c r="CY7" s="314">
        <v>31.7</v>
      </c>
      <c r="CZ7" s="314">
        <v>54.427911930255377</v>
      </c>
      <c r="DA7" s="314">
        <v>5.2969048158090493</v>
      </c>
      <c r="DB7" s="314">
        <v>1.5297537606879257</v>
      </c>
      <c r="DC7" s="314">
        <v>1.0744678059623725</v>
      </c>
      <c r="DD7" s="314">
        <v>2.4627679712714556</v>
      </c>
      <c r="DE7" s="314">
        <v>7.6094657255419405</v>
      </c>
      <c r="DF7" s="320" t="s">
        <v>115</v>
      </c>
      <c r="DG7" s="320">
        <v>612.47349823321554</v>
      </c>
      <c r="DH7" s="314" t="s">
        <v>115</v>
      </c>
      <c r="DI7" s="314" t="s">
        <v>115</v>
      </c>
      <c r="DJ7" s="314">
        <v>0.55210489993098688</v>
      </c>
      <c r="DK7" s="314">
        <v>57.452574525745263</v>
      </c>
      <c r="DL7" s="319">
        <v>87</v>
      </c>
      <c r="DM7" s="319">
        <v>1</v>
      </c>
      <c r="DN7" s="314">
        <v>18.542356235451113</v>
      </c>
      <c r="DO7" s="314">
        <v>30.010533299846685</v>
      </c>
      <c r="DP7" s="314" t="s">
        <v>115</v>
      </c>
      <c r="DQ7" s="314">
        <v>99.181073703366692</v>
      </c>
      <c r="DR7" s="314">
        <v>5415.0070788107596</v>
      </c>
      <c r="DS7" s="315">
        <v>6.2520284424512438</v>
      </c>
      <c r="DT7" s="315">
        <v>22.8</v>
      </c>
      <c r="DU7" s="314" t="s">
        <v>115</v>
      </c>
      <c r="DV7" s="318">
        <v>6.6422260698888791E-2</v>
      </c>
      <c r="DW7" s="314">
        <v>60.493827160493829</v>
      </c>
      <c r="DX7" s="317">
        <v>128.89985118434024</v>
      </c>
      <c r="DY7" s="314">
        <v>0.98470078905104397</v>
      </c>
      <c r="DZ7" s="314">
        <v>164.42073860034614</v>
      </c>
      <c r="EA7" s="316">
        <v>0</v>
      </c>
      <c r="EB7" s="315">
        <v>1.6451618328268376</v>
      </c>
      <c r="EC7" s="315">
        <v>71.872495542453848</v>
      </c>
      <c r="ED7" s="314">
        <v>76.155001459962847</v>
      </c>
      <c r="EE7" s="314">
        <v>37.94505569602952</v>
      </c>
      <c r="EF7" s="314">
        <v>71.964011212587025</v>
      </c>
      <c r="EG7" s="314">
        <v>279.48467285804065</v>
      </c>
      <c r="EH7" s="314">
        <v>69.599999999999994</v>
      </c>
      <c r="EI7" s="314">
        <v>54.5</v>
      </c>
      <c r="EJ7" s="314">
        <v>34.799999999999997</v>
      </c>
      <c r="EK7" s="314">
        <v>49.5</v>
      </c>
      <c r="EL7" s="314">
        <v>25</v>
      </c>
      <c r="EM7" s="313">
        <v>56.4</v>
      </c>
      <c r="EN7" s="312">
        <v>-3.1974750068410223</v>
      </c>
      <c r="EO7" s="72">
        <v>1.0279307764898733</v>
      </c>
      <c r="EP7" s="311">
        <v>0.46700000000000003</v>
      </c>
      <c r="EQ7" s="308">
        <v>87.2</v>
      </c>
      <c r="ER7" s="308">
        <v>7.7</v>
      </c>
      <c r="ES7" s="308">
        <v>3.3</v>
      </c>
      <c r="ET7" s="308">
        <v>549.52247416342732</v>
      </c>
      <c r="EU7" s="310">
        <v>34.5</v>
      </c>
      <c r="EV7" s="308">
        <v>54.3</v>
      </c>
      <c r="EW7" s="308" t="s">
        <v>12</v>
      </c>
      <c r="EX7" s="308" t="s">
        <v>12</v>
      </c>
      <c r="EY7" s="308">
        <v>67.3</v>
      </c>
      <c r="EZ7" s="308">
        <v>12.609971773755216</v>
      </c>
      <c r="FA7" s="308">
        <v>26.7</v>
      </c>
      <c r="FB7" s="308">
        <v>17.156195292744602</v>
      </c>
      <c r="FC7" s="308">
        <v>73.949927581212492</v>
      </c>
      <c r="FD7" s="308">
        <v>79.630709426627803</v>
      </c>
      <c r="FE7" s="308">
        <v>73.772630892187237</v>
      </c>
      <c r="FF7" s="308">
        <v>73.607973421926914</v>
      </c>
      <c r="FG7" s="308">
        <v>75.271768968925002</v>
      </c>
      <c r="FH7" s="308">
        <v>77.063050533147887</v>
      </c>
      <c r="FI7" s="308">
        <v>73.921028466483008</v>
      </c>
      <c r="FJ7" s="308">
        <v>65.561555075593958</v>
      </c>
      <c r="FK7" s="308">
        <v>49.780123131046615</v>
      </c>
      <c r="FL7" s="308">
        <v>29.539563957920418</v>
      </c>
      <c r="FM7" s="308">
        <v>15.444497837578087</v>
      </c>
      <c r="FN7" s="308">
        <v>7.6760190577024883</v>
      </c>
      <c r="FO7" s="308">
        <v>3.7772397094430992</v>
      </c>
      <c r="FP7" s="308">
        <v>1.9151698766500758</v>
      </c>
      <c r="FQ7" s="308">
        <v>1.25</v>
      </c>
      <c r="FR7" s="308">
        <v>3.0287922690827034</v>
      </c>
      <c r="FS7" s="308">
        <v>0.18231540565177759</v>
      </c>
    </row>
    <row r="8" spans="1:178" s="309" customFormat="1" ht="11.1" customHeight="1">
      <c r="A8" s="386">
        <v>12041</v>
      </c>
      <c r="B8" s="387" t="s">
        <v>606</v>
      </c>
      <c r="C8" s="308">
        <v>82.623469720243918</v>
      </c>
      <c r="D8" s="72">
        <v>2082.4605502024856</v>
      </c>
      <c r="E8" s="308">
        <v>372.38746916166269</v>
      </c>
      <c r="F8" s="354">
        <v>405333</v>
      </c>
      <c r="G8" s="308">
        <v>310.22443890274315</v>
      </c>
      <c r="H8" s="353">
        <v>80.798004987531172</v>
      </c>
      <c r="I8" s="353">
        <v>169.57605985037407</v>
      </c>
      <c r="J8" s="341">
        <v>22.7</v>
      </c>
      <c r="K8" s="352">
        <v>5.4</v>
      </c>
      <c r="L8" s="308">
        <v>77.288853518105014</v>
      </c>
      <c r="M8" s="308">
        <v>8.5395285833744978</v>
      </c>
      <c r="N8" s="346">
        <v>79.699083206756242</v>
      </c>
      <c r="O8" s="346">
        <v>18.337816529078935</v>
      </c>
      <c r="P8" s="351">
        <v>20.158977300663771</v>
      </c>
      <c r="Q8" s="351">
        <v>1.5527950310559007</v>
      </c>
      <c r="R8" s="351">
        <v>2.6174256005736822</v>
      </c>
      <c r="S8" s="347">
        <v>15847</v>
      </c>
      <c r="T8" s="317">
        <v>41.53846153846154</v>
      </c>
      <c r="U8" s="316">
        <v>100</v>
      </c>
      <c r="V8" s="316">
        <v>40</v>
      </c>
      <c r="W8" s="314">
        <v>10.654303708887333</v>
      </c>
      <c r="X8" s="350">
        <v>58.563726845452038</v>
      </c>
      <c r="Y8" s="314">
        <v>100</v>
      </c>
      <c r="Z8" s="314">
        <v>103.07692307692307</v>
      </c>
      <c r="AA8" s="314">
        <v>4.6641186759085311</v>
      </c>
      <c r="AB8" s="346">
        <v>29.632309412615928</v>
      </c>
      <c r="AC8" s="346">
        <v>7.1696375715319345</v>
      </c>
      <c r="AD8" s="346">
        <v>3.3546010655791618</v>
      </c>
      <c r="AE8" s="346">
        <v>93.849462365591393</v>
      </c>
      <c r="AF8" s="317">
        <v>96.1</v>
      </c>
      <c r="AG8" s="317">
        <v>92.4</v>
      </c>
      <c r="AH8" s="349">
        <v>126</v>
      </c>
      <c r="AI8" s="317">
        <v>60.1</v>
      </c>
      <c r="AJ8" s="318">
        <v>1.8830272510197348E-2</v>
      </c>
      <c r="AK8" s="318">
        <v>0.10356649880608541</v>
      </c>
      <c r="AL8" s="314">
        <v>0.33165758972210585</v>
      </c>
      <c r="AM8" s="348">
        <v>100256.28966604557</v>
      </c>
      <c r="AN8" s="347">
        <v>194363.84930777422</v>
      </c>
      <c r="AO8" s="347">
        <v>267144.15296052629</v>
      </c>
      <c r="AP8" s="314">
        <v>12.140520873589654</v>
      </c>
      <c r="AQ8" s="314">
        <v>3.7043670056838001</v>
      </c>
      <c r="AR8" s="314">
        <v>38.9</v>
      </c>
      <c r="AS8" s="314">
        <v>5.969836614997905</v>
      </c>
      <c r="AT8" s="314">
        <v>221.97784294558488</v>
      </c>
      <c r="AU8" s="314">
        <v>2.0364939719778428</v>
      </c>
      <c r="AV8" s="314">
        <v>2.1819578271191173</v>
      </c>
      <c r="AW8" s="316">
        <v>12652.357142857143</v>
      </c>
      <c r="AX8" s="316">
        <v>2767.703125</v>
      </c>
      <c r="AY8" s="314">
        <v>2.2581901734854601</v>
      </c>
      <c r="AZ8" s="346">
        <v>261.2</v>
      </c>
      <c r="BA8" s="308">
        <v>2.0542521994134897</v>
      </c>
      <c r="BB8" s="308">
        <v>39.077476193560926</v>
      </c>
      <c r="BC8" s="308">
        <v>370.839151887539</v>
      </c>
      <c r="BD8" s="308">
        <v>6.8112577386770932</v>
      </c>
      <c r="BE8" s="343">
        <v>0</v>
      </c>
      <c r="BF8" s="308">
        <v>2.4616181900628362</v>
      </c>
      <c r="BG8" s="308">
        <v>22.850924918389552</v>
      </c>
      <c r="BH8" s="308">
        <v>0</v>
      </c>
      <c r="BI8" s="345">
        <v>87.2</v>
      </c>
      <c r="BJ8" s="343">
        <v>0.84633055253294642</v>
      </c>
      <c r="BK8" s="72">
        <v>4.2179854901299135E-2</v>
      </c>
      <c r="BL8" s="341">
        <v>100.6</v>
      </c>
      <c r="BM8" s="341">
        <v>113.1</v>
      </c>
      <c r="BN8" s="308">
        <v>0</v>
      </c>
      <c r="BO8" s="308">
        <v>0</v>
      </c>
      <c r="BP8" s="344">
        <v>23</v>
      </c>
      <c r="BQ8" s="308">
        <v>0.83787180561374108</v>
      </c>
      <c r="BR8" s="308">
        <v>8.9954848019364153</v>
      </c>
      <c r="BS8" s="308">
        <v>8.3205325140809006</v>
      </c>
      <c r="BT8" s="308">
        <v>957.31217707024166</v>
      </c>
      <c r="BU8" s="308">
        <v>2.5575455010938883</v>
      </c>
      <c r="BV8" s="343">
        <v>547.40957966764415</v>
      </c>
      <c r="BW8" s="343">
        <v>243.97197784294559</v>
      </c>
      <c r="BX8" s="308">
        <v>1.7455662616952941</v>
      </c>
      <c r="BY8" s="342">
        <v>6.9840106130428709E-2</v>
      </c>
      <c r="BZ8" s="308">
        <v>0.87278313084764703</v>
      </c>
      <c r="CA8" s="342">
        <v>0.22129998138062654</v>
      </c>
      <c r="CB8" s="308">
        <v>0.29092771028254899</v>
      </c>
      <c r="CC8" s="342">
        <v>9.8915421496066663E-2</v>
      </c>
      <c r="CD8" s="308">
        <v>1.7455662616952941</v>
      </c>
      <c r="CE8" s="308">
        <v>10.528673835125449</v>
      </c>
      <c r="CF8" s="341">
        <v>27.6</v>
      </c>
      <c r="CG8" s="340">
        <v>2.8947368421052633</v>
      </c>
      <c r="CH8" s="340">
        <v>3.2800212269876305</v>
      </c>
      <c r="CI8" s="340">
        <v>2.1739130434782608</v>
      </c>
      <c r="CJ8" s="308">
        <v>306.34978820462692</v>
      </c>
      <c r="CK8" s="82">
        <v>223.10373318437834</v>
      </c>
      <c r="CL8" s="314">
        <v>23.2</v>
      </c>
      <c r="CM8" s="314">
        <v>716.6227007146141</v>
      </c>
      <c r="CN8" s="323">
        <v>100</v>
      </c>
      <c r="CO8" s="317">
        <v>94.2</v>
      </c>
      <c r="CP8" s="317">
        <v>85.8</v>
      </c>
      <c r="CQ8" s="314">
        <v>96.8</v>
      </c>
      <c r="CR8" s="322">
        <v>51.9</v>
      </c>
      <c r="CS8" s="314">
        <v>3.4877747229482932</v>
      </c>
      <c r="CT8" s="314">
        <v>4.2039999999999997</v>
      </c>
      <c r="CU8" s="322">
        <v>3.1614662428796443</v>
      </c>
      <c r="CV8" s="314">
        <v>58.640259816332239</v>
      </c>
      <c r="CW8" s="321">
        <v>43.214402085369827</v>
      </c>
      <c r="CX8" s="314">
        <v>0.96</v>
      </c>
      <c r="CY8" s="314">
        <v>29.564814278263896</v>
      </c>
      <c r="CZ8" s="314">
        <v>55.470198308332556</v>
      </c>
      <c r="DA8" s="314">
        <v>4.8081608175809896</v>
      </c>
      <c r="DB8" s="314">
        <v>1.5853610994740026</v>
      </c>
      <c r="DC8" s="314">
        <v>1.3448918912628589</v>
      </c>
      <c r="DD8" s="314">
        <v>2.3826979472140764</v>
      </c>
      <c r="DE8" s="314">
        <v>5.9174696271470468</v>
      </c>
      <c r="DF8" s="320">
        <v>509.3223880597015</v>
      </c>
      <c r="DG8" s="320">
        <v>571.20710059171597</v>
      </c>
      <c r="DH8" s="314" t="s">
        <v>115</v>
      </c>
      <c r="DI8" s="314" t="s">
        <v>115</v>
      </c>
      <c r="DJ8" s="314">
        <v>35.983068316619885</v>
      </c>
      <c r="DK8" s="314">
        <v>79.175401816911247</v>
      </c>
      <c r="DL8" s="319">
        <v>852</v>
      </c>
      <c r="DM8" s="319">
        <v>5</v>
      </c>
      <c r="DN8" s="314">
        <v>16.088302378624959</v>
      </c>
      <c r="DO8" s="314">
        <v>15.128240934692549</v>
      </c>
      <c r="DP8" s="314">
        <v>100</v>
      </c>
      <c r="DQ8" s="314">
        <v>100</v>
      </c>
      <c r="DR8" s="314">
        <v>3972.4037487335363</v>
      </c>
      <c r="DS8" s="315">
        <v>10.560950164513281</v>
      </c>
      <c r="DT8" s="315">
        <v>21.1</v>
      </c>
      <c r="DU8" s="314">
        <v>100</v>
      </c>
      <c r="DV8" s="318">
        <v>1.0539665323138589E-2</v>
      </c>
      <c r="DW8" s="314">
        <v>56.106870229007633</v>
      </c>
      <c r="DX8" s="317">
        <v>24.059721640366799</v>
      </c>
      <c r="DY8" s="314">
        <v>1.047574421479905</v>
      </c>
      <c r="DZ8" s="314">
        <v>135.89910850184825</v>
      </c>
      <c r="EA8" s="316">
        <v>16949</v>
      </c>
      <c r="EB8" s="315">
        <v>3.69599965224835</v>
      </c>
      <c r="EC8" s="315">
        <v>75.470494433060225</v>
      </c>
      <c r="ED8" s="314">
        <v>71.544645337172781</v>
      </c>
      <c r="EE8" s="314">
        <v>48.636744137073116</v>
      </c>
      <c r="EF8" s="314">
        <v>85.021021021021028</v>
      </c>
      <c r="EG8" s="314">
        <v>127.07400653746056</v>
      </c>
      <c r="EH8" s="314">
        <v>80.2</v>
      </c>
      <c r="EI8" s="314">
        <v>39.799999999999997</v>
      </c>
      <c r="EJ8" s="314">
        <v>39.4</v>
      </c>
      <c r="EK8" s="314">
        <v>49.9</v>
      </c>
      <c r="EL8" s="314">
        <v>17.100000000000001</v>
      </c>
      <c r="EM8" s="313">
        <v>58.9</v>
      </c>
      <c r="EN8" s="312">
        <v>-0.65458734813573527</v>
      </c>
      <c r="EO8" s="72">
        <v>1.0062631586696309</v>
      </c>
      <c r="EP8" s="311">
        <v>0.49210008731137789</v>
      </c>
      <c r="EQ8" s="308">
        <v>92.3</v>
      </c>
      <c r="ER8" s="308">
        <v>7.1</v>
      </c>
      <c r="ES8" s="308">
        <v>1.2</v>
      </c>
      <c r="ET8" s="308">
        <v>530.99968288879575</v>
      </c>
      <c r="EU8" s="310">
        <v>37.1</v>
      </c>
      <c r="EV8" s="308">
        <v>55.9</v>
      </c>
      <c r="EW8" s="308" t="s">
        <v>12</v>
      </c>
      <c r="EX8" s="308" t="s">
        <v>12</v>
      </c>
      <c r="EY8" s="308">
        <v>91.8</v>
      </c>
      <c r="EZ8" s="308">
        <v>8.762742633710376</v>
      </c>
      <c r="FA8" s="308">
        <v>32.299999999999997</v>
      </c>
      <c r="FB8" s="308">
        <v>18.198307134220073</v>
      </c>
      <c r="FC8" s="308">
        <v>74.861309240767156</v>
      </c>
      <c r="FD8" s="308">
        <v>80.91569767441861</v>
      </c>
      <c r="FE8" s="308">
        <v>72.910456659115297</v>
      </c>
      <c r="FF8" s="308">
        <v>74.026872159652243</v>
      </c>
      <c r="FG8" s="308">
        <v>77.263920478476962</v>
      </c>
      <c r="FH8" s="308">
        <v>77.970116618075807</v>
      </c>
      <c r="FI8" s="308">
        <v>75.075736711649682</v>
      </c>
      <c r="FJ8" s="308">
        <v>67.490109890109892</v>
      </c>
      <c r="FK8" s="308">
        <v>48.156551332955189</v>
      </c>
      <c r="FL8" s="308">
        <v>28.287612252429572</v>
      </c>
      <c r="FM8" s="308">
        <v>14.115399312189531</v>
      </c>
      <c r="FN8" s="308">
        <v>6.1126684148657207</v>
      </c>
      <c r="FO8" s="308">
        <v>3.206521739130435</v>
      </c>
      <c r="FP8" s="308">
        <v>1.3943674892211724</v>
      </c>
      <c r="FQ8" s="308">
        <v>1.31</v>
      </c>
      <c r="FR8" s="308">
        <v>2.2896010799236608</v>
      </c>
      <c r="FS8" s="308">
        <v>0</v>
      </c>
    </row>
    <row r="9" spans="1:178" s="309" customFormat="1" ht="11.1" customHeight="1">
      <c r="A9" s="386">
        <v>22012</v>
      </c>
      <c r="B9" s="387" t="s">
        <v>605</v>
      </c>
      <c r="C9" s="308">
        <v>85.993099913662931</v>
      </c>
      <c r="D9" s="72">
        <v>1596.0319343975839</v>
      </c>
      <c r="E9" s="308">
        <v>227.3657561717248</v>
      </c>
      <c r="F9" s="354">
        <v>348862</v>
      </c>
      <c r="G9" s="308">
        <v>313.86651323360184</v>
      </c>
      <c r="H9" s="353">
        <v>94.936708860759495</v>
      </c>
      <c r="I9" s="353">
        <v>155.0632911392405</v>
      </c>
      <c r="J9" s="341">
        <v>40.299999999999997</v>
      </c>
      <c r="K9" s="352">
        <v>3.36</v>
      </c>
      <c r="L9" s="308">
        <v>92.868900267311048</v>
      </c>
      <c r="M9" s="308">
        <v>15.952343172389645</v>
      </c>
      <c r="N9" s="346">
        <v>80.222498929718753</v>
      </c>
      <c r="O9" s="346">
        <v>23.902618959793433</v>
      </c>
      <c r="P9" s="351">
        <v>11.257035647279549</v>
      </c>
      <c r="Q9" s="351">
        <v>1.5384615384615385</v>
      </c>
      <c r="R9" s="351">
        <v>0.93896713615023475</v>
      </c>
      <c r="S9" s="347">
        <v>9371</v>
      </c>
      <c r="T9" s="317">
        <v>20.202020202020201</v>
      </c>
      <c r="U9" s="316">
        <v>35</v>
      </c>
      <c r="V9" s="316">
        <v>0</v>
      </c>
      <c r="W9" s="314">
        <v>12.665142276422763</v>
      </c>
      <c r="X9" s="350">
        <v>71.789645332246238</v>
      </c>
      <c r="Y9" s="314">
        <v>101.01010101010101</v>
      </c>
      <c r="Z9" s="314">
        <v>96.969696969696969</v>
      </c>
      <c r="AA9" s="314">
        <v>3.5522691025083373</v>
      </c>
      <c r="AB9" s="346">
        <v>59.967088898243468</v>
      </c>
      <c r="AC9" s="346">
        <v>10.217749033714744</v>
      </c>
      <c r="AD9" s="346">
        <v>0.49749339864528724</v>
      </c>
      <c r="AE9" s="346">
        <v>80.478087649402383</v>
      </c>
      <c r="AF9" s="317">
        <v>99.7</v>
      </c>
      <c r="AG9" s="317">
        <v>97.3</v>
      </c>
      <c r="AH9" s="349">
        <v>126</v>
      </c>
      <c r="AI9" s="317">
        <v>34.700000000000003</v>
      </c>
      <c r="AJ9" s="318">
        <v>2.431759629937446E-2</v>
      </c>
      <c r="AK9" s="318">
        <v>0.13374677964655951</v>
      </c>
      <c r="AL9" s="314">
        <v>0.25109985174789573</v>
      </c>
      <c r="AM9" s="348">
        <v>104715.31923553353</v>
      </c>
      <c r="AN9" s="347">
        <v>226942.65014367815</v>
      </c>
      <c r="AO9" s="347">
        <v>262102.42410489157</v>
      </c>
      <c r="AP9" s="314">
        <v>10.274139358231483</v>
      </c>
      <c r="AQ9" s="314">
        <v>1.0103715245654186</v>
      </c>
      <c r="AR9" s="314">
        <v>30.2</v>
      </c>
      <c r="AS9" s="314">
        <v>5.176784614802509</v>
      </c>
      <c r="AT9" s="314">
        <v>275.1779197237214</v>
      </c>
      <c r="AU9" s="314">
        <v>4.8156135951651242</v>
      </c>
      <c r="AV9" s="314">
        <v>2.8205736771681442</v>
      </c>
      <c r="AW9" s="316">
        <v>12381</v>
      </c>
      <c r="AX9" s="316">
        <v>2308.3220338983051</v>
      </c>
      <c r="AY9" s="314">
        <v>1.4685258203552365</v>
      </c>
      <c r="AZ9" s="346">
        <v>476</v>
      </c>
      <c r="BA9" s="308">
        <v>3.0164109231875234</v>
      </c>
      <c r="BB9" s="308">
        <v>28.383282586631868</v>
      </c>
      <c r="BC9" s="308">
        <v>336.27945693637542</v>
      </c>
      <c r="BD9" s="308">
        <v>4.2697225174651985</v>
      </c>
      <c r="BE9" s="343">
        <v>2.8273162244454109</v>
      </c>
      <c r="BF9" s="308">
        <v>2.4648397854139481</v>
      </c>
      <c r="BG9" s="308">
        <v>29.98831624042581</v>
      </c>
      <c r="BH9" s="308">
        <v>57.8125</v>
      </c>
      <c r="BI9" s="345">
        <v>99.3</v>
      </c>
      <c r="BJ9" s="343">
        <v>1.817473711540958</v>
      </c>
      <c r="BK9" s="72">
        <v>0</v>
      </c>
      <c r="BL9" s="341">
        <v>95.5</v>
      </c>
      <c r="BM9" s="341">
        <v>106.4</v>
      </c>
      <c r="BN9" s="308">
        <v>0.27910871284365263</v>
      </c>
      <c r="BO9" s="308">
        <v>11.940298507462686</v>
      </c>
      <c r="BP9" s="344">
        <v>10</v>
      </c>
      <c r="BQ9" s="308">
        <v>1.6269894503665028</v>
      </c>
      <c r="BR9" s="308">
        <v>14.491557197450476</v>
      </c>
      <c r="BS9" s="308">
        <v>15.210459512728699</v>
      </c>
      <c r="BT9" s="308">
        <v>1472.0470829420647</v>
      </c>
      <c r="BU9" s="308">
        <v>38.160985962486372</v>
      </c>
      <c r="BV9" s="343">
        <v>3119.5200897080022</v>
      </c>
      <c r="BW9" s="343">
        <v>769.30115127562169</v>
      </c>
      <c r="BX9" s="308">
        <v>1.3758895986186068</v>
      </c>
      <c r="BY9" s="342">
        <v>8.7399947028250449E-2</v>
      </c>
      <c r="BZ9" s="308">
        <v>1.0319171989639551</v>
      </c>
      <c r="CA9" s="342">
        <v>0.20486996123431056</v>
      </c>
      <c r="CB9" s="308">
        <v>0.34397239965465171</v>
      </c>
      <c r="CC9" s="342">
        <v>5.8475307941290793E-2</v>
      </c>
      <c r="CD9" s="308">
        <v>1.3758895986186068</v>
      </c>
      <c r="CE9" s="308">
        <v>7.9320035360362695</v>
      </c>
      <c r="CF9" s="341">
        <v>30.9</v>
      </c>
      <c r="CG9" s="340">
        <v>0.48309178743961351</v>
      </c>
      <c r="CH9" s="340">
        <v>3.054533706338892</v>
      </c>
      <c r="CI9" s="340">
        <v>4.6122994652406417</v>
      </c>
      <c r="CJ9" s="308">
        <v>354.54955094403221</v>
      </c>
      <c r="CK9" s="82">
        <v>304.01656571076734</v>
      </c>
      <c r="CL9" s="314">
        <v>15.9</v>
      </c>
      <c r="CM9" s="314">
        <v>980.74541457697546</v>
      </c>
      <c r="CN9" s="323">
        <v>98.4</v>
      </c>
      <c r="CO9" s="317">
        <v>99.8</v>
      </c>
      <c r="CP9" s="317">
        <v>89.6</v>
      </c>
      <c r="CQ9" s="314">
        <v>80</v>
      </c>
      <c r="CR9" s="322">
        <v>57.1</v>
      </c>
      <c r="CS9" s="314">
        <v>3.9752993957016249</v>
      </c>
      <c r="CT9" s="314">
        <v>2.0754716981132075</v>
      </c>
      <c r="CU9" s="322" t="s">
        <v>115</v>
      </c>
      <c r="CV9" s="314">
        <v>65.380421249667279</v>
      </c>
      <c r="CW9" s="321">
        <v>45.868719493947808</v>
      </c>
      <c r="CX9" s="314">
        <v>1.42</v>
      </c>
      <c r="CY9" s="314">
        <v>38.1</v>
      </c>
      <c r="CZ9" s="314">
        <v>56.985738210376759</v>
      </c>
      <c r="DA9" s="314">
        <v>5.8935115326579002</v>
      </c>
      <c r="DB9" s="314">
        <v>2.3669772737435548</v>
      </c>
      <c r="DC9" s="314">
        <v>1.0339913525338726</v>
      </c>
      <c r="DD9" s="314">
        <v>2.8240134011646907</v>
      </c>
      <c r="DE9" s="314">
        <v>6.7693768252035458</v>
      </c>
      <c r="DF9" s="320">
        <v>526.77472527472526</v>
      </c>
      <c r="DG9" s="320">
        <v>558.55191256830597</v>
      </c>
      <c r="DH9" s="314">
        <v>47.546620299187197</v>
      </c>
      <c r="DI9" s="314">
        <v>90.810711988470047</v>
      </c>
      <c r="DJ9" s="314">
        <v>40.748740100791927</v>
      </c>
      <c r="DK9" s="314">
        <v>71.916790490341754</v>
      </c>
      <c r="DL9" s="319">
        <v>328</v>
      </c>
      <c r="DM9" s="319">
        <v>183</v>
      </c>
      <c r="DN9" s="314">
        <v>20.429676562752604</v>
      </c>
      <c r="DO9" s="314">
        <v>15.351488196587106</v>
      </c>
      <c r="DP9" s="314">
        <v>100</v>
      </c>
      <c r="DQ9" s="314">
        <v>99.841662543295399</v>
      </c>
      <c r="DR9" s="314">
        <v>5577.8798411122143</v>
      </c>
      <c r="DS9" s="315">
        <v>4.8847333891172795</v>
      </c>
      <c r="DT9" s="315">
        <v>15.1</v>
      </c>
      <c r="DU9" s="314">
        <v>100</v>
      </c>
      <c r="DV9" s="318" t="s">
        <v>115</v>
      </c>
      <c r="DW9" s="314" t="s">
        <v>115</v>
      </c>
      <c r="DX9" s="317">
        <v>42.026547789805342</v>
      </c>
      <c r="DY9" s="314">
        <v>1.0773178844417033</v>
      </c>
      <c r="DZ9" s="314">
        <v>842.30830359267873</v>
      </c>
      <c r="EA9" s="316">
        <v>9481</v>
      </c>
      <c r="EB9" s="315">
        <v>1.6043198602975952</v>
      </c>
      <c r="EC9" s="315">
        <v>36.989138002608449</v>
      </c>
      <c r="ED9" s="314">
        <v>66.628204583416419</v>
      </c>
      <c r="EE9" s="314">
        <v>13.366826943506499</v>
      </c>
      <c r="EF9" s="314">
        <v>67.220590169684741</v>
      </c>
      <c r="EG9" s="314">
        <v>129.83236777760646</v>
      </c>
      <c r="EH9" s="314">
        <v>66.2</v>
      </c>
      <c r="EI9" s="314">
        <v>50.9</v>
      </c>
      <c r="EJ9" s="314">
        <v>34.200000000000003</v>
      </c>
      <c r="EK9" s="314">
        <v>50</v>
      </c>
      <c r="EL9" s="314">
        <v>14.2</v>
      </c>
      <c r="EM9" s="313">
        <v>71.400000000000006</v>
      </c>
      <c r="EN9" s="312">
        <v>-4.5679534674137745</v>
      </c>
      <c r="EO9" s="72">
        <v>1.0145837968628324</v>
      </c>
      <c r="EP9" s="311">
        <v>0.53700000000000003</v>
      </c>
      <c r="EQ9" s="308">
        <v>89.9</v>
      </c>
      <c r="ER9" s="308">
        <v>14.2</v>
      </c>
      <c r="ES9" s="308">
        <v>3.8</v>
      </c>
      <c r="ET9" s="308">
        <v>546.39641787143</v>
      </c>
      <c r="EU9" s="310">
        <v>36.299999999999997</v>
      </c>
      <c r="EV9" s="308">
        <v>58.9</v>
      </c>
      <c r="EW9" s="308" t="s">
        <v>12</v>
      </c>
      <c r="EX9" s="308" t="s">
        <v>12</v>
      </c>
      <c r="EY9" s="308">
        <v>119.3</v>
      </c>
      <c r="EZ9" s="308">
        <v>8.5786716473870133</v>
      </c>
      <c r="FA9" s="308">
        <v>22.4</v>
      </c>
      <c r="FB9" s="308">
        <v>13.529689714915735</v>
      </c>
      <c r="FC9" s="308">
        <v>71.631463947560093</v>
      </c>
      <c r="FD9" s="308">
        <v>82.677838577291382</v>
      </c>
      <c r="FE9" s="308">
        <v>78.826425933524831</v>
      </c>
      <c r="FF9" s="308">
        <v>77.855137563166764</v>
      </c>
      <c r="FG9" s="308">
        <v>78.542708639796018</v>
      </c>
      <c r="FH9" s="308">
        <v>77.915248994741731</v>
      </c>
      <c r="FI9" s="308">
        <v>73.499047809962917</v>
      </c>
      <c r="FJ9" s="308">
        <v>64.74612197706908</v>
      </c>
      <c r="FK9" s="308">
        <v>45.463278316304248</v>
      </c>
      <c r="FL9" s="308">
        <v>27.201889020070841</v>
      </c>
      <c r="FM9" s="308">
        <v>15.009608576919186</v>
      </c>
      <c r="FN9" s="308">
        <v>8.2783716170115991</v>
      </c>
      <c r="FO9" s="308">
        <v>4.5640580429120678</v>
      </c>
      <c r="FP9" s="308">
        <v>1.7711171662125342</v>
      </c>
      <c r="FQ9" s="308">
        <v>1.37</v>
      </c>
      <c r="FR9" s="308">
        <v>2.8962476050921677</v>
      </c>
      <c r="FS9" s="308">
        <v>0</v>
      </c>
    </row>
    <row r="10" spans="1:178" s="309" customFormat="1" ht="11.1" customHeight="1">
      <c r="A10" s="386">
        <v>22039</v>
      </c>
      <c r="B10" s="387" t="s">
        <v>604</v>
      </c>
      <c r="C10" s="308">
        <v>80.05109644453907</v>
      </c>
      <c r="D10" s="72">
        <v>1704.9180327868853</v>
      </c>
      <c r="E10" s="308">
        <v>230.78560783478815</v>
      </c>
      <c r="F10" s="354">
        <v>348353</v>
      </c>
      <c r="G10" s="308">
        <v>283.20209973753282</v>
      </c>
      <c r="H10" s="353">
        <v>111.28608923884514</v>
      </c>
      <c r="I10" s="353">
        <v>141.73228346456693</v>
      </c>
      <c r="J10" s="341">
        <v>32.200000000000003</v>
      </c>
      <c r="K10" s="352">
        <v>1.34</v>
      </c>
      <c r="L10" s="308" t="s">
        <v>588</v>
      </c>
      <c r="M10" s="308">
        <v>20.534197931140959</v>
      </c>
      <c r="N10" s="346">
        <v>82.876331635016214</v>
      </c>
      <c r="O10" s="346">
        <v>26.264538815255612</v>
      </c>
      <c r="P10" s="351">
        <v>20.528083028083028</v>
      </c>
      <c r="Q10" s="351" t="s">
        <v>588</v>
      </c>
      <c r="R10" s="351" t="s">
        <v>588</v>
      </c>
      <c r="S10" s="347" t="s">
        <v>12</v>
      </c>
      <c r="T10" s="317">
        <v>20</v>
      </c>
      <c r="U10" s="316">
        <v>46</v>
      </c>
      <c r="V10" s="316">
        <v>0</v>
      </c>
      <c r="W10" s="314">
        <v>0</v>
      </c>
      <c r="X10" s="350">
        <v>76.09678026736961</v>
      </c>
      <c r="Y10" s="314">
        <v>100</v>
      </c>
      <c r="Z10" s="314">
        <v>94.666666666666671</v>
      </c>
      <c r="AA10" s="314">
        <v>3.8448095071653268</v>
      </c>
      <c r="AB10" s="346">
        <v>19.950806231210713</v>
      </c>
      <c r="AC10" s="346">
        <v>12.753940056481735</v>
      </c>
      <c r="AD10" s="346">
        <v>0.63769700282408681</v>
      </c>
      <c r="AE10" s="346">
        <v>99.654576856649385</v>
      </c>
      <c r="AF10" s="317">
        <v>98.3</v>
      </c>
      <c r="AG10" s="317">
        <v>97.5</v>
      </c>
      <c r="AH10" s="349">
        <v>16</v>
      </c>
      <c r="AI10" s="317">
        <v>44.8</v>
      </c>
      <c r="AJ10" s="318">
        <v>3.0878493129535278E-2</v>
      </c>
      <c r="AK10" s="318">
        <v>1.5439246564767639E-2</v>
      </c>
      <c r="AL10" s="314">
        <v>1.5158611879923356</v>
      </c>
      <c r="AM10" s="348">
        <v>117224.36385789406</v>
      </c>
      <c r="AN10" s="347">
        <v>206661.96285140561</v>
      </c>
      <c r="AO10" s="347">
        <v>271171.25384615385</v>
      </c>
      <c r="AP10" s="314">
        <v>10.058158369714453</v>
      </c>
      <c r="AQ10" s="314">
        <v>5.6152908689816892</v>
      </c>
      <c r="AR10" s="314">
        <v>20.04</v>
      </c>
      <c r="AS10" s="314">
        <v>4.0749414519906324</v>
      </c>
      <c r="AT10" s="314">
        <v>363.21055993187139</v>
      </c>
      <c r="AU10" s="314">
        <v>2.1290185224611453</v>
      </c>
      <c r="AV10" s="314">
        <v>6.6425377900787739</v>
      </c>
      <c r="AW10" s="316">
        <v>5943.6111111111113</v>
      </c>
      <c r="AX10" s="316">
        <v>1304.6951219512196</v>
      </c>
      <c r="AY10" s="314" t="s">
        <v>588</v>
      </c>
      <c r="AZ10" s="346">
        <v>520.75</v>
      </c>
      <c r="BA10" s="308">
        <v>3.118458590589738</v>
      </c>
      <c r="BB10" s="308">
        <v>21.4162880111849</v>
      </c>
      <c r="BC10" s="308">
        <v>227.98807749627423</v>
      </c>
      <c r="BD10" s="308">
        <v>3.4016648924845647</v>
      </c>
      <c r="BE10" s="343">
        <v>0.43691017126878712</v>
      </c>
      <c r="BF10" s="308" t="s">
        <v>588</v>
      </c>
      <c r="BG10" s="308" t="s">
        <v>588</v>
      </c>
      <c r="BH10" s="308">
        <v>101.51515151515152</v>
      </c>
      <c r="BI10" s="345">
        <v>100</v>
      </c>
      <c r="BJ10" s="343">
        <v>2.7493508477165114</v>
      </c>
      <c r="BK10" s="72">
        <v>0.38908343060419098</v>
      </c>
      <c r="BL10" s="341">
        <v>95.8</v>
      </c>
      <c r="BM10" s="341">
        <v>79.2</v>
      </c>
      <c r="BN10" s="308">
        <v>0.55583347229170144</v>
      </c>
      <c r="BO10" s="308">
        <v>8.695652173913043</v>
      </c>
      <c r="BP10" s="344">
        <v>6</v>
      </c>
      <c r="BQ10" s="308">
        <v>1.7032148179689164</v>
      </c>
      <c r="BR10" s="308">
        <v>9.0312965722801799</v>
      </c>
      <c r="BS10" s="308" t="s">
        <v>588</v>
      </c>
      <c r="BT10" s="308">
        <v>820.22567596338092</v>
      </c>
      <c r="BU10" s="308">
        <v>20.709814775388548</v>
      </c>
      <c r="BV10" s="343">
        <v>817.58569299552903</v>
      </c>
      <c r="BW10" s="343">
        <v>747.48350010645083</v>
      </c>
      <c r="BX10" s="308">
        <v>1.2774111134766872</v>
      </c>
      <c r="BY10" s="342">
        <v>6.1119863742814563E-2</v>
      </c>
      <c r="BZ10" s="308">
        <v>1.2774111134766872</v>
      </c>
      <c r="CA10" s="342">
        <v>0.26964445390674902</v>
      </c>
      <c r="CB10" s="308">
        <v>0.85160740898445819</v>
      </c>
      <c r="CC10" s="342">
        <v>0.2068384074941452</v>
      </c>
      <c r="CD10" s="308">
        <v>1.2774111134766872</v>
      </c>
      <c r="CE10" s="308">
        <v>14.136682989142006</v>
      </c>
      <c r="CF10" s="341" t="s">
        <v>12</v>
      </c>
      <c r="CG10" s="340">
        <v>0.31746031746031744</v>
      </c>
      <c r="CH10" s="340">
        <v>8.4123942608776936</v>
      </c>
      <c r="CI10" s="340">
        <v>4.3848167539267013</v>
      </c>
      <c r="CJ10" s="308">
        <v>330.30870768575687</v>
      </c>
      <c r="CK10" s="82">
        <v>277.52608047690012</v>
      </c>
      <c r="CL10" s="314">
        <v>13.8</v>
      </c>
      <c r="CM10" s="314">
        <v>881.84530493086515</v>
      </c>
      <c r="CN10" s="323">
        <v>100</v>
      </c>
      <c r="CO10" s="317">
        <v>99.1</v>
      </c>
      <c r="CP10" s="317">
        <v>87.8</v>
      </c>
      <c r="CQ10" s="314">
        <v>60.6</v>
      </c>
      <c r="CR10" s="322">
        <v>43</v>
      </c>
      <c r="CS10" s="314">
        <v>4.798803570594008</v>
      </c>
      <c r="CT10" s="314">
        <v>4.41</v>
      </c>
      <c r="CU10" s="322">
        <v>0</v>
      </c>
      <c r="CV10" s="314">
        <v>64.018610690326767</v>
      </c>
      <c r="CW10" s="321">
        <v>48.886523312752821</v>
      </c>
      <c r="CX10" s="314">
        <v>1.03</v>
      </c>
      <c r="CY10" s="314">
        <v>43.6</v>
      </c>
      <c r="CZ10" s="314">
        <v>59.380248905582519</v>
      </c>
      <c r="DA10" s="314">
        <v>4.5402913270078846</v>
      </c>
      <c r="DB10" s="314">
        <v>2.0237428145624867</v>
      </c>
      <c r="DC10" s="314">
        <v>0.98236746859697677</v>
      </c>
      <c r="DD10" s="314">
        <v>3.0104321907600595</v>
      </c>
      <c r="DE10" s="314">
        <v>7.4515648286140088</v>
      </c>
      <c r="DF10" s="320" t="s">
        <v>115</v>
      </c>
      <c r="DG10" s="320">
        <v>1462.2682215743441</v>
      </c>
      <c r="DH10" s="314">
        <v>100.4779433681073</v>
      </c>
      <c r="DI10" s="314" t="s">
        <v>115</v>
      </c>
      <c r="DJ10" s="314" t="s">
        <v>115</v>
      </c>
      <c r="DK10" s="314">
        <v>53.98391812865497</v>
      </c>
      <c r="DL10" s="319">
        <v>163</v>
      </c>
      <c r="DM10" s="319">
        <v>10</v>
      </c>
      <c r="DN10" s="314">
        <v>29.748618266978923</v>
      </c>
      <c r="DO10" s="314">
        <v>16.316797956142217</v>
      </c>
      <c r="DP10" s="314" t="s">
        <v>115</v>
      </c>
      <c r="DQ10" s="314">
        <v>97.669044610357901</v>
      </c>
      <c r="DR10" s="314">
        <v>3274.9842602308499</v>
      </c>
      <c r="DS10" s="315">
        <v>15.59533939909668</v>
      </c>
      <c r="DT10" s="315">
        <v>10.199999999999999</v>
      </c>
      <c r="DU10" s="314">
        <v>42.148760330578511</v>
      </c>
      <c r="DV10" s="318">
        <v>3.8252734913862239E-2</v>
      </c>
      <c r="DW10" s="314">
        <v>1.0416666666666665</v>
      </c>
      <c r="DX10" s="317">
        <v>91.649989354907376</v>
      </c>
      <c r="DY10" s="314">
        <v>1.2168060943122867</v>
      </c>
      <c r="DZ10" s="314">
        <v>403.63858014879798</v>
      </c>
      <c r="EA10" s="316">
        <v>0</v>
      </c>
      <c r="EB10" s="315">
        <v>3.1981982719120241</v>
      </c>
      <c r="EC10" s="315">
        <v>69.684164501598971</v>
      </c>
      <c r="ED10" s="314">
        <v>77.5755196495723</v>
      </c>
      <c r="EE10" s="314">
        <v>16.181553756553523</v>
      </c>
      <c r="EF10" s="314">
        <v>78.374604739025088</v>
      </c>
      <c r="EG10" s="314">
        <v>138.79515819974765</v>
      </c>
      <c r="EH10" s="314">
        <v>78.400000000000006</v>
      </c>
      <c r="EI10" s="314">
        <v>45.5</v>
      </c>
      <c r="EJ10" s="314">
        <v>23.9</v>
      </c>
      <c r="EK10" s="314">
        <v>48.1</v>
      </c>
      <c r="EL10" s="314">
        <v>17.399999999999999</v>
      </c>
      <c r="EM10" s="313">
        <v>56.3</v>
      </c>
      <c r="EN10" s="312">
        <v>-3.4490100063870557</v>
      </c>
      <c r="EO10" s="72">
        <v>1.0456894277794835</v>
      </c>
      <c r="EP10" s="311">
        <v>0.65</v>
      </c>
      <c r="EQ10" s="308">
        <v>87.7</v>
      </c>
      <c r="ER10" s="308">
        <v>12.1</v>
      </c>
      <c r="ES10" s="308">
        <v>3</v>
      </c>
      <c r="ET10" s="308">
        <v>419.00521609538004</v>
      </c>
      <c r="EU10" s="310">
        <v>0</v>
      </c>
      <c r="EV10" s="308">
        <v>0</v>
      </c>
      <c r="EW10" s="308" t="s">
        <v>12</v>
      </c>
      <c r="EX10" s="308" t="s">
        <v>12</v>
      </c>
      <c r="EY10" s="308">
        <v>117.7</v>
      </c>
      <c r="EZ10" s="308">
        <v>9.7466467958271235</v>
      </c>
      <c r="FA10" s="308">
        <v>23.8</v>
      </c>
      <c r="FB10" s="308">
        <v>11.902050113895218</v>
      </c>
      <c r="FC10" s="308">
        <v>77.908431323492621</v>
      </c>
      <c r="FD10" s="308">
        <v>81.752428187642082</v>
      </c>
      <c r="FE10" s="308">
        <v>78.2549881636794</v>
      </c>
      <c r="FF10" s="308">
        <v>78.60052371254001</v>
      </c>
      <c r="FG10" s="308">
        <v>79.512613274553019</v>
      </c>
      <c r="FH10" s="308">
        <v>79.029199848312487</v>
      </c>
      <c r="FI10" s="308">
        <v>75.556127041275559</v>
      </c>
      <c r="FJ10" s="308">
        <v>66.286930395593387</v>
      </c>
      <c r="FK10" s="308">
        <v>48.484182776801404</v>
      </c>
      <c r="FL10" s="308">
        <v>27.610279239174425</v>
      </c>
      <c r="FM10" s="308">
        <v>14.274999999999999</v>
      </c>
      <c r="FN10" s="308">
        <v>7.6327116212338595</v>
      </c>
      <c r="FO10" s="308">
        <v>4.0193462308205463</v>
      </c>
      <c r="FP10" s="308">
        <v>2.0467337540508272</v>
      </c>
      <c r="FQ10" s="308">
        <v>1.45</v>
      </c>
      <c r="FR10" s="308">
        <v>3.9301681924632748</v>
      </c>
      <c r="FS10" s="308">
        <v>0.45822514128608527</v>
      </c>
    </row>
    <row r="11" spans="1:178" s="309" customFormat="1" ht="11.1" customHeight="1">
      <c r="A11" s="386">
        <v>32018</v>
      </c>
      <c r="B11" s="387" t="s">
        <v>603</v>
      </c>
      <c r="C11" s="308">
        <v>101.03078708444264</v>
      </c>
      <c r="D11" s="72">
        <v>2272.8513891733223</v>
      </c>
      <c r="E11" s="308">
        <v>423.2370810294218</v>
      </c>
      <c r="F11" s="354">
        <v>371980</v>
      </c>
      <c r="G11" s="308">
        <v>275.04244482173175</v>
      </c>
      <c r="H11" s="353">
        <v>119.18505942275043</v>
      </c>
      <c r="I11" s="353">
        <v>154.83870967741936</v>
      </c>
      <c r="J11" s="341">
        <v>43</v>
      </c>
      <c r="K11" s="352">
        <v>5.56</v>
      </c>
      <c r="L11" s="308">
        <v>185.28426848329971</v>
      </c>
      <c r="M11" s="308">
        <v>10.941134537640606</v>
      </c>
      <c r="N11" s="346">
        <v>80.164303192733684</v>
      </c>
      <c r="O11" s="346">
        <v>23.294565734884038</v>
      </c>
      <c r="P11" s="351">
        <v>22.941970310391365</v>
      </c>
      <c r="Q11" s="351">
        <v>7.1428571428571423</v>
      </c>
      <c r="R11" s="351">
        <v>2.7422303473491771</v>
      </c>
      <c r="S11" s="347" t="s">
        <v>672</v>
      </c>
      <c r="T11" s="317">
        <v>67.142857142857139</v>
      </c>
      <c r="U11" s="316">
        <v>127</v>
      </c>
      <c r="V11" s="316">
        <v>0</v>
      </c>
      <c r="W11" s="314">
        <v>13.360711841204653</v>
      </c>
      <c r="X11" s="350">
        <v>65.01078410909345</v>
      </c>
      <c r="Y11" s="314">
        <v>95.714285714285722</v>
      </c>
      <c r="Z11" s="314">
        <v>112.85714285714286</v>
      </c>
      <c r="AA11" s="314">
        <v>3.3779125878946643</v>
      </c>
      <c r="AB11" s="346">
        <v>56.489735278227982</v>
      </c>
      <c r="AC11" s="346">
        <v>4.9297676931388441</v>
      </c>
      <c r="AD11" s="346">
        <v>0.16882766072393302</v>
      </c>
      <c r="AE11" s="346">
        <v>70.7457766790276</v>
      </c>
      <c r="AF11" s="317">
        <v>89.1</v>
      </c>
      <c r="AG11" s="317">
        <v>84.7</v>
      </c>
      <c r="AH11" s="349">
        <v>124</v>
      </c>
      <c r="AI11" s="317">
        <v>63.87</v>
      </c>
      <c r="AJ11" s="318">
        <v>0.36425478731972422</v>
      </c>
      <c r="AK11" s="318">
        <v>0.12141826243990807</v>
      </c>
      <c r="AL11" s="314">
        <v>0.41641067649668922</v>
      </c>
      <c r="AM11" s="348">
        <v>110405.9849772068</v>
      </c>
      <c r="AN11" s="347">
        <v>214895.54643337819</v>
      </c>
      <c r="AO11" s="347">
        <v>271842.50877192983</v>
      </c>
      <c r="AP11" s="314">
        <v>16.952119351537675</v>
      </c>
      <c r="AQ11" s="314">
        <v>2.2216836322507678</v>
      </c>
      <c r="AR11" s="314">
        <v>16.2</v>
      </c>
      <c r="AS11" s="314">
        <v>5.8502286845518467</v>
      </c>
      <c r="AT11" s="314">
        <v>261.45129360365894</v>
      </c>
      <c r="AU11" s="314">
        <v>5.1198033995494567</v>
      </c>
      <c r="AV11" s="314">
        <v>1.6042050651921633</v>
      </c>
      <c r="AW11" s="316">
        <v>12113.636363636364</v>
      </c>
      <c r="AX11" s="316">
        <v>3172.6190476190477</v>
      </c>
      <c r="AY11" s="314">
        <v>5.2532833020637897</v>
      </c>
      <c r="AZ11" s="346">
        <v>401.5</v>
      </c>
      <c r="BA11" s="308">
        <v>2.5320499692811795</v>
      </c>
      <c r="BB11" s="308">
        <v>20.908244864194128</v>
      </c>
      <c r="BC11" s="308">
        <v>213.96682367397091</v>
      </c>
      <c r="BD11" s="308">
        <v>2.4926855075431771</v>
      </c>
      <c r="BE11" s="343">
        <v>0.34468495794843512</v>
      </c>
      <c r="BF11" s="308">
        <v>3.7225975458430991</v>
      </c>
      <c r="BG11" s="308">
        <v>26.354125281419677</v>
      </c>
      <c r="BH11" s="308">
        <v>41.791044776119399</v>
      </c>
      <c r="BI11" s="345">
        <v>96.3</v>
      </c>
      <c r="BJ11" s="343">
        <v>0.79459674215335718</v>
      </c>
      <c r="BK11" s="72">
        <v>0.45337081198712426</v>
      </c>
      <c r="BL11" s="341">
        <v>110.1</v>
      </c>
      <c r="BM11" s="341">
        <v>113.8</v>
      </c>
      <c r="BN11" s="308">
        <v>1.4507865983587978</v>
      </c>
      <c r="BO11" s="308">
        <v>46.376811594202898</v>
      </c>
      <c r="BP11" s="344">
        <v>21</v>
      </c>
      <c r="BQ11" s="308" t="s">
        <v>588</v>
      </c>
      <c r="BR11" s="308">
        <v>27.093999590415727</v>
      </c>
      <c r="BS11" s="308">
        <v>19.400641682026077</v>
      </c>
      <c r="BT11" s="308">
        <v>1485.0877192982457</v>
      </c>
      <c r="BU11" s="308" t="s">
        <v>588</v>
      </c>
      <c r="BV11" s="343">
        <v>884.70202744214623</v>
      </c>
      <c r="BW11" s="343">
        <v>482.28548023755883</v>
      </c>
      <c r="BX11" s="308">
        <v>3.0718820397296742</v>
      </c>
      <c r="BY11" s="342">
        <v>0.10823264386647553</v>
      </c>
      <c r="BZ11" s="308">
        <v>2.047921359819783</v>
      </c>
      <c r="CA11" s="342">
        <v>0.41297358181445831</v>
      </c>
      <c r="CB11" s="308">
        <v>0.34132022663663053</v>
      </c>
      <c r="CC11" s="342">
        <v>7.5090449860058708E-2</v>
      </c>
      <c r="CD11" s="308">
        <v>1.0239606799098915</v>
      </c>
      <c r="CE11" s="308">
        <v>11.328418322069766</v>
      </c>
      <c r="CF11" s="341">
        <v>27.3</v>
      </c>
      <c r="CG11" s="340">
        <v>2.1084337349397591</v>
      </c>
      <c r="CH11" s="340">
        <v>8.4652908067542203</v>
      </c>
      <c r="CI11" s="340">
        <v>3.3397559409120108</v>
      </c>
      <c r="CJ11" s="308">
        <v>341.13932691651303</v>
      </c>
      <c r="CK11" s="82">
        <v>282.31961226022258</v>
      </c>
      <c r="CL11" s="314">
        <v>17.5</v>
      </c>
      <c r="CM11" s="314">
        <v>901.84284868666521</v>
      </c>
      <c r="CN11" s="323">
        <v>100</v>
      </c>
      <c r="CO11" s="317">
        <v>98</v>
      </c>
      <c r="CP11" s="317">
        <v>93.2</v>
      </c>
      <c r="CQ11" s="314">
        <v>88.4</v>
      </c>
      <c r="CR11" s="322">
        <v>60.9</v>
      </c>
      <c r="CS11" s="314">
        <v>4.3624765478424008</v>
      </c>
      <c r="CT11" s="314">
        <v>3.4629629629629628</v>
      </c>
      <c r="CU11" s="322">
        <v>2.2514071294559099</v>
      </c>
      <c r="CV11" s="314">
        <v>54.076349551786173</v>
      </c>
      <c r="CW11" s="321">
        <v>52.655471363232991</v>
      </c>
      <c r="CX11" s="314">
        <v>1.1299999999999999</v>
      </c>
      <c r="CY11" s="314">
        <v>40.299999999999997</v>
      </c>
      <c r="CZ11" s="314">
        <v>60.098883061771893</v>
      </c>
      <c r="DA11" s="314">
        <v>4.2618954043738047</v>
      </c>
      <c r="DB11" s="314">
        <v>2.1175029012219264</v>
      </c>
      <c r="DC11" s="314">
        <v>1.3709604751177555</v>
      </c>
      <c r="DD11" s="314">
        <v>2.8807427128131611</v>
      </c>
      <c r="DE11" s="314">
        <v>7.4441941429449106</v>
      </c>
      <c r="DF11" s="320" t="s">
        <v>115</v>
      </c>
      <c r="DG11" s="320">
        <v>584.26011560693644</v>
      </c>
      <c r="DH11" s="314">
        <v>68.844218035360782</v>
      </c>
      <c r="DI11" s="314">
        <v>50.125663867840807</v>
      </c>
      <c r="DJ11" s="314">
        <v>43.920124944221328</v>
      </c>
      <c r="DK11" s="314">
        <v>68.145062484685127</v>
      </c>
      <c r="DL11" s="319">
        <v>277</v>
      </c>
      <c r="DM11" s="319">
        <v>91</v>
      </c>
      <c r="DN11" s="314">
        <v>17.364997610758415</v>
      </c>
      <c r="DO11" s="314">
        <v>18.219673697863335</v>
      </c>
      <c r="DP11" s="314">
        <v>100</v>
      </c>
      <c r="DQ11" s="314">
        <v>93.622232689590206</v>
      </c>
      <c r="DR11" s="314">
        <v>5657.6061039580354</v>
      </c>
      <c r="DS11" s="315">
        <v>4.7311245727435782</v>
      </c>
      <c r="DT11" s="315">
        <v>10.220000000000001</v>
      </c>
      <c r="DU11" s="314">
        <v>88.074824629773957</v>
      </c>
      <c r="DV11" s="318">
        <v>0.14833633040546038</v>
      </c>
      <c r="DW11" s="314">
        <v>11.466666666666667</v>
      </c>
      <c r="DX11" s="317">
        <v>6.3485562154413273</v>
      </c>
      <c r="DY11" s="314">
        <v>1.1750769230769231</v>
      </c>
      <c r="DZ11" s="314">
        <v>1089.9804278565932</v>
      </c>
      <c r="EA11" s="316">
        <v>280</v>
      </c>
      <c r="EB11" s="315">
        <v>1.3987504371270318</v>
      </c>
      <c r="EC11" s="315">
        <v>75.565685255384693</v>
      </c>
      <c r="ED11" s="314">
        <v>83.8712392030085</v>
      </c>
      <c r="EE11" s="314">
        <v>22.139906925883643</v>
      </c>
      <c r="EF11" s="314">
        <v>72.591547203446481</v>
      </c>
      <c r="EG11" s="314">
        <v>253.04315196998124</v>
      </c>
      <c r="EH11" s="314">
        <v>74.400000000000006</v>
      </c>
      <c r="EI11" s="314">
        <v>57.5</v>
      </c>
      <c r="EJ11" s="314">
        <v>39.200000000000003</v>
      </c>
      <c r="EK11" s="314">
        <v>68.400000000000006</v>
      </c>
      <c r="EL11" s="314">
        <v>21.7</v>
      </c>
      <c r="EM11" s="313">
        <v>90.48</v>
      </c>
      <c r="EN11" s="312">
        <v>-1.7509727626459144</v>
      </c>
      <c r="EO11" s="72">
        <v>1.0573629763028716</v>
      </c>
      <c r="EP11" s="311">
        <v>0.72</v>
      </c>
      <c r="EQ11" s="308">
        <v>94.6</v>
      </c>
      <c r="ER11" s="308">
        <v>10.4</v>
      </c>
      <c r="ES11" s="308">
        <v>2.8</v>
      </c>
      <c r="ET11" s="308">
        <v>450.71759505768313</v>
      </c>
      <c r="EU11" s="310">
        <v>45.3</v>
      </c>
      <c r="EV11" s="308">
        <v>51.6</v>
      </c>
      <c r="EW11" s="308" t="s">
        <v>12</v>
      </c>
      <c r="EX11" s="308" t="s">
        <v>12</v>
      </c>
      <c r="EY11" s="308">
        <v>73</v>
      </c>
      <c r="EZ11" s="308">
        <v>7.7411427401187787</v>
      </c>
      <c r="FA11" s="308">
        <v>32.1</v>
      </c>
      <c r="FB11" s="308">
        <v>12.788778877887788</v>
      </c>
      <c r="FC11" s="308">
        <v>68.114378203398971</v>
      </c>
      <c r="FD11" s="308">
        <v>82.376264697839758</v>
      </c>
      <c r="FE11" s="308">
        <v>78.09737121301427</v>
      </c>
      <c r="FF11" s="308">
        <v>76.522460836186326</v>
      </c>
      <c r="FG11" s="308">
        <v>78.301624129930389</v>
      </c>
      <c r="FH11" s="308">
        <v>79.175572519083971</v>
      </c>
      <c r="FI11" s="308">
        <v>77.290796045255334</v>
      </c>
      <c r="FJ11" s="308">
        <v>68.685436499898728</v>
      </c>
      <c r="FK11" s="308">
        <v>50.841392649903284</v>
      </c>
      <c r="FL11" s="308">
        <v>31.465323378609337</v>
      </c>
      <c r="FM11" s="308">
        <v>17.451270944944717</v>
      </c>
      <c r="FN11" s="308">
        <v>11.028485001260398</v>
      </c>
      <c r="FO11" s="308">
        <v>5.7748234316576648</v>
      </c>
      <c r="FP11" s="308">
        <v>2.5262094227611471</v>
      </c>
      <c r="FQ11" s="308">
        <v>1.42</v>
      </c>
      <c r="FR11" s="308">
        <v>4.5907570482626801</v>
      </c>
      <c r="FS11" s="308">
        <v>0.13243279035889288</v>
      </c>
    </row>
    <row r="12" spans="1:178" s="309" customFormat="1" ht="11.1" customHeight="1">
      <c r="A12" s="386">
        <v>52019</v>
      </c>
      <c r="B12" s="387" t="s">
        <v>602</v>
      </c>
      <c r="C12" s="308">
        <v>97.222662064160616</v>
      </c>
      <c r="D12" s="72">
        <v>1731.9568040029137</v>
      </c>
      <c r="E12" s="308">
        <v>387.62390347404755</v>
      </c>
      <c r="F12" s="354">
        <v>407374.54819196527</v>
      </c>
      <c r="G12" s="308">
        <v>317.0662100456621</v>
      </c>
      <c r="H12" s="353">
        <v>94.748858447488573</v>
      </c>
      <c r="I12" s="353">
        <v>120.4337899543379</v>
      </c>
      <c r="J12" s="341">
        <v>35.200000000000003</v>
      </c>
      <c r="K12" s="352">
        <v>3.5233026332152342</v>
      </c>
      <c r="L12" s="308">
        <v>82.822142816342108</v>
      </c>
      <c r="M12" s="308">
        <v>9.8893797713290574</v>
      </c>
      <c r="N12" s="346">
        <v>78.654762701563357</v>
      </c>
      <c r="O12" s="346">
        <v>20.178968548130889</v>
      </c>
      <c r="P12" s="351">
        <v>11.95724046726912</v>
      </c>
      <c r="Q12" s="351">
        <v>1.8292682926829267</v>
      </c>
      <c r="R12" s="351">
        <v>1.5094339622641511</v>
      </c>
      <c r="S12" s="347">
        <v>16593</v>
      </c>
      <c r="T12" s="317">
        <v>41.095890410958901</v>
      </c>
      <c r="U12" s="316">
        <v>52</v>
      </c>
      <c r="V12" s="316">
        <v>0</v>
      </c>
      <c r="W12" s="314">
        <v>14.143604132126002</v>
      </c>
      <c r="X12" s="350">
        <v>70.436067997043608</v>
      </c>
      <c r="Y12" s="314">
        <v>105.47945205479452</v>
      </c>
      <c r="Z12" s="314">
        <v>95.890410958904098</v>
      </c>
      <c r="AA12" s="314">
        <v>2.5</v>
      </c>
      <c r="AB12" s="346">
        <v>86.420185736814446</v>
      </c>
      <c r="AC12" s="346">
        <v>13.527247240231294</v>
      </c>
      <c r="AD12" s="346">
        <v>2.6984405116523567</v>
      </c>
      <c r="AE12" s="346">
        <v>95.284780578898221</v>
      </c>
      <c r="AF12" s="317">
        <v>97.4</v>
      </c>
      <c r="AG12" s="317">
        <v>96.6</v>
      </c>
      <c r="AH12" s="349">
        <v>41</v>
      </c>
      <c r="AI12" s="317">
        <v>76.900000000000006</v>
      </c>
      <c r="AJ12" s="318">
        <v>1.1302148310090352E-2</v>
      </c>
      <c r="AK12" s="318">
        <v>0.20343866958162635</v>
      </c>
      <c r="AL12" s="314">
        <v>0.7727143173829053</v>
      </c>
      <c r="AM12" s="348">
        <v>99340.306061557785</v>
      </c>
      <c r="AN12" s="347">
        <v>190252.90987535953</v>
      </c>
      <c r="AO12" s="347">
        <v>252975.63600473746</v>
      </c>
      <c r="AP12" s="314">
        <v>14.959353205099729</v>
      </c>
      <c r="AQ12" s="314">
        <v>7.4297010350495309</v>
      </c>
      <c r="AR12" s="314">
        <v>17.2</v>
      </c>
      <c r="AS12" s="314">
        <v>4.1200874053899987</v>
      </c>
      <c r="AT12" s="314">
        <v>292.61804477942809</v>
      </c>
      <c r="AU12" s="314">
        <v>1.2667447825949267</v>
      </c>
      <c r="AV12" s="314">
        <v>2.3434778478006146</v>
      </c>
      <c r="AW12" s="316">
        <v>10233.928571428571</v>
      </c>
      <c r="AX12" s="316">
        <v>1962.6712328767123</v>
      </c>
      <c r="AY12" s="314">
        <v>2.7918338858837899</v>
      </c>
      <c r="AZ12" s="346">
        <v>402.2</v>
      </c>
      <c r="BA12" s="308">
        <v>1.2880197612186084</v>
      </c>
      <c r="BB12" s="308">
        <v>17.750347222222221</v>
      </c>
      <c r="BC12" s="308">
        <v>193.07977325268391</v>
      </c>
      <c r="BD12" s="308">
        <v>2.3726003103524715</v>
      </c>
      <c r="BE12" s="343">
        <v>3.0555555555555558</v>
      </c>
      <c r="BF12" s="308">
        <v>3.5416666666666665</v>
      </c>
      <c r="BG12" s="308">
        <v>27.42279020234292</v>
      </c>
      <c r="BH12" s="308">
        <v>0</v>
      </c>
      <c r="BI12" s="345">
        <v>100</v>
      </c>
      <c r="BJ12" s="343">
        <v>2.5292864749733761</v>
      </c>
      <c r="BK12" s="72">
        <v>1.3691128148959475</v>
      </c>
      <c r="BL12" s="341">
        <v>108.92</v>
      </c>
      <c r="BM12" s="341">
        <v>122.44</v>
      </c>
      <c r="BN12" s="308">
        <v>1.3691128148959475</v>
      </c>
      <c r="BO12" s="308">
        <v>47.692307692307693</v>
      </c>
      <c r="BP12" s="344">
        <v>18</v>
      </c>
      <c r="BQ12" s="308">
        <v>2.3213098141052031</v>
      </c>
      <c r="BR12" s="308">
        <v>24.131488108433352</v>
      </c>
      <c r="BS12" s="308">
        <v>9.586091142287108</v>
      </c>
      <c r="BT12" s="308">
        <v>1122.0603603888906</v>
      </c>
      <c r="BU12" s="308">
        <v>11.925135383348639</v>
      </c>
      <c r="BV12" s="343">
        <v>1167.7581784210026</v>
      </c>
      <c r="BW12" s="343">
        <v>1155.4039332425498</v>
      </c>
      <c r="BX12" s="308">
        <v>2.2168033695411218</v>
      </c>
      <c r="BY12" s="342">
        <v>7.0545016942711467E-2</v>
      </c>
      <c r="BZ12" s="308">
        <v>2.2168033695411218</v>
      </c>
      <c r="CA12" s="342">
        <v>0.67752161383285303</v>
      </c>
      <c r="CB12" s="308">
        <v>0.31668619564873168</v>
      </c>
      <c r="CC12" s="342">
        <v>9.3289419514203373E-2</v>
      </c>
      <c r="CD12" s="308">
        <v>0.31668619564873168</v>
      </c>
      <c r="CE12" s="308">
        <v>1.2192418532476168</v>
      </c>
      <c r="CF12" s="341">
        <v>38.200000000000003</v>
      </c>
      <c r="CG12" s="340">
        <v>5.5882352941176476</v>
      </c>
      <c r="CH12" s="340">
        <v>10.853254231373233</v>
      </c>
      <c r="CI12" s="340">
        <v>3.1337698783910199</v>
      </c>
      <c r="CJ12" s="308">
        <v>357.45004275263642</v>
      </c>
      <c r="CK12" s="82" t="s">
        <v>588</v>
      </c>
      <c r="CL12" s="314">
        <v>24.3</v>
      </c>
      <c r="CM12" s="314">
        <v>919.22289545754859</v>
      </c>
      <c r="CN12" s="323">
        <v>96.6</v>
      </c>
      <c r="CO12" s="317">
        <v>99.4</v>
      </c>
      <c r="CP12" s="317">
        <v>92</v>
      </c>
      <c r="CQ12" s="314">
        <v>92.7</v>
      </c>
      <c r="CR12" s="322">
        <v>45.9</v>
      </c>
      <c r="CS12" s="314">
        <v>3.3788169603908571</v>
      </c>
      <c r="CT12" s="314">
        <v>2.3846153846153846</v>
      </c>
      <c r="CU12" s="322">
        <v>0</v>
      </c>
      <c r="CV12" s="314">
        <v>65.957494591377639</v>
      </c>
      <c r="CW12" s="321">
        <v>48.776007853817653</v>
      </c>
      <c r="CX12" s="314">
        <v>1.54</v>
      </c>
      <c r="CY12" s="314">
        <v>37.1</v>
      </c>
      <c r="CZ12" s="314">
        <v>56.223785840342877</v>
      </c>
      <c r="DA12" s="314">
        <v>4.4019132254426374</v>
      </c>
      <c r="DB12" s="314">
        <v>2.1031225258890967</v>
      </c>
      <c r="DC12" s="314">
        <v>1.0844538746556038</v>
      </c>
      <c r="DD12" s="314">
        <v>3.0148525825759256</v>
      </c>
      <c r="DE12" s="314">
        <v>6.9164265129682994</v>
      </c>
      <c r="DF12" s="320" t="s">
        <v>115</v>
      </c>
      <c r="DG12" s="320">
        <v>99.655290102389074</v>
      </c>
      <c r="DH12" s="314" t="s">
        <v>115</v>
      </c>
      <c r="DI12" s="314" t="s">
        <v>115</v>
      </c>
      <c r="DJ12" s="314">
        <v>31.721732390272265</v>
      </c>
      <c r="DK12" s="314">
        <v>79.976090854751945</v>
      </c>
      <c r="DL12" s="319">
        <v>602</v>
      </c>
      <c r="DM12" s="319">
        <v>13</v>
      </c>
      <c r="DN12" s="314">
        <v>18.375073629540488</v>
      </c>
      <c r="DO12" s="314">
        <v>15.283275802007791</v>
      </c>
      <c r="DP12" s="314">
        <v>71.5</v>
      </c>
      <c r="DQ12" s="314">
        <v>98.600761164635117</v>
      </c>
      <c r="DR12" s="314">
        <v>4575.7669831994162</v>
      </c>
      <c r="DS12" s="315">
        <v>6.0435497577503332</v>
      </c>
      <c r="DT12" s="315">
        <v>19.369</v>
      </c>
      <c r="DU12" s="314">
        <v>78.39453458582409</v>
      </c>
      <c r="DV12" s="318">
        <v>6.3961397254200539E-2</v>
      </c>
      <c r="DW12" s="314">
        <v>18.181818181818183</v>
      </c>
      <c r="DX12" s="317">
        <v>195.79440732178486</v>
      </c>
      <c r="DY12" s="314">
        <v>1.2622299773163497</v>
      </c>
      <c r="DZ12" s="314">
        <v>1448.9477992695397</v>
      </c>
      <c r="EA12" s="316">
        <v>52800</v>
      </c>
      <c r="EB12" s="315">
        <v>1.6585989250515953</v>
      </c>
      <c r="EC12" s="315">
        <v>85.126228564410795</v>
      </c>
      <c r="ED12" s="314">
        <v>89.781391061113808</v>
      </c>
      <c r="EE12" s="314">
        <v>17.617019027429368</v>
      </c>
      <c r="EF12" s="314">
        <v>79.937913981987833</v>
      </c>
      <c r="EG12" s="314">
        <v>320.8933868434828</v>
      </c>
      <c r="EH12" s="314">
        <v>67.8</v>
      </c>
      <c r="EI12" s="314">
        <v>51.3</v>
      </c>
      <c r="EJ12" s="314">
        <v>36.299999999999997</v>
      </c>
      <c r="EK12" s="314">
        <v>54.8</v>
      </c>
      <c r="EL12" s="314">
        <v>16.100000000000001</v>
      </c>
      <c r="EM12" s="313">
        <v>79.599999999999994</v>
      </c>
      <c r="EN12" s="312">
        <v>-1.9317857934572631</v>
      </c>
      <c r="EO12" s="72">
        <v>1.0435287859309594</v>
      </c>
      <c r="EP12" s="311">
        <v>0.65</v>
      </c>
      <c r="EQ12" s="308">
        <v>89.1</v>
      </c>
      <c r="ER12" s="308">
        <v>11.5</v>
      </c>
      <c r="ES12" s="308">
        <v>2.2999999999999998</v>
      </c>
      <c r="ET12" s="308">
        <v>449.96675745004273</v>
      </c>
      <c r="EU12" s="310">
        <v>46.6</v>
      </c>
      <c r="EV12" s="308">
        <v>49</v>
      </c>
      <c r="EW12" s="308" t="s">
        <v>12</v>
      </c>
      <c r="EX12" s="308" t="s">
        <v>12</v>
      </c>
      <c r="EY12" s="308">
        <v>88.9</v>
      </c>
      <c r="EZ12" s="308">
        <v>8.0089938879564251</v>
      </c>
      <c r="FA12" s="308">
        <v>25.1</v>
      </c>
      <c r="FB12" s="308">
        <v>11.750706529822995</v>
      </c>
      <c r="FC12" s="308">
        <v>67.09044093981332</v>
      </c>
      <c r="FD12" s="308">
        <v>83.812051201998131</v>
      </c>
      <c r="FE12" s="308">
        <v>78.622233930453106</v>
      </c>
      <c r="FF12" s="308">
        <v>76.483774551665235</v>
      </c>
      <c r="FG12" s="308">
        <v>77.745393004889053</v>
      </c>
      <c r="FH12" s="308">
        <v>77.43339898414014</v>
      </c>
      <c r="FI12" s="308">
        <v>74.512656386383469</v>
      </c>
      <c r="FJ12" s="308">
        <v>66.76739926739927</v>
      </c>
      <c r="FK12" s="308">
        <v>47.82858079318256</v>
      </c>
      <c r="FL12" s="308">
        <v>27.029478458049887</v>
      </c>
      <c r="FM12" s="308">
        <v>14.006449012494961</v>
      </c>
      <c r="FN12" s="308">
        <v>6.9661733615221983</v>
      </c>
      <c r="FO12" s="308">
        <v>3.3399509517692398</v>
      </c>
      <c r="FP12" s="308">
        <v>1.4455343314403717</v>
      </c>
      <c r="FQ12" s="308">
        <v>1.32</v>
      </c>
      <c r="FR12" s="308">
        <v>4.0250815466953798</v>
      </c>
      <c r="FS12" s="308">
        <v>0.26624068157614483</v>
      </c>
    </row>
    <row r="13" spans="1:178" s="309" customFormat="1" ht="11.1" customHeight="1">
      <c r="A13" s="386">
        <v>72010</v>
      </c>
      <c r="B13" s="388" t="s">
        <v>759</v>
      </c>
      <c r="C13" s="44" t="s">
        <v>381</v>
      </c>
      <c r="D13" s="44" t="s">
        <v>381</v>
      </c>
      <c r="E13" s="44" t="s">
        <v>381</v>
      </c>
      <c r="F13" s="44" t="s">
        <v>381</v>
      </c>
      <c r="G13" s="44" t="s">
        <v>381</v>
      </c>
      <c r="H13" s="44" t="s">
        <v>381</v>
      </c>
      <c r="I13" s="44" t="s">
        <v>381</v>
      </c>
      <c r="J13" s="44" t="s">
        <v>381</v>
      </c>
      <c r="K13" s="44" t="s">
        <v>381</v>
      </c>
      <c r="L13" s="44" t="s">
        <v>381</v>
      </c>
      <c r="M13" s="44" t="s">
        <v>381</v>
      </c>
      <c r="N13" s="44" t="s">
        <v>381</v>
      </c>
      <c r="O13" s="44" t="s">
        <v>381</v>
      </c>
      <c r="P13" s="44" t="s">
        <v>381</v>
      </c>
      <c r="Q13" s="44" t="s">
        <v>381</v>
      </c>
      <c r="R13" s="44" t="s">
        <v>381</v>
      </c>
      <c r="S13" s="44" t="s">
        <v>381</v>
      </c>
      <c r="T13" s="44" t="s">
        <v>381</v>
      </c>
      <c r="U13" s="44" t="s">
        <v>381</v>
      </c>
      <c r="V13" s="44" t="s">
        <v>381</v>
      </c>
      <c r="W13" s="44" t="s">
        <v>381</v>
      </c>
      <c r="X13" s="44" t="s">
        <v>381</v>
      </c>
      <c r="Y13" s="44" t="s">
        <v>381</v>
      </c>
      <c r="Z13" s="44" t="s">
        <v>381</v>
      </c>
      <c r="AA13" s="44" t="s">
        <v>381</v>
      </c>
      <c r="AB13" s="44" t="s">
        <v>381</v>
      </c>
      <c r="AC13" s="44" t="s">
        <v>381</v>
      </c>
      <c r="AD13" s="44" t="s">
        <v>381</v>
      </c>
      <c r="AE13" s="44" t="s">
        <v>381</v>
      </c>
      <c r="AF13" s="44" t="s">
        <v>381</v>
      </c>
      <c r="AG13" s="44" t="s">
        <v>381</v>
      </c>
      <c r="AH13" s="44" t="s">
        <v>381</v>
      </c>
      <c r="AI13" s="44" t="s">
        <v>381</v>
      </c>
      <c r="AJ13" s="44" t="s">
        <v>381</v>
      </c>
      <c r="AK13" s="44" t="s">
        <v>381</v>
      </c>
      <c r="AL13" s="44" t="s">
        <v>381</v>
      </c>
      <c r="AM13" s="44" t="s">
        <v>381</v>
      </c>
      <c r="AN13" s="44" t="s">
        <v>381</v>
      </c>
      <c r="AO13" s="44" t="s">
        <v>381</v>
      </c>
      <c r="AP13" s="44" t="s">
        <v>381</v>
      </c>
      <c r="AQ13" s="44" t="s">
        <v>381</v>
      </c>
      <c r="AR13" s="44" t="s">
        <v>381</v>
      </c>
      <c r="AS13" s="44" t="s">
        <v>381</v>
      </c>
      <c r="AT13" s="44" t="s">
        <v>381</v>
      </c>
      <c r="AU13" s="44" t="s">
        <v>381</v>
      </c>
      <c r="AV13" s="44" t="s">
        <v>381</v>
      </c>
      <c r="AW13" s="44" t="s">
        <v>381</v>
      </c>
      <c r="AX13" s="44" t="s">
        <v>381</v>
      </c>
      <c r="AY13" s="44" t="s">
        <v>381</v>
      </c>
      <c r="AZ13" s="44" t="s">
        <v>381</v>
      </c>
      <c r="BA13" s="44" t="s">
        <v>381</v>
      </c>
      <c r="BB13" s="44" t="s">
        <v>381</v>
      </c>
      <c r="BC13" s="44" t="s">
        <v>381</v>
      </c>
      <c r="BD13" s="44" t="s">
        <v>381</v>
      </c>
      <c r="BE13" s="44" t="s">
        <v>381</v>
      </c>
      <c r="BF13" s="44" t="s">
        <v>381</v>
      </c>
      <c r="BG13" s="44" t="s">
        <v>381</v>
      </c>
      <c r="BH13" s="44" t="s">
        <v>381</v>
      </c>
      <c r="BI13" s="44" t="s">
        <v>381</v>
      </c>
      <c r="BJ13" s="44" t="s">
        <v>381</v>
      </c>
      <c r="BK13" s="44" t="s">
        <v>381</v>
      </c>
      <c r="BL13" s="44" t="s">
        <v>381</v>
      </c>
      <c r="BM13" s="44" t="s">
        <v>381</v>
      </c>
      <c r="BN13" s="44" t="s">
        <v>381</v>
      </c>
      <c r="BO13" s="44" t="s">
        <v>381</v>
      </c>
      <c r="BP13" s="44" t="s">
        <v>381</v>
      </c>
      <c r="BQ13" s="44" t="s">
        <v>381</v>
      </c>
      <c r="BR13" s="44" t="s">
        <v>381</v>
      </c>
      <c r="BS13" s="44" t="s">
        <v>381</v>
      </c>
      <c r="BT13" s="44" t="s">
        <v>381</v>
      </c>
      <c r="BU13" s="44" t="s">
        <v>381</v>
      </c>
      <c r="BV13" s="44" t="s">
        <v>381</v>
      </c>
      <c r="BW13" s="44" t="s">
        <v>381</v>
      </c>
      <c r="BX13" s="44" t="s">
        <v>381</v>
      </c>
      <c r="BY13" s="44" t="s">
        <v>381</v>
      </c>
      <c r="BZ13" s="44" t="s">
        <v>381</v>
      </c>
      <c r="CA13" s="44" t="s">
        <v>381</v>
      </c>
      <c r="CB13" s="44" t="s">
        <v>381</v>
      </c>
      <c r="CC13" s="44" t="s">
        <v>381</v>
      </c>
      <c r="CD13" s="44" t="s">
        <v>381</v>
      </c>
      <c r="CE13" s="44" t="s">
        <v>381</v>
      </c>
      <c r="CF13" s="44" t="s">
        <v>381</v>
      </c>
      <c r="CG13" s="44" t="s">
        <v>381</v>
      </c>
      <c r="CH13" s="44" t="s">
        <v>381</v>
      </c>
      <c r="CI13" s="44" t="s">
        <v>381</v>
      </c>
      <c r="CJ13" s="44" t="s">
        <v>381</v>
      </c>
      <c r="CK13" s="44" t="s">
        <v>381</v>
      </c>
      <c r="CL13" s="44" t="s">
        <v>381</v>
      </c>
      <c r="CM13" s="44" t="s">
        <v>381</v>
      </c>
      <c r="CN13" s="44" t="s">
        <v>381</v>
      </c>
      <c r="CO13" s="44" t="s">
        <v>381</v>
      </c>
      <c r="CP13" s="44" t="s">
        <v>381</v>
      </c>
      <c r="CQ13" s="44" t="s">
        <v>381</v>
      </c>
      <c r="CR13" s="44" t="s">
        <v>381</v>
      </c>
      <c r="CS13" s="44" t="s">
        <v>381</v>
      </c>
      <c r="CT13" s="44" t="s">
        <v>381</v>
      </c>
      <c r="CU13" s="44" t="s">
        <v>381</v>
      </c>
      <c r="CV13" s="44" t="s">
        <v>381</v>
      </c>
      <c r="CW13" s="44" t="s">
        <v>381</v>
      </c>
      <c r="CX13" s="44" t="s">
        <v>381</v>
      </c>
      <c r="CY13" s="44" t="s">
        <v>381</v>
      </c>
      <c r="CZ13" s="44" t="s">
        <v>381</v>
      </c>
      <c r="DA13" s="44" t="s">
        <v>381</v>
      </c>
      <c r="DB13" s="44" t="s">
        <v>381</v>
      </c>
      <c r="DC13" s="44" t="s">
        <v>381</v>
      </c>
      <c r="DD13" s="44" t="s">
        <v>381</v>
      </c>
      <c r="DE13" s="44" t="s">
        <v>381</v>
      </c>
      <c r="DF13" s="44" t="s">
        <v>381</v>
      </c>
      <c r="DG13" s="44" t="s">
        <v>381</v>
      </c>
      <c r="DH13" s="44" t="s">
        <v>381</v>
      </c>
      <c r="DI13" s="44" t="s">
        <v>381</v>
      </c>
      <c r="DJ13" s="44" t="s">
        <v>381</v>
      </c>
      <c r="DK13" s="44" t="s">
        <v>381</v>
      </c>
      <c r="DL13" s="44" t="s">
        <v>381</v>
      </c>
      <c r="DM13" s="44" t="s">
        <v>381</v>
      </c>
      <c r="DN13" s="44" t="s">
        <v>381</v>
      </c>
      <c r="DO13" s="44" t="s">
        <v>381</v>
      </c>
      <c r="DP13" s="44" t="s">
        <v>381</v>
      </c>
      <c r="DQ13" s="44" t="s">
        <v>381</v>
      </c>
      <c r="DR13" s="44" t="s">
        <v>381</v>
      </c>
      <c r="DS13" s="44" t="s">
        <v>381</v>
      </c>
      <c r="DT13" s="44" t="s">
        <v>381</v>
      </c>
      <c r="DU13" s="44" t="s">
        <v>381</v>
      </c>
      <c r="DV13" s="44" t="s">
        <v>381</v>
      </c>
      <c r="DW13" s="44" t="s">
        <v>381</v>
      </c>
      <c r="DX13" s="44" t="s">
        <v>381</v>
      </c>
      <c r="DY13" s="44" t="s">
        <v>381</v>
      </c>
      <c r="DZ13" s="44" t="s">
        <v>381</v>
      </c>
      <c r="EA13" s="44" t="s">
        <v>381</v>
      </c>
      <c r="EB13" s="44" t="s">
        <v>381</v>
      </c>
      <c r="EC13" s="44" t="s">
        <v>381</v>
      </c>
      <c r="ED13" s="44" t="s">
        <v>381</v>
      </c>
      <c r="EE13" s="44" t="s">
        <v>381</v>
      </c>
      <c r="EF13" s="44" t="s">
        <v>381</v>
      </c>
      <c r="EG13" s="44" t="s">
        <v>381</v>
      </c>
      <c r="EH13" s="44" t="s">
        <v>381</v>
      </c>
      <c r="EI13" s="44" t="s">
        <v>381</v>
      </c>
      <c r="EJ13" s="44" t="s">
        <v>381</v>
      </c>
      <c r="EK13" s="44" t="s">
        <v>381</v>
      </c>
      <c r="EL13" s="44" t="s">
        <v>381</v>
      </c>
      <c r="EM13" s="44" t="s">
        <v>381</v>
      </c>
      <c r="EN13" s="44" t="s">
        <v>381</v>
      </c>
      <c r="EO13" s="44" t="s">
        <v>381</v>
      </c>
      <c r="EP13" s="44" t="s">
        <v>381</v>
      </c>
      <c r="EQ13" s="44" t="s">
        <v>381</v>
      </c>
      <c r="ER13" s="44" t="s">
        <v>381</v>
      </c>
      <c r="ES13" s="44" t="s">
        <v>381</v>
      </c>
      <c r="ET13" s="44" t="s">
        <v>381</v>
      </c>
      <c r="EU13" s="44" t="s">
        <v>381</v>
      </c>
      <c r="EV13" s="44" t="s">
        <v>381</v>
      </c>
      <c r="EW13" s="44" t="s">
        <v>381</v>
      </c>
      <c r="EX13" s="44" t="s">
        <v>381</v>
      </c>
      <c r="EY13" s="44" t="s">
        <v>381</v>
      </c>
      <c r="EZ13" s="44" t="s">
        <v>381</v>
      </c>
      <c r="FA13" s="44" t="s">
        <v>381</v>
      </c>
      <c r="FB13" s="44" t="s">
        <v>381</v>
      </c>
      <c r="FC13" s="44" t="s">
        <v>381</v>
      </c>
      <c r="FD13" s="44" t="s">
        <v>381</v>
      </c>
      <c r="FE13" s="44" t="s">
        <v>381</v>
      </c>
      <c r="FF13" s="44" t="s">
        <v>381</v>
      </c>
      <c r="FG13" s="44" t="s">
        <v>381</v>
      </c>
      <c r="FH13" s="44" t="s">
        <v>381</v>
      </c>
      <c r="FI13" s="44" t="s">
        <v>381</v>
      </c>
      <c r="FJ13" s="44" t="s">
        <v>381</v>
      </c>
      <c r="FK13" s="44" t="s">
        <v>381</v>
      </c>
      <c r="FL13" s="44" t="s">
        <v>381</v>
      </c>
      <c r="FM13" s="44" t="s">
        <v>381</v>
      </c>
      <c r="FN13" s="44" t="s">
        <v>381</v>
      </c>
      <c r="FO13" s="44" t="s">
        <v>381</v>
      </c>
      <c r="FP13" s="44" t="s">
        <v>381</v>
      </c>
      <c r="FQ13" s="44" t="s">
        <v>381</v>
      </c>
      <c r="FR13" s="44" t="s">
        <v>381</v>
      </c>
      <c r="FS13" s="44" t="s">
        <v>381</v>
      </c>
    </row>
    <row r="14" spans="1:178" s="324" customFormat="1" ht="11.1" customHeight="1">
      <c r="A14" s="386">
        <v>72036</v>
      </c>
      <c r="B14" s="387" t="s">
        <v>601</v>
      </c>
      <c r="C14" s="308">
        <v>82.266267466290714</v>
      </c>
      <c r="D14" s="72">
        <v>1788.4503053638218</v>
      </c>
      <c r="E14" s="308">
        <v>244.35222195377798</v>
      </c>
      <c r="F14" s="354">
        <v>322206</v>
      </c>
      <c r="G14" s="308">
        <v>280.68592057761731</v>
      </c>
      <c r="H14" s="353">
        <v>91.4560770156438</v>
      </c>
      <c r="I14" s="353">
        <v>161.55234657039711</v>
      </c>
      <c r="J14" s="341">
        <v>35.200000000000003</v>
      </c>
      <c r="K14" s="352">
        <v>3.12</v>
      </c>
      <c r="L14" s="308">
        <v>130.40110802796761</v>
      </c>
      <c r="M14" s="308">
        <v>26.928172571680481</v>
      </c>
      <c r="N14" s="346">
        <v>82.293612484427399</v>
      </c>
      <c r="O14" s="346">
        <v>20.349464298554683</v>
      </c>
      <c r="P14" s="351">
        <v>17.513882956001709</v>
      </c>
      <c r="Q14" s="351">
        <v>0.45454545454545453</v>
      </c>
      <c r="R14" s="351">
        <v>1.4683153013910355</v>
      </c>
      <c r="S14" s="347">
        <v>11716</v>
      </c>
      <c r="T14" s="317">
        <v>56.81818181818182</v>
      </c>
      <c r="U14" s="316">
        <v>37</v>
      </c>
      <c r="V14" s="316">
        <v>52</v>
      </c>
      <c r="W14" s="314">
        <v>14.450056116722784</v>
      </c>
      <c r="X14" s="350">
        <v>53.245950290589839</v>
      </c>
      <c r="Y14" s="314">
        <v>75</v>
      </c>
      <c r="Z14" s="314">
        <v>84.090909090909093</v>
      </c>
      <c r="AA14" s="314">
        <v>2.9441807366460373</v>
      </c>
      <c r="AB14" s="346">
        <v>22.215505516094908</v>
      </c>
      <c r="AC14" s="346">
        <v>4.4128759256460635</v>
      </c>
      <c r="AD14" s="346">
        <v>3.7781471966147802</v>
      </c>
      <c r="AE14" s="346">
        <v>85.33478893740903</v>
      </c>
      <c r="AF14" s="317">
        <v>97.5</v>
      </c>
      <c r="AG14" s="317">
        <v>96.5</v>
      </c>
      <c r="AH14" s="349">
        <v>72</v>
      </c>
      <c r="AI14" s="317">
        <v>39.799999999999997</v>
      </c>
      <c r="AJ14" s="318">
        <v>2.5463992975584378E-2</v>
      </c>
      <c r="AK14" s="318">
        <v>0.22917593678025944</v>
      </c>
      <c r="AL14" s="314">
        <v>0.31193900674950381</v>
      </c>
      <c r="AM14" s="348">
        <v>93761.393446327682</v>
      </c>
      <c r="AN14" s="347">
        <v>209680.34885556431</v>
      </c>
      <c r="AO14" s="347">
        <v>260768.2646103896</v>
      </c>
      <c r="AP14" s="314">
        <v>15.491827296701617</v>
      </c>
      <c r="AQ14" s="314">
        <v>9.9626718306090982</v>
      </c>
      <c r="AR14" s="314">
        <v>9.4700000000000006</v>
      </c>
      <c r="AS14" s="314">
        <v>9.3918106836051596</v>
      </c>
      <c r="AT14" s="314">
        <v>397.87514488343578</v>
      </c>
      <c r="AU14" s="314">
        <v>1.5291127781838421</v>
      </c>
      <c r="AV14" s="314">
        <v>2.3242514228394402</v>
      </c>
      <c r="AW14" s="316">
        <v>7662.333333333333</v>
      </c>
      <c r="AX14" s="316">
        <v>1970.3142857142857</v>
      </c>
      <c r="AY14" s="314">
        <v>2.1751424718319048</v>
      </c>
      <c r="AZ14" s="346">
        <v>451.75</v>
      </c>
      <c r="BA14" s="308">
        <v>3.3344628379721519</v>
      </c>
      <c r="BB14" s="308">
        <v>20.039776482605298</v>
      </c>
      <c r="BC14" s="308">
        <v>272.86528210601648</v>
      </c>
      <c r="BD14" s="308">
        <v>3.6902506827488555</v>
      </c>
      <c r="BE14" s="343">
        <v>0.18025596346812475</v>
      </c>
      <c r="BF14" s="308">
        <v>4.2059724809229104</v>
      </c>
      <c r="BG14" s="308">
        <v>29.787234042553195</v>
      </c>
      <c r="BH14" s="308">
        <v>42.696629213483142</v>
      </c>
      <c r="BI14" s="345">
        <v>94.2</v>
      </c>
      <c r="BJ14" s="343">
        <v>1.8085106382978724</v>
      </c>
      <c r="BK14" s="72">
        <v>0.23038820412394886</v>
      </c>
      <c r="BL14" s="341">
        <v>123.2</v>
      </c>
      <c r="BM14" s="341">
        <v>116.9</v>
      </c>
      <c r="BN14" s="308">
        <v>0.69116461237184657</v>
      </c>
      <c r="BO14" s="308">
        <v>30.76923076923077</v>
      </c>
      <c r="BP14" s="344">
        <v>6</v>
      </c>
      <c r="BQ14" s="308">
        <v>1.4801811692819593</v>
      </c>
      <c r="BR14" s="308">
        <v>17.945667564765571</v>
      </c>
      <c r="BS14" s="308" t="s">
        <v>588</v>
      </c>
      <c r="BT14" s="308">
        <v>1275.1210292763933</v>
      </c>
      <c r="BU14" s="308">
        <v>30.599381626792503</v>
      </c>
      <c r="BV14" s="343">
        <v>668.8339291776125</v>
      </c>
      <c r="BW14" s="343">
        <v>558.73780914837596</v>
      </c>
      <c r="BX14" s="308">
        <v>1.8349353338206107</v>
      </c>
      <c r="BY14" s="342">
        <v>8.2403887616327248E-2</v>
      </c>
      <c r="BZ14" s="308">
        <v>0.91746766691030535</v>
      </c>
      <c r="CA14" s="342">
        <v>0.16522675213387689</v>
      </c>
      <c r="CB14" s="308">
        <v>0.61164511127353693</v>
      </c>
      <c r="CC14" s="342">
        <v>0.11009612002923663</v>
      </c>
      <c r="CD14" s="308" t="s">
        <v>588</v>
      </c>
      <c r="CE14" s="308" t="s">
        <v>588</v>
      </c>
      <c r="CF14" s="341" t="s">
        <v>12</v>
      </c>
      <c r="CG14" s="340">
        <v>3.6402569593147751</v>
      </c>
      <c r="CH14" s="340">
        <v>24.832876553414248</v>
      </c>
      <c r="CI14" s="340">
        <v>3.6709721278042147</v>
      </c>
      <c r="CJ14" s="308">
        <v>375.39718704413326</v>
      </c>
      <c r="CK14" s="82">
        <v>332.9581909984189</v>
      </c>
      <c r="CL14" s="314">
        <v>10.9</v>
      </c>
      <c r="CM14" s="314">
        <v>1112.0964927976065</v>
      </c>
      <c r="CN14" s="323">
        <v>100</v>
      </c>
      <c r="CO14" s="317">
        <v>96.9</v>
      </c>
      <c r="CP14" s="317">
        <v>91.3</v>
      </c>
      <c r="CQ14" s="314">
        <v>72.2</v>
      </c>
      <c r="CR14" s="322">
        <v>35.5</v>
      </c>
      <c r="CS14" s="314">
        <v>4.5315468163164692</v>
      </c>
      <c r="CT14" s="314">
        <v>1.2271062271062272</v>
      </c>
      <c r="CU14" s="322">
        <v>0.50753324342744444</v>
      </c>
      <c r="CV14" s="314">
        <v>56.251099384344769</v>
      </c>
      <c r="CW14" s="321">
        <v>49.738980448764018</v>
      </c>
      <c r="CX14" s="314">
        <v>1.45</v>
      </c>
      <c r="CY14" s="314">
        <v>32.1</v>
      </c>
      <c r="CZ14" s="314">
        <v>61.668309790257162</v>
      </c>
      <c r="DA14" s="314">
        <v>4.7777113359286334</v>
      </c>
      <c r="DB14" s="314">
        <v>2.6031401860012782</v>
      </c>
      <c r="DC14" s="314">
        <v>1.2274891662359666</v>
      </c>
      <c r="DD14" s="314">
        <v>3.1010407141568321</v>
      </c>
      <c r="DE14" s="314">
        <v>6.2418383605464438</v>
      </c>
      <c r="DF14" s="320">
        <v>1528.0193236714977</v>
      </c>
      <c r="DG14" s="320">
        <v>2010.5435294117647</v>
      </c>
      <c r="DH14" s="314" t="s">
        <v>115</v>
      </c>
      <c r="DI14" s="314" t="s">
        <v>115</v>
      </c>
      <c r="DJ14" s="314">
        <v>51.473990266102007</v>
      </c>
      <c r="DK14" s="314">
        <v>71.216810555465059</v>
      </c>
      <c r="DL14" s="319">
        <v>583</v>
      </c>
      <c r="DM14" s="319">
        <v>265</v>
      </c>
      <c r="DN14" s="314">
        <v>10.674950380290348</v>
      </c>
      <c r="DO14" s="314">
        <v>17.025141672298897</v>
      </c>
      <c r="DP14" s="314">
        <v>93.61702127659575</v>
      </c>
      <c r="DQ14" s="314">
        <v>96.315704175895419</v>
      </c>
      <c r="DR14" s="314">
        <v>5030.6468494871251</v>
      </c>
      <c r="DS14" s="315">
        <v>6.3087691494981515</v>
      </c>
      <c r="DT14" s="315">
        <v>10.9</v>
      </c>
      <c r="DU14" s="314">
        <v>100</v>
      </c>
      <c r="DV14" s="318">
        <v>4.5048383013509274E-2</v>
      </c>
      <c r="DW14" s="314">
        <v>14.685314685314685</v>
      </c>
      <c r="DX14" s="317">
        <v>469.65169869138526</v>
      </c>
      <c r="DY14" s="314">
        <v>1.4840997085309087</v>
      </c>
      <c r="DZ14" s="314">
        <v>634.26760169050328</v>
      </c>
      <c r="EA14" s="316">
        <v>267</v>
      </c>
      <c r="EB14" s="315">
        <v>3.4147043053354462</v>
      </c>
      <c r="EC14" s="315">
        <v>64.536711039765848</v>
      </c>
      <c r="ED14" s="314">
        <v>80.279191998598904</v>
      </c>
      <c r="EE14" s="314">
        <v>12.818153837407584</v>
      </c>
      <c r="EF14" s="314">
        <v>68.566248529988243</v>
      </c>
      <c r="EG14" s="314">
        <v>0</v>
      </c>
      <c r="EH14" s="314">
        <v>69.599999999999994</v>
      </c>
      <c r="EI14" s="314">
        <v>59.1</v>
      </c>
      <c r="EJ14" s="314">
        <v>28.8</v>
      </c>
      <c r="EK14" s="314">
        <v>66.8</v>
      </c>
      <c r="EL14" s="314">
        <v>21.7</v>
      </c>
      <c r="EM14" s="313">
        <v>63.2</v>
      </c>
      <c r="EN14" s="312">
        <v>3.4435619764700123</v>
      </c>
      <c r="EO14" s="72">
        <v>1.0507327601626502</v>
      </c>
      <c r="EP14" s="311">
        <v>0.77100000000000002</v>
      </c>
      <c r="EQ14" s="308">
        <v>88.1</v>
      </c>
      <c r="ER14" s="308">
        <v>4.5999999999999996</v>
      </c>
      <c r="ES14" s="308">
        <v>6.1</v>
      </c>
      <c r="ET14" s="308">
        <v>259.83111561010071</v>
      </c>
      <c r="EU14" s="310">
        <v>42.4</v>
      </c>
      <c r="EV14" s="308">
        <v>28.2</v>
      </c>
      <c r="EW14" s="308" t="s">
        <v>12</v>
      </c>
      <c r="EX14" s="308" t="s">
        <v>12</v>
      </c>
      <c r="EY14" s="308" t="s">
        <v>12</v>
      </c>
      <c r="EZ14" s="308">
        <v>6.3733420594702537</v>
      </c>
      <c r="FA14" s="308">
        <v>30.3</v>
      </c>
      <c r="FB14" s="308">
        <v>13.139695712309821</v>
      </c>
      <c r="FC14" s="308">
        <v>74.269989298272435</v>
      </c>
      <c r="FD14" s="308">
        <v>80.269413629160056</v>
      </c>
      <c r="FE14" s="308">
        <v>74.37221309551748</v>
      </c>
      <c r="FF14" s="308">
        <v>75.514320290439699</v>
      </c>
      <c r="FG14" s="308">
        <v>77.823293920491579</v>
      </c>
      <c r="FH14" s="308">
        <v>78.25519526151993</v>
      </c>
      <c r="FI14" s="308">
        <v>77.390877881314367</v>
      </c>
      <c r="FJ14" s="308">
        <v>70.937295579852361</v>
      </c>
      <c r="FK14" s="308">
        <v>51.201098146877143</v>
      </c>
      <c r="FL14" s="308">
        <v>34.061326111644973</v>
      </c>
      <c r="FM14" s="308">
        <v>20.257271989801833</v>
      </c>
      <c r="FN14" s="308">
        <v>12.525720164609053</v>
      </c>
      <c r="FO14" s="308">
        <v>6.0002784351942084</v>
      </c>
      <c r="FP14" s="308">
        <v>2.4713467048710602</v>
      </c>
      <c r="FQ14" s="308">
        <v>1.52</v>
      </c>
      <c r="FR14" s="308">
        <v>6.1286840149608395</v>
      </c>
      <c r="FS14" s="308">
        <v>0.31914893617021273</v>
      </c>
    </row>
    <row r="15" spans="1:178" s="324" customFormat="1" ht="11.1" customHeight="1">
      <c r="A15" s="386">
        <v>72044</v>
      </c>
      <c r="B15" s="387" t="s">
        <v>600</v>
      </c>
      <c r="C15" s="308">
        <v>87.499659387139062</v>
      </c>
      <c r="D15" s="72">
        <v>1461.1534816689727</v>
      </c>
      <c r="E15" s="308">
        <v>175.30208576177688</v>
      </c>
      <c r="F15" s="354">
        <v>264279</v>
      </c>
      <c r="G15" s="308">
        <v>269.90618234303582</v>
      </c>
      <c r="H15" s="353">
        <v>103.68053885013229</v>
      </c>
      <c r="I15" s="353">
        <v>178.73466442145778</v>
      </c>
      <c r="J15" s="341">
        <v>31.3</v>
      </c>
      <c r="K15" s="352">
        <v>2.88</v>
      </c>
      <c r="L15" s="308">
        <v>62.447028481632877</v>
      </c>
      <c r="M15" s="308">
        <v>11.982297738466475</v>
      </c>
      <c r="N15" s="346">
        <v>79.130474822833435</v>
      </c>
      <c r="O15" s="346">
        <v>23.073768390834061</v>
      </c>
      <c r="P15" s="351">
        <v>18.35544373284538</v>
      </c>
      <c r="Q15" s="351">
        <v>0.32786885245901637</v>
      </c>
      <c r="R15" s="351">
        <v>2.512562814070352</v>
      </c>
      <c r="S15" s="347">
        <v>18836</v>
      </c>
      <c r="T15" s="317">
        <v>75.862068965517238</v>
      </c>
      <c r="U15" s="316">
        <v>190</v>
      </c>
      <c r="V15" s="316">
        <v>12</v>
      </c>
      <c r="W15" s="314">
        <v>17.008797653958943</v>
      </c>
      <c r="X15" s="350">
        <v>66.601218686526735</v>
      </c>
      <c r="Y15" s="314">
        <v>77.58620689655173</v>
      </c>
      <c r="Z15" s="314">
        <v>56.896551724137936</v>
      </c>
      <c r="AA15" s="314">
        <v>2.8818443804034581</v>
      </c>
      <c r="AB15" s="346">
        <v>14.992503748125937</v>
      </c>
      <c r="AC15" s="346">
        <v>8.7722096398609199</v>
      </c>
      <c r="AD15" s="346">
        <v>2.2648250342913649</v>
      </c>
      <c r="AE15" s="346">
        <v>97.306397306397301</v>
      </c>
      <c r="AF15" s="317">
        <v>96.1</v>
      </c>
      <c r="AG15" s="317">
        <v>94.2</v>
      </c>
      <c r="AH15" s="349">
        <v>20</v>
      </c>
      <c r="AI15" s="317">
        <v>68.7</v>
      </c>
      <c r="AJ15" s="318">
        <v>4.279392049452313E-2</v>
      </c>
      <c r="AK15" s="318">
        <v>7.4889360865415464E-2</v>
      </c>
      <c r="AL15" s="314">
        <v>0.44203980174817659</v>
      </c>
      <c r="AM15" s="348">
        <v>95375.741809253435</v>
      </c>
      <c r="AN15" s="347">
        <v>216769.23019125682</v>
      </c>
      <c r="AO15" s="347">
        <v>251891.62465319064</v>
      </c>
      <c r="AP15" s="314">
        <v>16.592849348481931</v>
      </c>
      <c r="AQ15" s="314">
        <v>7.0928814429680989</v>
      </c>
      <c r="AR15" s="314">
        <v>11.8</v>
      </c>
      <c r="AS15" s="314">
        <v>7.2815460493449633</v>
      </c>
      <c r="AT15" s="314">
        <v>539.22800473527559</v>
      </c>
      <c r="AU15" s="314">
        <v>3.0276698749875108</v>
      </c>
      <c r="AV15" s="314">
        <v>2.5129659962396342</v>
      </c>
      <c r="AW15" s="316">
        <v>11081.846153846154</v>
      </c>
      <c r="AX15" s="316">
        <v>2361.7049180327867</v>
      </c>
      <c r="AY15" s="314">
        <v>1.3882718791648156</v>
      </c>
      <c r="AZ15" s="346">
        <v>656.66666666666663</v>
      </c>
      <c r="BA15" s="308">
        <v>2.7178090569716642</v>
      </c>
      <c r="BB15" s="308">
        <v>33.737579250720458</v>
      </c>
      <c r="BC15" s="308">
        <v>229.07229167360506</v>
      </c>
      <c r="BD15" s="308">
        <v>4.6776803204485793</v>
      </c>
      <c r="BE15" s="343">
        <v>0</v>
      </c>
      <c r="BF15" s="308">
        <v>2.9394812680115274</v>
      </c>
      <c r="BG15" s="308">
        <v>25.018710574147335</v>
      </c>
      <c r="BH15" s="308">
        <v>12.264150943396226</v>
      </c>
      <c r="BI15" s="345">
        <v>92.7</v>
      </c>
      <c r="BJ15" s="343">
        <v>2.3521864642360741</v>
      </c>
      <c r="BK15" s="72">
        <v>0.11234692731153803</v>
      </c>
      <c r="BL15" s="341">
        <v>130.1</v>
      </c>
      <c r="BM15" s="341">
        <v>111.1</v>
      </c>
      <c r="BN15" s="308">
        <v>0.48683668501666477</v>
      </c>
      <c r="BO15" s="308">
        <v>13.274336283185843</v>
      </c>
      <c r="BP15" s="344">
        <v>12</v>
      </c>
      <c r="BQ15" s="308">
        <v>0.52984222812281434</v>
      </c>
      <c r="BR15" s="308">
        <v>5.2348412138534064</v>
      </c>
      <c r="BS15" s="308" t="s">
        <v>588</v>
      </c>
      <c r="BT15" s="308">
        <v>1969.7172459103749</v>
      </c>
      <c r="BU15" s="308">
        <v>29.998455888363758</v>
      </c>
      <c r="BV15" s="343">
        <v>1693.2152945771404</v>
      </c>
      <c r="BW15" s="343">
        <v>833.58109765143649</v>
      </c>
      <c r="BX15" s="308">
        <v>2.72490288748876</v>
      </c>
      <c r="BY15" s="342">
        <v>6.8310287719468218E-2</v>
      </c>
      <c r="BZ15" s="308">
        <v>0.90830096249625325</v>
      </c>
      <c r="CA15" s="342">
        <v>0.37792889214531605</v>
      </c>
      <c r="CB15" s="308">
        <v>0.60553397499750217</v>
      </c>
      <c r="CC15" s="342">
        <v>0.12322919158186668</v>
      </c>
      <c r="CD15" s="308">
        <v>0.90830096249625325</v>
      </c>
      <c r="CE15" s="308">
        <v>11.632247106304517</v>
      </c>
      <c r="CF15" s="341">
        <v>39.200000000000003</v>
      </c>
      <c r="CG15" s="340">
        <v>4.6153846153846159</v>
      </c>
      <c r="CH15" s="340">
        <v>25.349844513549531</v>
      </c>
      <c r="CI15" s="340">
        <v>6.6221142162818953</v>
      </c>
      <c r="CJ15" s="308">
        <v>354.48073947809024</v>
      </c>
      <c r="CK15" s="82">
        <v>315.25288612630828</v>
      </c>
      <c r="CL15" s="314">
        <v>21.9</v>
      </c>
      <c r="CM15" s="314">
        <v>935.50022145538765</v>
      </c>
      <c r="CN15" s="323">
        <v>100</v>
      </c>
      <c r="CO15" s="317">
        <v>99.74</v>
      </c>
      <c r="CP15" s="317">
        <v>85.19</v>
      </c>
      <c r="CQ15" s="314">
        <v>53.3</v>
      </c>
      <c r="CR15" s="322">
        <v>46.2</v>
      </c>
      <c r="CS15" s="314">
        <v>8.5017769880053322</v>
      </c>
      <c r="CT15" s="314">
        <v>2.7458563535911602</v>
      </c>
      <c r="CU15" s="322">
        <v>15.201577076854733</v>
      </c>
      <c r="CV15" s="314">
        <v>62.371521318889748</v>
      </c>
      <c r="CW15" s="321">
        <v>43.831576780194197</v>
      </c>
      <c r="CX15" s="314">
        <v>1.67</v>
      </c>
      <c r="CY15" s="314">
        <v>40.299999999999997</v>
      </c>
      <c r="CZ15" s="314">
        <v>58.325948322299261</v>
      </c>
      <c r="DA15" s="314">
        <v>4.5754632664005239</v>
      </c>
      <c r="DB15" s="314">
        <v>1.3606136481302624</v>
      </c>
      <c r="DC15" s="314">
        <v>1.069351806156464</v>
      </c>
      <c r="DD15" s="314">
        <v>1.7802698864926563</v>
      </c>
      <c r="DE15" s="314">
        <v>6.4671028529733228</v>
      </c>
      <c r="DF15" s="320">
        <v>1540.8077571669478</v>
      </c>
      <c r="DG15" s="320">
        <v>1517.7724252491694</v>
      </c>
      <c r="DH15" s="314">
        <v>48.655475389585419</v>
      </c>
      <c r="DI15" s="314">
        <v>44.025165992000893</v>
      </c>
      <c r="DJ15" s="314">
        <v>22.686978225320594</v>
      </c>
      <c r="DK15" s="314">
        <v>64.948783610755441</v>
      </c>
      <c r="DL15" s="319">
        <v>247</v>
      </c>
      <c r="DM15" s="319">
        <v>538</v>
      </c>
      <c r="DN15" s="314">
        <v>24.174969042075528</v>
      </c>
      <c r="DO15" s="314">
        <v>19.731324575293609</v>
      </c>
      <c r="DP15" s="314">
        <v>100</v>
      </c>
      <c r="DQ15" s="314">
        <v>96.882281666511318</v>
      </c>
      <c r="DR15" s="314">
        <v>3724.8600947051227</v>
      </c>
      <c r="DS15" s="315">
        <v>3.7710426778786061</v>
      </c>
      <c r="DT15" s="315">
        <v>14.3</v>
      </c>
      <c r="DU15" s="314">
        <v>90.172239108409329</v>
      </c>
      <c r="DV15" s="318">
        <v>2.7655483186872224E-2</v>
      </c>
      <c r="DW15" s="314">
        <v>29.375</v>
      </c>
      <c r="DX15" s="317">
        <v>365.72132720936639</v>
      </c>
      <c r="DY15" s="314">
        <v>1.5030333740559751</v>
      </c>
      <c r="DZ15" s="314">
        <v>488.98942227538015</v>
      </c>
      <c r="EA15" s="316">
        <v>3250</v>
      </c>
      <c r="EB15" s="315">
        <v>2.1634163406438209</v>
      </c>
      <c r="EC15" s="315">
        <v>58.53825311195574</v>
      </c>
      <c r="ED15" s="314">
        <v>71.467246387632883</v>
      </c>
      <c r="EE15" s="314">
        <v>13.013481671445822</v>
      </c>
      <c r="EF15" s="314">
        <v>72.683931724543854</v>
      </c>
      <c r="EG15" s="314" t="s">
        <v>115</v>
      </c>
      <c r="EH15" s="314">
        <v>70</v>
      </c>
      <c r="EI15" s="314">
        <v>49.9</v>
      </c>
      <c r="EJ15" s="314">
        <v>34.1</v>
      </c>
      <c r="EK15" s="314">
        <v>57</v>
      </c>
      <c r="EL15" s="314">
        <v>16.899999999999999</v>
      </c>
      <c r="EM15" s="313">
        <v>80.459999999999994</v>
      </c>
      <c r="EN15" s="312">
        <v>-6.9636407124712751E-2</v>
      </c>
      <c r="EO15" s="72">
        <v>0.9832913141672639</v>
      </c>
      <c r="EP15" s="311">
        <v>0.72</v>
      </c>
      <c r="EQ15" s="308">
        <v>83.9</v>
      </c>
      <c r="ER15" s="308">
        <v>9.6999999999999993</v>
      </c>
      <c r="ES15" s="308">
        <v>7.1</v>
      </c>
      <c r="ET15" s="308">
        <v>385.97763763030332</v>
      </c>
      <c r="EU15" s="310">
        <v>55.8</v>
      </c>
      <c r="EV15" s="308">
        <v>35</v>
      </c>
      <c r="EW15" s="308" t="s">
        <v>12</v>
      </c>
      <c r="EX15" s="308" t="s">
        <v>12</v>
      </c>
      <c r="EY15" s="308">
        <v>36.700000000000003</v>
      </c>
      <c r="EZ15" s="308">
        <v>10.669508639455987</v>
      </c>
      <c r="FA15" s="308">
        <v>28.7</v>
      </c>
      <c r="FB15" s="308">
        <v>13.273001508295627</v>
      </c>
      <c r="FC15" s="308">
        <v>73.650739085596427</v>
      </c>
      <c r="FD15" s="308">
        <v>77.154602848333582</v>
      </c>
      <c r="FE15" s="308">
        <v>71.440961466980539</v>
      </c>
      <c r="FF15" s="308">
        <v>73.858435337945721</v>
      </c>
      <c r="FG15" s="308">
        <v>76.505071182655627</v>
      </c>
      <c r="FH15" s="308">
        <v>76.644508383768226</v>
      </c>
      <c r="FI15" s="308">
        <v>75.32093023255814</v>
      </c>
      <c r="FJ15" s="308">
        <v>67.059971611071674</v>
      </c>
      <c r="FK15" s="308">
        <v>48.703017469560614</v>
      </c>
      <c r="FL15" s="308">
        <v>31.291902071563086</v>
      </c>
      <c r="FM15" s="308">
        <v>17.426102773988177</v>
      </c>
      <c r="FN15" s="308">
        <v>9.6544916090819353</v>
      </c>
      <c r="FO15" s="308">
        <v>5.3013090987774536</v>
      </c>
      <c r="FP15" s="308">
        <v>1.8129682730552215</v>
      </c>
      <c r="FQ15" s="308">
        <v>1.51</v>
      </c>
      <c r="FR15" s="308">
        <v>5.7344067432263461</v>
      </c>
      <c r="FS15" s="308">
        <v>0.53458783278092592</v>
      </c>
    </row>
    <row r="16" spans="1:178" s="325" customFormat="1" ht="11.1" customHeight="1">
      <c r="A16" s="386">
        <v>92011</v>
      </c>
      <c r="B16" s="389" t="s">
        <v>9</v>
      </c>
      <c r="C16" s="326">
        <v>87.894035871513495</v>
      </c>
      <c r="D16" s="329">
        <v>1336.8337420981727</v>
      </c>
      <c r="E16" s="326">
        <v>189.22165801159895</v>
      </c>
      <c r="F16" s="357">
        <v>321312</v>
      </c>
      <c r="G16" s="326">
        <v>275.86206896551721</v>
      </c>
      <c r="H16" s="361">
        <v>105.97701149425288</v>
      </c>
      <c r="I16" s="361">
        <v>161.83908045977012</v>
      </c>
      <c r="J16" s="333">
        <v>29.5</v>
      </c>
      <c r="K16" s="360">
        <v>4.6399999999999997</v>
      </c>
      <c r="L16" s="326">
        <v>154.50767632459886</v>
      </c>
      <c r="M16" s="326">
        <v>13.299582790521264</v>
      </c>
      <c r="N16" s="356">
        <v>84.385976484556664</v>
      </c>
      <c r="O16" s="356">
        <v>23.092358874161693</v>
      </c>
      <c r="P16" s="355">
        <v>16.112696805082408</v>
      </c>
      <c r="Q16" s="355">
        <v>1.0025062656641603</v>
      </c>
      <c r="R16" s="355">
        <v>3.3333333333333335</v>
      </c>
      <c r="S16" s="357">
        <v>15413</v>
      </c>
      <c r="T16" s="333">
        <v>51.111111111111107</v>
      </c>
      <c r="U16" s="332">
        <v>103</v>
      </c>
      <c r="V16" s="332">
        <v>29</v>
      </c>
      <c r="W16" s="326">
        <v>13.099455629482415</v>
      </c>
      <c r="X16" s="330">
        <v>60.461624415112794</v>
      </c>
      <c r="Y16" s="326">
        <v>114.44444444444444</v>
      </c>
      <c r="Z16" s="326">
        <v>98.888888888888886</v>
      </c>
      <c r="AA16" s="326">
        <v>4.4839857651245554</v>
      </c>
      <c r="AB16" s="356">
        <v>31.572231610166568</v>
      </c>
      <c r="AC16" s="356">
        <v>8.0698003241714655</v>
      </c>
      <c r="AD16" s="356">
        <v>2.9140945615063627</v>
      </c>
      <c r="AE16" s="356">
        <v>92.609840048592829</v>
      </c>
      <c r="AF16" s="333">
        <v>97.4</v>
      </c>
      <c r="AG16" s="333">
        <v>94.5</v>
      </c>
      <c r="AH16" s="359">
        <v>96</v>
      </c>
      <c r="AI16" s="333">
        <v>54.2</v>
      </c>
      <c r="AJ16" s="334">
        <v>4.122623307663132E-2</v>
      </c>
      <c r="AK16" s="334">
        <v>0.20613116538315659</v>
      </c>
      <c r="AL16" s="326">
        <v>0.42603659308899561</v>
      </c>
      <c r="AM16" s="358">
        <v>101338.37442806303</v>
      </c>
      <c r="AN16" s="357">
        <v>212460.27663734116</v>
      </c>
      <c r="AO16" s="357">
        <v>264591.74514829734</v>
      </c>
      <c r="AP16" s="326">
        <v>15.089027733188452</v>
      </c>
      <c r="AQ16" s="326">
        <v>3.679648334279999</v>
      </c>
      <c r="AR16" s="326">
        <v>16.600000000000001</v>
      </c>
      <c r="AS16" s="326">
        <v>8.795160838409311</v>
      </c>
      <c r="AT16" s="326">
        <v>389.1901850380554</v>
      </c>
      <c r="AU16" s="326">
        <v>2.6867172537143866</v>
      </c>
      <c r="AV16" s="326">
        <v>2.6483355786613236</v>
      </c>
      <c r="AW16" s="332">
        <v>17504.846153846152</v>
      </c>
      <c r="AX16" s="332">
        <v>2677.2117647058822</v>
      </c>
      <c r="AY16" s="326">
        <v>2.1971937441499714</v>
      </c>
      <c r="AZ16" s="356">
        <v>351.30769230769232</v>
      </c>
      <c r="BA16" s="326">
        <v>1.3961372682226598</v>
      </c>
      <c r="BB16" s="326">
        <v>55.032419928825625</v>
      </c>
      <c r="BC16" s="326">
        <v>309.81265904406598</v>
      </c>
      <c r="BD16" s="326">
        <v>8.1027861257921021</v>
      </c>
      <c r="BE16" s="356">
        <v>1.779359430604982</v>
      </c>
      <c r="BF16" s="326">
        <v>5.5516014234875444</v>
      </c>
      <c r="BG16" s="326">
        <v>33.827758438020282</v>
      </c>
      <c r="BH16" s="326">
        <v>100</v>
      </c>
      <c r="BI16" s="338">
        <v>98.4</v>
      </c>
      <c r="BJ16" s="356">
        <v>2.270319358256395</v>
      </c>
      <c r="BK16" s="329">
        <v>2.6625357021832792</v>
      </c>
      <c r="BL16" s="333">
        <v>120.4</v>
      </c>
      <c r="BM16" s="333">
        <v>120.2</v>
      </c>
      <c r="BN16" s="326">
        <v>2.2510529118458633</v>
      </c>
      <c r="BO16" s="326">
        <v>100</v>
      </c>
      <c r="BP16" s="332">
        <v>17</v>
      </c>
      <c r="BQ16" s="326">
        <v>1.0382243101853452</v>
      </c>
      <c r="BR16" s="326">
        <v>16.293021060025101</v>
      </c>
      <c r="BS16" s="326">
        <v>6.9163778445618922</v>
      </c>
      <c r="BT16" s="326">
        <v>534.23837323108455</v>
      </c>
      <c r="BU16" s="326">
        <v>21.001301138784299</v>
      </c>
      <c r="BV16" s="356">
        <v>243.72363658694795</v>
      </c>
      <c r="BW16" s="356">
        <v>208.02867878759963</v>
      </c>
      <c r="BX16" s="326">
        <v>1.1514502515918801</v>
      </c>
      <c r="BY16" s="334">
        <v>6.3283705827489725E-2</v>
      </c>
      <c r="BZ16" s="326">
        <v>3.0705340042450135</v>
      </c>
      <c r="CA16" s="334">
        <v>0.57317658257241666</v>
      </c>
      <c r="CB16" s="326">
        <v>0.19190837526531335</v>
      </c>
      <c r="CC16" s="334">
        <v>4.9241770009326745E-2</v>
      </c>
      <c r="CD16" s="326">
        <v>0.76763350106125339</v>
      </c>
      <c r="CE16" s="326">
        <v>10.553041555839581</v>
      </c>
      <c r="CF16" s="333">
        <v>43.2</v>
      </c>
      <c r="CG16" s="355">
        <v>12.807881773399016</v>
      </c>
      <c r="CH16" s="355">
        <v>40.098785830736986</v>
      </c>
      <c r="CI16" s="355">
        <v>2.1226415094339623</v>
      </c>
      <c r="CJ16" s="326">
        <v>304.06346793786776</v>
      </c>
      <c r="CK16" s="337">
        <v>253.78923086961365</v>
      </c>
      <c r="CL16" s="326">
        <v>17.899999999999999</v>
      </c>
      <c r="CM16" s="326">
        <v>783.89050643989287</v>
      </c>
      <c r="CN16" s="338">
        <v>94.4</v>
      </c>
      <c r="CO16" s="333">
        <v>98.1</v>
      </c>
      <c r="CP16" s="333">
        <v>87.08</v>
      </c>
      <c r="CQ16" s="326">
        <v>84.7</v>
      </c>
      <c r="CR16" s="337">
        <v>35.6</v>
      </c>
      <c r="CS16" s="326">
        <v>3.2276776101563085</v>
      </c>
      <c r="CT16" s="326">
        <v>1.5899581589958158</v>
      </c>
      <c r="CU16" s="337">
        <v>8.1296168533548947</v>
      </c>
      <c r="CV16" s="326">
        <v>60.113733215967358</v>
      </c>
      <c r="CW16" s="336">
        <v>43.269581371070196</v>
      </c>
      <c r="CX16" s="326">
        <v>1.29</v>
      </c>
      <c r="CY16" s="326">
        <v>31.9</v>
      </c>
      <c r="CZ16" s="326">
        <v>61.966816784721871</v>
      </c>
      <c r="DA16" s="326">
        <v>4.0485621280425672</v>
      </c>
      <c r="DB16" s="326">
        <v>2.7524228432377247</v>
      </c>
      <c r="DC16" s="326">
        <v>1.162930210600251</v>
      </c>
      <c r="DD16" s="326">
        <v>2.6598500811772428</v>
      </c>
      <c r="DE16" s="326">
        <v>5.8723962831185874</v>
      </c>
      <c r="DF16" s="328">
        <v>1114.3688362919131</v>
      </c>
      <c r="DG16" s="328">
        <v>3744.913043478261</v>
      </c>
      <c r="DH16" s="326">
        <v>58.2786240937127</v>
      </c>
      <c r="DI16" s="326">
        <v>22.264898806713724</v>
      </c>
      <c r="DJ16" s="326">
        <v>55.215881642512088</v>
      </c>
      <c r="DK16" s="326">
        <v>74.837102338060561</v>
      </c>
      <c r="DL16" s="335">
        <v>742</v>
      </c>
      <c r="DM16" s="335">
        <v>436</v>
      </c>
      <c r="DN16" s="326">
        <v>28.211490705877384</v>
      </c>
      <c r="DO16" s="326">
        <v>11.616213954809416</v>
      </c>
      <c r="DP16" s="326">
        <v>87.291666666666686</v>
      </c>
      <c r="DQ16" s="326">
        <v>95.203944419542808</v>
      </c>
      <c r="DR16" s="326">
        <v>5395.94178561433</v>
      </c>
      <c r="DS16" s="329">
        <v>17.142857142857139</v>
      </c>
      <c r="DT16" s="329">
        <v>10.7</v>
      </c>
      <c r="DU16" s="326">
        <v>85.449735449735456</v>
      </c>
      <c r="DV16" s="334">
        <v>7.2766587416394329E-2</v>
      </c>
      <c r="DW16" s="326">
        <v>46.488294314381271</v>
      </c>
      <c r="DX16" s="333">
        <v>74.159153453775019</v>
      </c>
      <c r="DY16" s="326">
        <v>1.4659237222219781</v>
      </c>
      <c r="DZ16" s="326">
        <v>1001.3410977884636</v>
      </c>
      <c r="EA16" s="332">
        <v>18820</v>
      </c>
      <c r="EB16" s="329">
        <v>4.3102578865299268</v>
      </c>
      <c r="EC16" s="329">
        <v>80.630883441346285</v>
      </c>
      <c r="ED16" s="326">
        <v>95.703759682599667</v>
      </c>
      <c r="EE16" s="326">
        <v>21.449378355002366</v>
      </c>
      <c r="EF16" s="326">
        <v>70.691388400702991</v>
      </c>
      <c r="EG16" s="326">
        <v>147.86674459380481</v>
      </c>
      <c r="EH16" s="326">
        <v>74.400000000000006</v>
      </c>
      <c r="EI16" s="326">
        <v>57.7</v>
      </c>
      <c r="EJ16" s="326">
        <v>36.200000000000003</v>
      </c>
      <c r="EK16" s="326">
        <v>58.4</v>
      </c>
      <c r="EL16" s="326">
        <v>20.2</v>
      </c>
      <c r="EM16" s="331">
        <v>67.7</v>
      </c>
      <c r="EN16" s="330">
        <v>1.4911280758114844</v>
      </c>
      <c r="EO16" s="329">
        <v>1.0368573489087802</v>
      </c>
      <c r="EP16" s="328">
        <v>0.96199999999999997</v>
      </c>
      <c r="EQ16" s="326">
        <v>90.9</v>
      </c>
      <c r="ER16" s="326">
        <v>4.7</v>
      </c>
      <c r="ES16" s="326">
        <v>2.2000000000000002</v>
      </c>
      <c r="ET16" s="326">
        <v>226.54407559654717</v>
      </c>
      <c r="EU16" s="327">
        <v>63.8</v>
      </c>
      <c r="EV16" s="326">
        <v>48.1</v>
      </c>
      <c r="EW16" s="326" t="s">
        <v>12</v>
      </c>
      <c r="EX16" s="326" t="s">
        <v>12</v>
      </c>
      <c r="EY16" s="326">
        <v>2.9</v>
      </c>
      <c r="EZ16" s="326">
        <v>6.2945947087022773</v>
      </c>
      <c r="FA16" s="326">
        <v>25.6</v>
      </c>
      <c r="FB16" s="326">
        <v>13.483582669516222</v>
      </c>
      <c r="FC16" s="326">
        <v>71.015742937243914</v>
      </c>
      <c r="FD16" s="326">
        <v>78.716704961279888</v>
      </c>
      <c r="FE16" s="326">
        <v>69.047456469784905</v>
      </c>
      <c r="FF16" s="326">
        <v>67.994100294985245</v>
      </c>
      <c r="FG16" s="326">
        <v>71.800910661014285</v>
      </c>
      <c r="FH16" s="326">
        <v>75.203625451650439</v>
      </c>
      <c r="FI16" s="326">
        <v>72.894826995546424</v>
      </c>
      <c r="FJ16" s="326">
        <v>66.770781571661814</v>
      </c>
      <c r="FK16" s="326">
        <v>50.465173215815881</v>
      </c>
      <c r="FL16" s="326">
        <v>33.353404860959053</v>
      </c>
      <c r="FM16" s="326">
        <v>19.224806201550386</v>
      </c>
      <c r="FN16" s="326">
        <v>11.877151657909041</v>
      </c>
      <c r="FO16" s="326">
        <v>6.0323315612455248</v>
      </c>
      <c r="FP16" s="326">
        <v>2.6975683890577509</v>
      </c>
      <c r="FQ16" s="326">
        <v>1.54</v>
      </c>
      <c r="FR16" s="326">
        <v>15.617503579091197</v>
      </c>
      <c r="FS16" s="326">
        <v>1.3621916149538367</v>
      </c>
    </row>
    <row r="17" spans="1:175" s="324" customFormat="1" ht="11.1" customHeight="1">
      <c r="A17" s="390">
        <v>102016</v>
      </c>
      <c r="B17" s="387" t="s">
        <v>599</v>
      </c>
      <c r="C17" s="308">
        <v>108.32861056012091</v>
      </c>
      <c r="D17" s="72">
        <v>1420.0788703126475</v>
      </c>
      <c r="E17" s="308">
        <v>456.6331349768584</v>
      </c>
      <c r="F17" s="354">
        <v>343035</v>
      </c>
      <c r="G17" s="308">
        <v>272.22545031958163</v>
      </c>
      <c r="H17" s="353">
        <v>87.158628704241721</v>
      </c>
      <c r="I17" s="353">
        <v>164.43927948866937</v>
      </c>
      <c r="J17" s="341">
        <v>42.6</v>
      </c>
      <c r="K17" s="352">
        <v>6.57</v>
      </c>
      <c r="L17" s="308">
        <v>275.38698196108226</v>
      </c>
      <c r="M17" s="308">
        <v>12.909778424088426</v>
      </c>
      <c r="N17" s="346">
        <v>82.458270925258731</v>
      </c>
      <c r="O17" s="346">
        <v>21.690088757396449</v>
      </c>
      <c r="P17" s="351">
        <v>19.459326313196623</v>
      </c>
      <c r="Q17" s="351">
        <v>2.4064171122994651</v>
      </c>
      <c r="R17" s="351">
        <v>0.71827613727055062</v>
      </c>
      <c r="S17" s="347">
        <v>17080</v>
      </c>
      <c r="T17" s="317">
        <v>31.25</v>
      </c>
      <c r="U17" s="316">
        <v>45</v>
      </c>
      <c r="V17" s="316">
        <v>0</v>
      </c>
      <c r="W17" s="314">
        <v>10.056484660538265</v>
      </c>
      <c r="X17" s="350">
        <v>78.876739562624252</v>
      </c>
      <c r="Y17" s="314">
        <v>55.000000000000007</v>
      </c>
      <c r="Z17" s="314">
        <v>57.499999999999993</v>
      </c>
      <c r="AA17" s="314">
        <v>3.6344137273593895</v>
      </c>
      <c r="AB17" s="346">
        <v>34.330437876137673</v>
      </c>
      <c r="AC17" s="346">
        <v>11.680649847321456</v>
      </c>
      <c r="AD17" s="346">
        <v>2.34205923334618</v>
      </c>
      <c r="AE17" s="346">
        <v>94.242424242424235</v>
      </c>
      <c r="AF17" s="317">
        <v>96.4</v>
      </c>
      <c r="AG17" s="317">
        <v>95.8</v>
      </c>
      <c r="AH17" s="349">
        <v>54</v>
      </c>
      <c r="AI17" s="317">
        <v>54.4</v>
      </c>
      <c r="AJ17" s="318">
        <v>5.4061048677087213E-2</v>
      </c>
      <c r="AK17" s="318">
        <v>0.11893430708959186</v>
      </c>
      <c r="AL17" s="314">
        <v>0.17120052895059978</v>
      </c>
      <c r="AM17" s="348">
        <v>104288.8890493816</v>
      </c>
      <c r="AN17" s="347">
        <v>206281.07661290321</v>
      </c>
      <c r="AO17" s="347">
        <v>259495.0309983897</v>
      </c>
      <c r="AP17" s="314">
        <v>18.422673394634195</v>
      </c>
      <c r="AQ17" s="314">
        <v>4.3652551621303308</v>
      </c>
      <c r="AR17" s="314">
        <v>11.7</v>
      </c>
      <c r="AS17" s="314">
        <v>8.7194200434495137</v>
      </c>
      <c r="AT17" s="314">
        <v>1021.5948805138377</v>
      </c>
      <c r="AU17" s="314">
        <v>2.9517332577689621</v>
      </c>
      <c r="AV17" s="314">
        <v>4.2504958911873052</v>
      </c>
      <c r="AW17" s="316">
        <v>13102</v>
      </c>
      <c r="AX17" s="316">
        <v>2001.6944444444443</v>
      </c>
      <c r="AY17" s="314">
        <v>4.8569961560344712</v>
      </c>
      <c r="AZ17" s="346">
        <v>686.5</v>
      </c>
      <c r="BA17" s="308">
        <v>2.7153702654198546</v>
      </c>
      <c r="BB17" s="308">
        <v>41.75994995233556</v>
      </c>
      <c r="BC17" s="308">
        <v>304.95536979314255</v>
      </c>
      <c r="BD17" s="308">
        <v>6.3918721073014071</v>
      </c>
      <c r="BE17" s="343">
        <v>2.5619637750238322</v>
      </c>
      <c r="BF17" s="308">
        <v>3.3365109628217353</v>
      </c>
      <c r="BG17" s="308">
        <v>23.782430587164313</v>
      </c>
      <c r="BH17" s="308">
        <v>93.150684931506845</v>
      </c>
      <c r="BI17" s="345">
        <v>97.8</v>
      </c>
      <c r="BJ17" s="343">
        <v>2.7309968138370504</v>
      </c>
      <c r="BK17" s="72">
        <v>2.3072110120444238</v>
      </c>
      <c r="BL17" s="341">
        <v>114.8</v>
      </c>
      <c r="BM17" s="341">
        <v>107.7</v>
      </c>
      <c r="BN17" s="308">
        <v>0.46926325668700136</v>
      </c>
      <c r="BO17" s="308">
        <v>23.75</v>
      </c>
      <c r="BP17" s="344">
        <v>5</v>
      </c>
      <c r="BQ17" s="308">
        <v>0.74383678095777839</v>
      </c>
      <c r="BR17" s="308">
        <v>18.285987531878718</v>
      </c>
      <c r="BS17" s="308">
        <v>11.523566638330026</v>
      </c>
      <c r="BT17" s="308">
        <v>917.77061490507231</v>
      </c>
      <c r="BU17" s="308">
        <v>24.92089354869179</v>
      </c>
      <c r="BV17" s="343">
        <v>111.01173609143289</v>
      </c>
      <c r="BW17" s="343">
        <v>247.38476433361672</v>
      </c>
      <c r="BX17" s="308">
        <v>1.4758666288844811</v>
      </c>
      <c r="BY17" s="342">
        <v>6.0389510720695191E-2</v>
      </c>
      <c r="BZ17" s="308">
        <v>3.2469065835458584</v>
      </c>
      <c r="CA17" s="342">
        <v>0.72835198828752246</v>
      </c>
      <c r="CB17" s="308">
        <v>1.4758666288844811</v>
      </c>
      <c r="CC17" s="342">
        <v>0.34687293378671957</v>
      </c>
      <c r="CD17" s="308">
        <v>1.4758666288844811</v>
      </c>
      <c r="CE17" s="308">
        <v>12.695404741664305</v>
      </c>
      <c r="CF17" s="341">
        <v>39.1</v>
      </c>
      <c r="CG17" s="340">
        <v>51.901565995525722</v>
      </c>
      <c r="CH17" s="340">
        <v>41.457931474722805</v>
      </c>
      <c r="CI17" s="340">
        <v>10.772833723653395</v>
      </c>
      <c r="CJ17" s="308">
        <v>306.97140360819873</v>
      </c>
      <c r="CK17" s="82">
        <v>273.23604420515727</v>
      </c>
      <c r="CL17" s="314">
        <v>19</v>
      </c>
      <c r="CM17" s="314">
        <v>820.28262886377843</v>
      </c>
      <c r="CN17" s="323">
        <v>83</v>
      </c>
      <c r="CO17" s="317">
        <v>99.9</v>
      </c>
      <c r="CP17" s="317">
        <v>85.1</v>
      </c>
      <c r="CQ17" s="314">
        <v>70.2</v>
      </c>
      <c r="CR17" s="322">
        <v>54.3</v>
      </c>
      <c r="CS17" s="314">
        <v>5.5813824398773262</v>
      </c>
      <c r="CT17" s="314">
        <v>0.48765432098765432</v>
      </c>
      <c r="CU17" s="322">
        <v>6.661023299704417</v>
      </c>
      <c r="CV17" s="314">
        <v>67.156232924253828</v>
      </c>
      <c r="CW17" s="321">
        <v>48.491073958628505</v>
      </c>
      <c r="CX17" s="314">
        <v>1.17</v>
      </c>
      <c r="CY17" s="314">
        <v>35.783542976939202</v>
      </c>
      <c r="CZ17" s="314">
        <v>60.364367688580501</v>
      </c>
      <c r="DA17" s="314">
        <v>3.7069313035024067</v>
      </c>
      <c r="DB17" s="314">
        <v>1.8647604373287994</v>
      </c>
      <c r="DC17" s="314">
        <v>1.1021978605837348</v>
      </c>
      <c r="DD17" s="314">
        <v>2.4056626050817043</v>
      </c>
      <c r="DE17" s="314">
        <v>6.8391659582506845</v>
      </c>
      <c r="DF17" s="320">
        <v>772.38148984198642</v>
      </c>
      <c r="DG17" s="320">
        <v>1254.3333333333333</v>
      </c>
      <c r="DH17" s="314" t="s">
        <v>588</v>
      </c>
      <c r="DI17" s="314" t="s">
        <v>588</v>
      </c>
      <c r="DJ17" s="314">
        <v>111.03475670307846</v>
      </c>
      <c r="DK17" s="314">
        <v>55.288317896623838</v>
      </c>
      <c r="DL17" s="319">
        <v>573</v>
      </c>
      <c r="DM17" s="319">
        <v>102</v>
      </c>
      <c r="DN17" s="314">
        <v>19.723481628412202</v>
      </c>
      <c r="DO17" s="314">
        <v>7.8929347312742033</v>
      </c>
      <c r="DP17" s="314">
        <v>100</v>
      </c>
      <c r="DQ17" s="314">
        <v>83.915806195393174</v>
      </c>
      <c r="DR17" s="314">
        <v>4274.4671596346243</v>
      </c>
      <c r="DS17" s="315">
        <v>14.756571135145544</v>
      </c>
      <c r="DT17" s="315">
        <v>11.62</v>
      </c>
      <c r="DU17" s="314">
        <v>60.600193610842211</v>
      </c>
      <c r="DV17" s="318">
        <v>9.971383552586463E-3</v>
      </c>
      <c r="DW17" s="314">
        <v>36.507936507936506</v>
      </c>
      <c r="DX17" s="317">
        <v>478.58812694814395</v>
      </c>
      <c r="DY17" s="314">
        <v>1.5849211085052941</v>
      </c>
      <c r="DZ17" s="314">
        <v>733.00028077857178</v>
      </c>
      <c r="EA17" s="316">
        <v>0</v>
      </c>
      <c r="EB17" s="315">
        <v>7.3492342501363979</v>
      </c>
      <c r="EC17" s="315">
        <v>59.417357475965396</v>
      </c>
      <c r="ED17" s="314">
        <v>78.313326080941252</v>
      </c>
      <c r="EE17" s="314">
        <v>7.2402121135163613</v>
      </c>
      <c r="EF17" s="314">
        <v>56.776210875207155</v>
      </c>
      <c r="EG17" s="314" t="s">
        <v>588</v>
      </c>
      <c r="EH17" s="314">
        <v>71.099999999999994</v>
      </c>
      <c r="EI17" s="314">
        <v>54</v>
      </c>
      <c r="EJ17" s="314">
        <v>36</v>
      </c>
      <c r="EK17" s="314">
        <v>59.4</v>
      </c>
      <c r="EL17" s="314">
        <v>20.399999999999999</v>
      </c>
      <c r="EM17" s="313">
        <v>89.5</v>
      </c>
      <c r="EN17" s="312">
        <v>0.84714744497969208</v>
      </c>
      <c r="EO17" s="72">
        <v>1.0454137091928104</v>
      </c>
      <c r="EP17" s="311">
        <v>0.79</v>
      </c>
      <c r="EQ17" s="308">
        <v>92</v>
      </c>
      <c r="ER17" s="308">
        <v>8</v>
      </c>
      <c r="ES17" s="308">
        <v>4.3</v>
      </c>
      <c r="ET17" s="308">
        <v>447.89340405686221</v>
      </c>
      <c r="EU17" s="310">
        <v>51.6</v>
      </c>
      <c r="EV17" s="308">
        <v>46.3</v>
      </c>
      <c r="EW17" s="308" t="s">
        <v>12</v>
      </c>
      <c r="EX17" s="308" t="s">
        <v>12</v>
      </c>
      <c r="EY17" s="308">
        <v>58.7</v>
      </c>
      <c r="EZ17" s="308">
        <v>7.7778171342212152</v>
      </c>
      <c r="FA17" s="308">
        <v>22.6</v>
      </c>
      <c r="FB17" s="308">
        <v>14.380209022357453</v>
      </c>
      <c r="FC17" s="308">
        <v>68.812304186841359</v>
      </c>
      <c r="FD17" s="308">
        <v>81.064205239581923</v>
      </c>
      <c r="FE17" s="308">
        <v>74.596199524940616</v>
      </c>
      <c r="FF17" s="308">
        <v>74.060985460420042</v>
      </c>
      <c r="FG17" s="308">
        <v>77.879537953795378</v>
      </c>
      <c r="FH17" s="308">
        <v>79.763324465645354</v>
      </c>
      <c r="FI17" s="308">
        <v>78.170457873669818</v>
      </c>
      <c r="FJ17" s="308">
        <v>72.309698124561223</v>
      </c>
      <c r="FK17" s="308">
        <v>54.24797098946641</v>
      </c>
      <c r="FL17" s="308">
        <v>35.163147792706333</v>
      </c>
      <c r="FM17" s="308">
        <v>20.98382242287434</v>
      </c>
      <c r="FN17" s="308">
        <v>13.309352517985612</v>
      </c>
      <c r="FO17" s="308">
        <v>8.1091227631084966</v>
      </c>
      <c r="FP17" s="308">
        <v>2.9335275148236764</v>
      </c>
      <c r="FQ17" s="308">
        <v>1.51</v>
      </c>
      <c r="FR17" s="308">
        <v>13.397917257013317</v>
      </c>
      <c r="FS17" s="308">
        <v>0.56895766954938543</v>
      </c>
    </row>
    <row r="18" spans="1:175" s="324" customFormat="1" ht="11.1" customHeight="1">
      <c r="A18" s="386">
        <v>102024</v>
      </c>
      <c r="B18" s="387" t="s">
        <v>598</v>
      </c>
      <c r="C18" s="308">
        <v>100.257309317797</v>
      </c>
      <c r="D18" s="72">
        <v>1084.1654778887305</v>
      </c>
      <c r="E18" s="308">
        <v>217.31305078192702</v>
      </c>
      <c r="F18" s="354">
        <v>330438</v>
      </c>
      <c r="G18" s="308">
        <v>284.99735868991024</v>
      </c>
      <c r="H18" s="353">
        <v>83.729529846804013</v>
      </c>
      <c r="I18" s="353">
        <v>157.6862123613312</v>
      </c>
      <c r="J18" s="341">
        <v>36.5</v>
      </c>
      <c r="K18" s="352">
        <v>6.32</v>
      </c>
      <c r="L18" s="308">
        <v>180.46477892735081</v>
      </c>
      <c r="M18" s="308">
        <v>15.268536913741029</v>
      </c>
      <c r="N18" s="346">
        <v>83.677062130728388</v>
      </c>
      <c r="O18" s="346">
        <v>25.645962732919251</v>
      </c>
      <c r="P18" s="351">
        <v>17.810599478714163</v>
      </c>
      <c r="Q18" s="351">
        <v>0</v>
      </c>
      <c r="R18" s="351">
        <v>1.0232558139534882</v>
      </c>
      <c r="S18" s="347">
        <v>17672</v>
      </c>
      <c r="T18" s="317">
        <v>32.967032967032964</v>
      </c>
      <c r="U18" s="316">
        <v>72</v>
      </c>
      <c r="V18" s="316">
        <v>0</v>
      </c>
      <c r="W18" s="314">
        <v>10.921231326392032</v>
      </c>
      <c r="X18" s="350">
        <v>64.242424242424249</v>
      </c>
      <c r="Y18" s="314">
        <v>96.703296703296701</v>
      </c>
      <c r="Z18" s="314">
        <v>42.857142857142854</v>
      </c>
      <c r="AA18" s="314">
        <v>4.2553191489361701</v>
      </c>
      <c r="AB18" s="346">
        <v>21.469441490708391</v>
      </c>
      <c r="AC18" s="346">
        <v>10.279001468428781</v>
      </c>
      <c r="AD18" s="346">
        <v>3.3166236265127349</v>
      </c>
      <c r="AE18" s="346">
        <v>78.484749098064938</v>
      </c>
      <c r="AF18" s="317">
        <v>96.5</v>
      </c>
      <c r="AG18" s="317">
        <v>97.7</v>
      </c>
      <c r="AH18" s="349">
        <v>56</v>
      </c>
      <c r="AI18" s="317">
        <v>44</v>
      </c>
      <c r="AJ18" s="318">
        <v>0.12166164871506796</v>
      </c>
      <c r="AK18" s="318">
        <v>0.27373870960890295</v>
      </c>
      <c r="AL18" s="314">
        <v>0.47728878637993788</v>
      </c>
      <c r="AM18" s="348">
        <v>115433.06736318408</v>
      </c>
      <c r="AN18" s="347">
        <v>220080.32535046729</v>
      </c>
      <c r="AO18" s="347">
        <v>264815.37999209174</v>
      </c>
      <c r="AP18" s="314">
        <v>17.578085102036646</v>
      </c>
      <c r="AQ18" s="314">
        <v>5.7810552979388392</v>
      </c>
      <c r="AR18" s="314">
        <v>9</v>
      </c>
      <c r="AS18" s="314">
        <v>8.5938645726398875</v>
      </c>
      <c r="AT18" s="314">
        <v>892.71667977655409</v>
      </c>
      <c r="AU18" s="314">
        <v>2.3997760209047154</v>
      </c>
      <c r="AV18" s="314">
        <v>3.066380471156025</v>
      </c>
      <c r="AW18" s="316">
        <v>16018</v>
      </c>
      <c r="AX18" s="316">
        <v>2714.9152542372881</v>
      </c>
      <c r="AY18" s="314">
        <v>3.7457859907603948</v>
      </c>
      <c r="AZ18" s="346">
        <v>518.6</v>
      </c>
      <c r="BA18" s="308">
        <v>2.3598730785126723</v>
      </c>
      <c r="BB18" s="308">
        <v>26.698752751283934</v>
      </c>
      <c r="BC18" s="308">
        <v>297.29651899156079</v>
      </c>
      <c r="BD18" s="308">
        <v>6.4971909288466412</v>
      </c>
      <c r="BE18" s="343">
        <v>0</v>
      </c>
      <c r="BF18" s="308">
        <v>4.6955245781364638</v>
      </c>
      <c r="BG18" s="308">
        <v>37.345220406141657</v>
      </c>
      <c r="BH18" s="308">
        <v>101.20481927710843</v>
      </c>
      <c r="BI18" s="345">
        <v>100</v>
      </c>
      <c r="BJ18" s="343">
        <v>2.4764735017335315</v>
      </c>
      <c r="BK18" s="72">
        <v>1.2442698100851344</v>
      </c>
      <c r="BL18" s="341">
        <v>120.6</v>
      </c>
      <c r="BM18" s="341">
        <v>110.6</v>
      </c>
      <c r="BN18" s="308">
        <v>2.0956123117223311</v>
      </c>
      <c r="BO18" s="308">
        <v>77.906976744186053</v>
      </c>
      <c r="BP18" s="344">
        <v>12</v>
      </c>
      <c r="BQ18" s="308">
        <v>3.1410401695841723</v>
      </c>
      <c r="BR18" s="308">
        <v>27.434772754542909</v>
      </c>
      <c r="BS18" s="308" t="s">
        <v>588</v>
      </c>
      <c r="BT18" s="308">
        <v>1972.5865585878651</v>
      </c>
      <c r="BU18" s="308">
        <v>19.734958070580081</v>
      </c>
      <c r="BV18" s="343">
        <v>649.00609276467526</v>
      </c>
      <c r="BW18" s="343">
        <v>254.37625821589984</v>
      </c>
      <c r="BX18" s="308">
        <v>3.1997013612062872</v>
      </c>
      <c r="BY18" s="342">
        <v>7.8867305718132968E-2</v>
      </c>
      <c r="BZ18" s="308">
        <v>2.6664178010052395</v>
      </c>
      <c r="CA18" s="342">
        <v>0.49575372965189918</v>
      </c>
      <c r="CB18" s="308">
        <v>0.79992534030157181</v>
      </c>
      <c r="CC18" s="342">
        <v>0.16219819483514872</v>
      </c>
      <c r="CD18" s="308">
        <v>1.5998506806031436</v>
      </c>
      <c r="CE18" s="308">
        <v>27.354780220512751</v>
      </c>
      <c r="CF18" s="341" t="s">
        <v>12</v>
      </c>
      <c r="CG18" s="340">
        <v>2.8517110266159698</v>
      </c>
      <c r="CH18" s="340">
        <v>41.965289049818949</v>
      </c>
      <c r="CI18" s="340">
        <v>1.1786038077969174</v>
      </c>
      <c r="CJ18" s="308">
        <v>324.17241057501303</v>
      </c>
      <c r="CK18" s="82">
        <v>287.76514192008744</v>
      </c>
      <c r="CL18" s="314">
        <v>13.3</v>
      </c>
      <c r="CM18" s="314">
        <v>886.38302434238551</v>
      </c>
      <c r="CN18" s="323">
        <v>88.9</v>
      </c>
      <c r="CO18" s="317">
        <v>98.1</v>
      </c>
      <c r="CP18" s="317">
        <v>88.1</v>
      </c>
      <c r="CQ18" s="314">
        <v>72.400000000000006</v>
      </c>
      <c r="CR18" s="322">
        <v>32.5</v>
      </c>
      <c r="CS18" s="314">
        <v>4.439380696716194</v>
      </c>
      <c r="CT18" s="314">
        <v>1.3020134228187918</v>
      </c>
      <c r="CU18" s="322">
        <v>3.0590585591209889</v>
      </c>
      <c r="CV18" s="314">
        <v>66.884059438694564</v>
      </c>
      <c r="CW18" s="321">
        <v>46.211686909221804</v>
      </c>
      <c r="CX18" s="314">
        <v>1.56</v>
      </c>
      <c r="CY18" s="314">
        <v>35.4</v>
      </c>
      <c r="CZ18" s="314">
        <v>59.904188840704286</v>
      </c>
      <c r="DA18" s="314">
        <v>4.4569487663178711</v>
      </c>
      <c r="DB18" s="314">
        <v>5.9960247443571939</v>
      </c>
      <c r="DC18" s="314">
        <v>1.1794703694321862</v>
      </c>
      <c r="DD18" s="314">
        <v>2.5437625821589984</v>
      </c>
      <c r="DE18" s="314">
        <v>6.4447318250296641</v>
      </c>
      <c r="DF18" s="320" t="s">
        <v>588</v>
      </c>
      <c r="DG18" s="320">
        <v>1090.4275699558173</v>
      </c>
      <c r="DH18" s="314" t="s">
        <v>588</v>
      </c>
      <c r="DI18" s="314" t="s">
        <v>588</v>
      </c>
      <c r="DJ18" s="314">
        <v>48.949094885190128</v>
      </c>
      <c r="DK18" s="314">
        <v>49.64131994261119</v>
      </c>
      <c r="DL18" s="319">
        <v>281</v>
      </c>
      <c r="DM18" s="319">
        <v>170</v>
      </c>
      <c r="DN18" s="314">
        <v>15.558577199461384</v>
      </c>
      <c r="DO18" s="314">
        <v>10.729665231245082</v>
      </c>
      <c r="DP18" s="314">
        <v>100</v>
      </c>
      <c r="DQ18" s="314">
        <v>92.392005157962615</v>
      </c>
      <c r="DR18" s="314">
        <v>4358.5720581754076</v>
      </c>
      <c r="DS18" s="315">
        <v>9.8832650927781174</v>
      </c>
      <c r="DT18" s="315">
        <v>21.3</v>
      </c>
      <c r="DU18" s="314">
        <v>97.9381443298969</v>
      </c>
      <c r="DV18" s="318">
        <v>1.2898675575667732E-2</v>
      </c>
      <c r="DW18" s="314">
        <v>63.302752293577981</v>
      </c>
      <c r="DX18" s="317">
        <v>144.54117615689202</v>
      </c>
      <c r="DY18" s="314">
        <v>1.5074228992383569</v>
      </c>
      <c r="DZ18" s="314">
        <v>1264.6856156439096</v>
      </c>
      <c r="EA18" s="316" t="s">
        <v>12</v>
      </c>
      <c r="EB18" s="315">
        <v>4.1153998606150362</v>
      </c>
      <c r="EC18" s="315">
        <v>49.822477537163259</v>
      </c>
      <c r="ED18" s="314">
        <v>75.505848383053191</v>
      </c>
      <c r="EE18" s="314">
        <v>5.586010365782192</v>
      </c>
      <c r="EF18" s="314">
        <v>49.183980917707615</v>
      </c>
      <c r="EG18" s="314" t="s">
        <v>588</v>
      </c>
      <c r="EH18" s="314">
        <v>67.099999999999994</v>
      </c>
      <c r="EI18" s="314">
        <v>53</v>
      </c>
      <c r="EJ18" s="314">
        <v>45.9</v>
      </c>
      <c r="EK18" s="314">
        <v>56.2</v>
      </c>
      <c r="EL18" s="314">
        <v>25.1</v>
      </c>
      <c r="EM18" s="313" t="s">
        <v>588</v>
      </c>
      <c r="EN18" s="312">
        <v>2.4717693015318574</v>
      </c>
      <c r="EO18" s="72">
        <v>1.0182590783101995</v>
      </c>
      <c r="EP18" s="311">
        <v>0.84299999999999997</v>
      </c>
      <c r="EQ18" s="308">
        <v>91.1</v>
      </c>
      <c r="ER18" s="308">
        <v>6.4</v>
      </c>
      <c r="ES18" s="308">
        <v>7.2</v>
      </c>
      <c r="ET18" s="308">
        <v>363.62982921593982</v>
      </c>
      <c r="EU18" s="310">
        <v>58.4</v>
      </c>
      <c r="EV18" s="308">
        <v>41.9</v>
      </c>
      <c r="EW18" s="308" t="s">
        <v>12</v>
      </c>
      <c r="EX18" s="308" t="s">
        <v>12</v>
      </c>
      <c r="EY18" s="308">
        <v>29.9</v>
      </c>
      <c r="EZ18" s="308">
        <v>6.2847467569693496</v>
      </c>
      <c r="FA18" s="308">
        <v>25.7</v>
      </c>
      <c r="FB18" s="308">
        <v>13.620569840166782</v>
      </c>
      <c r="FC18" s="308">
        <v>68.541033434650458</v>
      </c>
      <c r="FD18" s="308">
        <v>80.385224917713032</v>
      </c>
      <c r="FE18" s="308">
        <v>71.853569987898354</v>
      </c>
      <c r="FF18" s="308">
        <v>73.112616002006519</v>
      </c>
      <c r="FG18" s="308">
        <v>77.237436476566913</v>
      </c>
      <c r="FH18" s="308">
        <v>79.012647898816809</v>
      </c>
      <c r="FI18" s="308">
        <v>76.98600254499182</v>
      </c>
      <c r="FJ18" s="308">
        <v>69.693464430306534</v>
      </c>
      <c r="FK18" s="308">
        <v>51.6060655470406</v>
      </c>
      <c r="FL18" s="308">
        <v>31.95319531953195</v>
      </c>
      <c r="FM18" s="308">
        <v>18.431438407926777</v>
      </c>
      <c r="FN18" s="308">
        <v>10.764251409480059</v>
      </c>
      <c r="FO18" s="308">
        <v>5.8586105675146776</v>
      </c>
      <c r="FP18" s="308">
        <v>2.5330507619335956</v>
      </c>
      <c r="FQ18" s="308">
        <v>1.49</v>
      </c>
      <c r="FR18" s="308">
        <v>11.505592811337609</v>
      </c>
      <c r="FS18" s="308">
        <v>0.29717682020802377</v>
      </c>
    </row>
    <row r="19" spans="1:175" s="324" customFormat="1" ht="11.1" customHeight="1">
      <c r="A19" s="386">
        <v>112011</v>
      </c>
      <c r="B19" s="387" t="s">
        <v>597</v>
      </c>
      <c r="C19" s="308">
        <v>63.631201545410704</v>
      </c>
      <c r="D19" s="72">
        <v>1249.7966940309368</v>
      </c>
      <c r="E19" s="308">
        <v>245.96455485266381</v>
      </c>
      <c r="F19" s="354">
        <v>331198</v>
      </c>
      <c r="G19" s="308">
        <v>304.26229508196724</v>
      </c>
      <c r="H19" s="353">
        <v>85.573770491803273</v>
      </c>
      <c r="I19" s="353">
        <v>171.14754098360655</v>
      </c>
      <c r="J19" s="341">
        <v>40.9</v>
      </c>
      <c r="K19" s="352">
        <v>3.96</v>
      </c>
      <c r="L19" s="308">
        <v>90.820384323320951</v>
      </c>
      <c r="M19" s="308">
        <v>30.277234305194863</v>
      </c>
      <c r="N19" s="346">
        <v>85.732914451701632</v>
      </c>
      <c r="O19" s="346">
        <v>22.871876239587465</v>
      </c>
      <c r="P19" s="351">
        <v>11.462313303230289</v>
      </c>
      <c r="Q19" s="351">
        <v>0</v>
      </c>
      <c r="R19" s="351">
        <v>2.1276595744680851</v>
      </c>
      <c r="S19" s="347">
        <v>16956.599999999999</v>
      </c>
      <c r="T19" s="317">
        <v>59.183673469387756</v>
      </c>
      <c r="U19" s="316">
        <v>84</v>
      </c>
      <c r="V19" s="316">
        <v>67</v>
      </c>
      <c r="W19" s="314">
        <v>16.243529701750063</v>
      </c>
      <c r="X19" s="350">
        <v>57.12197042118877</v>
      </c>
      <c r="Y19" s="314">
        <v>124.48979591836735</v>
      </c>
      <c r="Z19" s="314">
        <v>130.61224489795919</v>
      </c>
      <c r="AA19" s="314">
        <v>2.8609895658027602</v>
      </c>
      <c r="AB19" s="346">
        <v>46.748136448028376</v>
      </c>
      <c r="AC19" s="346">
        <v>17.485521101781806</v>
      </c>
      <c r="AD19" s="346">
        <v>2.3554188488929531</v>
      </c>
      <c r="AE19" s="346">
        <v>90.434465133260318</v>
      </c>
      <c r="AF19" s="317">
        <v>93.4</v>
      </c>
      <c r="AG19" s="317">
        <v>91.1</v>
      </c>
      <c r="AH19" s="349">
        <v>314</v>
      </c>
      <c r="AI19" s="317">
        <v>59.7</v>
      </c>
      <c r="AJ19" s="318">
        <v>3.3955776790872742E-2</v>
      </c>
      <c r="AK19" s="318">
        <v>0.10186733037261822</v>
      </c>
      <c r="AL19" s="314">
        <v>0.69908719186661983</v>
      </c>
      <c r="AM19" s="348">
        <v>102244.01118290258</v>
      </c>
      <c r="AN19" s="347">
        <v>217504.24705882353</v>
      </c>
      <c r="AO19" s="347">
        <v>260657.38465608464</v>
      </c>
      <c r="AP19" s="314">
        <v>12.203819637055235</v>
      </c>
      <c r="AQ19" s="314">
        <v>1.1320797436971459</v>
      </c>
      <c r="AR19" s="314">
        <v>12.7</v>
      </c>
      <c r="AS19" s="314">
        <v>11.385134267542094</v>
      </c>
      <c r="AT19" s="314">
        <v>489.93171772856584</v>
      </c>
      <c r="AU19" s="314">
        <v>1.9973919767617709</v>
      </c>
      <c r="AV19" s="314">
        <v>2.5966095697903024</v>
      </c>
      <c r="AW19" s="316">
        <v>19062</v>
      </c>
      <c r="AX19" s="316">
        <v>2276.0597014925374</v>
      </c>
      <c r="AY19" s="314">
        <v>0.65575490504668976</v>
      </c>
      <c r="AZ19" s="346">
        <v>210.2</v>
      </c>
      <c r="BA19" s="308">
        <v>0.2715511460749821</v>
      </c>
      <c r="BB19" s="308">
        <v>30.082127229888926</v>
      </c>
      <c r="BC19" s="308">
        <v>240.79787249220303</v>
      </c>
      <c r="BD19" s="308">
        <v>5.2753946989216933</v>
      </c>
      <c r="BE19" s="343" t="s">
        <v>588</v>
      </c>
      <c r="BF19" s="308">
        <v>2.7487938965555929</v>
      </c>
      <c r="BG19" s="308">
        <v>23.588194283058328</v>
      </c>
      <c r="BH19" s="308">
        <v>100</v>
      </c>
      <c r="BI19" s="345">
        <v>100</v>
      </c>
      <c r="BJ19" s="343">
        <v>2.7887520334650242</v>
      </c>
      <c r="BK19" s="72">
        <v>1.1349878934624698</v>
      </c>
      <c r="BL19" s="341">
        <v>89.2</v>
      </c>
      <c r="BM19" s="341">
        <v>106.6</v>
      </c>
      <c r="BN19" s="308">
        <v>0.37832929782082325</v>
      </c>
      <c r="BO19" s="308">
        <v>24.137931034482758</v>
      </c>
      <c r="BP19" s="344">
        <v>8</v>
      </c>
      <c r="BQ19" s="308" t="s">
        <v>588</v>
      </c>
      <c r="BR19" s="308">
        <v>40.081950139389427</v>
      </c>
      <c r="BS19" s="308" t="s">
        <v>588</v>
      </c>
      <c r="BT19" s="308">
        <v>1432.2841318621115</v>
      </c>
      <c r="BU19" s="308">
        <v>19.898589555922694</v>
      </c>
      <c r="BV19" s="343">
        <v>807.37151776109476</v>
      </c>
      <c r="BW19" s="343">
        <v>244.17831574201685</v>
      </c>
      <c r="BX19" s="308">
        <v>0.85602513289790194</v>
      </c>
      <c r="BY19" s="342">
        <v>3.4303780492328587E-2</v>
      </c>
      <c r="BZ19" s="308">
        <v>0.28534171096596728</v>
      </c>
      <c r="CA19" s="342">
        <v>4.5654673754554766E-2</v>
      </c>
      <c r="CB19" s="308">
        <v>0.28534171096596728</v>
      </c>
      <c r="CC19" s="342">
        <v>0.14552427259264333</v>
      </c>
      <c r="CD19" s="308">
        <v>0.57068342193193455</v>
      </c>
      <c r="CE19" s="308">
        <v>5.0506909549531036</v>
      </c>
      <c r="CF19" s="341">
        <v>68.599999999999994</v>
      </c>
      <c r="CG19" s="340">
        <v>14.673913043478262</v>
      </c>
      <c r="CH19" s="340">
        <v>30.610638967579476</v>
      </c>
      <c r="CI19" s="340">
        <v>6.2</v>
      </c>
      <c r="CJ19" s="308">
        <v>284.91940523373768</v>
      </c>
      <c r="CK19" s="82">
        <v>239.24475755941526</v>
      </c>
      <c r="CL19" s="314">
        <v>24</v>
      </c>
      <c r="CM19" s="314">
        <v>723.51713287398002</v>
      </c>
      <c r="CN19" s="323">
        <v>100</v>
      </c>
      <c r="CO19" s="317">
        <v>99.9</v>
      </c>
      <c r="CP19" s="317">
        <v>94.4</v>
      </c>
      <c r="CQ19" s="314">
        <v>85.3</v>
      </c>
      <c r="CR19" s="322">
        <v>34</v>
      </c>
      <c r="CS19" s="314">
        <v>2.0092330290630573</v>
      </c>
      <c r="CT19" s="314">
        <v>3.6</v>
      </c>
      <c r="CU19" s="322">
        <v>6.4263980694575595</v>
      </c>
      <c r="CV19" s="314">
        <v>69.359810190435766</v>
      </c>
      <c r="CW19" s="321">
        <v>31.664369665893393</v>
      </c>
      <c r="CX19" s="314">
        <v>0.85</v>
      </c>
      <c r="CY19" s="314">
        <v>26.6</v>
      </c>
      <c r="CZ19" s="314">
        <v>60.71317225253312</v>
      </c>
      <c r="DA19" s="314">
        <v>4.0106436986852927</v>
      </c>
      <c r="DB19" s="314">
        <v>0.96416393451978422</v>
      </c>
      <c r="DC19" s="314">
        <v>0.86064196178133123</v>
      </c>
      <c r="DD19" s="314">
        <v>1.2783308651275334</v>
      </c>
      <c r="DE19" s="314">
        <v>4.0004907877428613</v>
      </c>
      <c r="DF19" s="320">
        <v>1198.3507625272332</v>
      </c>
      <c r="DG19" s="320">
        <v>2063.9343220338983</v>
      </c>
      <c r="DH19" s="314" t="s">
        <v>588</v>
      </c>
      <c r="DI19" s="314" t="s">
        <v>588</v>
      </c>
      <c r="DJ19" s="314">
        <v>2.6014568158168578</v>
      </c>
      <c r="DK19" s="314">
        <v>66.394835202174647</v>
      </c>
      <c r="DL19" s="319">
        <v>150</v>
      </c>
      <c r="DM19" s="319">
        <v>10</v>
      </c>
      <c r="DN19" s="314">
        <v>18.960956693688527</v>
      </c>
      <c r="DO19" s="314">
        <v>3.2272147510250901</v>
      </c>
      <c r="DP19" s="314" t="s">
        <v>588</v>
      </c>
      <c r="DQ19" s="314">
        <v>100</v>
      </c>
      <c r="DR19" s="314">
        <v>8127.7150304083407</v>
      </c>
      <c r="DS19" s="315">
        <v>31.641161916979748</v>
      </c>
      <c r="DT19" s="315">
        <v>4.71</v>
      </c>
      <c r="DU19" s="314">
        <v>196.91969196919692</v>
      </c>
      <c r="DV19" s="318">
        <v>7.9226791194479881E-2</v>
      </c>
      <c r="DW19" s="314">
        <v>90.140845070422543</v>
      </c>
      <c r="DX19" s="317">
        <v>0</v>
      </c>
      <c r="DY19" s="314">
        <v>1.0194431329346343</v>
      </c>
      <c r="DZ19" s="314">
        <v>6095.3680011004026</v>
      </c>
      <c r="EA19" s="316">
        <v>22731</v>
      </c>
      <c r="EB19" s="315">
        <v>7.4359305415559431</v>
      </c>
      <c r="EC19" s="315">
        <v>44.485955444859556</v>
      </c>
      <c r="ED19" s="314">
        <v>74.826723020994507</v>
      </c>
      <c r="EE19" s="314">
        <v>8.8493905430393589</v>
      </c>
      <c r="EF19" s="314">
        <v>44.840195016251357</v>
      </c>
      <c r="EG19" s="314">
        <v>482.92414227258416</v>
      </c>
      <c r="EH19" s="314">
        <v>75</v>
      </c>
      <c r="EI19" s="314">
        <v>54</v>
      </c>
      <c r="EJ19" s="314">
        <v>49.3</v>
      </c>
      <c r="EK19" s="314">
        <v>61.6</v>
      </c>
      <c r="EL19" s="314">
        <v>19.7</v>
      </c>
      <c r="EM19" s="313">
        <v>77</v>
      </c>
      <c r="EN19" s="312">
        <v>3.4212471144819481</v>
      </c>
      <c r="EO19" s="72">
        <v>0.96555332221414414</v>
      </c>
      <c r="EP19" s="311">
        <v>0.96</v>
      </c>
      <c r="EQ19" s="308">
        <v>93.1</v>
      </c>
      <c r="ER19" s="308">
        <v>5.9</v>
      </c>
      <c r="ES19" s="308">
        <v>8</v>
      </c>
      <c r="ET19" s="308">
        <v>280.49906550589657</v>
      </c>
      <c r="EU19" s="310">
        <v>62.8</v>
      </c>
      <c r="EV19" s="308">
        <v>51.7</v>
      </c>
      <c r="EW19" s="308" t="s">
        <v>12</v>
      </c>
      <c r="EX19" s="308" t="s">
        <v>12</v>
      </c>
      <c r="EY19" s="308">
        <v>64.900000000000006</v>
      </c>
      <c r="EZ19" s="308">
        <v>6.674142619493975</v>
      </c>
      <c r="FA19" s="308">
        <v>29.6</v>
      </c>
      <c r="FB19" s="308">
        <v>16.688776863889625</v>
      </c>
      <c r="FC19" s="308">
        <v>67.842013456267139</v>
      </c>
      <c r="FD19" s="308">
        <v>79.433699911515603</v>
      </c>
      <c r="FE19" s="308">
        <v>70.245865970409056</v>
      </c>
      <c r="FF19" s="308">
        <v>67.935578330893122</v>
      </c>
      <c r="FG19" s="308">
        <v>73.281621995238467</v>
      </c>
      <c r="FH19" s="308">
        <v>75.81934803620068</v>
      </c>
      <c r="FI19" s="308">
        <v>75.333060053289614</v>
      </c>
      <c r="FJ19" s="308">
        <v>66.339395291754983</v>
      </c>
      <c r="FK19" s="308">
        <v>50.184842883548988</v>
      </c>
      <c r="FL19" s="308">
        <v>31.835994194484762</v>
      </c>
      <c r="FM19" s="308">
        <v>18.291526592535128</v>
      </c>
      <c r="FN19" s="308">
        <v>11.287033705169726</v>
      </c>
      <c r="FO19" s="308">
        <v>6.913097565310113</v>
      </c>
      <c r="FP19" s="308">
        <v>3.4596981965403022</v>
      </c>
      <c r="FQ19" s="308">
        <v>1.39</v>
      </c>
      <c r="FR19" s="308">
        <v>17.696892914109291</v>
      </c>
      <c r="FS19" s="308">
        <v>0.34859400418312803</v>
      </c>
    </row>
    <row r="20" spans="1:175" s="324" customFormat="1" ht="11.1" customHeight="1">
      <c r="A20" s="386">
        <v>112038</v>
      </c>
      <c r="B20" s="388" t="s">
        <v>760</v>
      </c>
      <c r="C20" s="44" t="s">
        <v>381</v>
      </c>
      <c r="D20" s="44" t="s">
        <v>381</v>
      </c>
      <c r="E20" s="44" t="s">
        <v>381</v>
      </c>
      <c r="F20" s="44" t="s">
        <v>381</v>
      </c>
      <c r="G20" s="44" t="s">
        <v>381</v>
      </c>
      <c r="H20" s="44" t="s">
        <v>381</v>
      </c>
      <c r="I20" s="44" t="s">
        <v>381</v>
      </c>
      <c r="J20" s="44" t="s">
        <v>381</v>
      </c>
      <c r="K20" s="44" t="s">
        <v>381</v>
      </c>
      <c r="L20" s="44" t="s">
        <v>381</v>
      </c>
      <c r="M20" s="44" t="s">
        <v>381</v>
      </c>
      <c r="N20" s="44" t="s">
        <v>381</v>
      </c>
      <c r="O20" s="44" t="s">
        <v>381</v>
      </c>
      <c r="P20" s="44" t="s">
        <v>381</v>
      </c>
      <c r="Q20" s="44" t="s">
        <v>381</v>
      </c>
      <c r="R20" s="44" t="s">
        <v>381</v>
      </c>
      <c r="S20" s="44" t="s">
        <v>381</v>
      </c>
      <c r="T20" s="44" t="s">
        <v>381</v>
      </c>
      <c r="U20" s="44" t="s">
        <v>381</v>
      </c>
      <c r="V20" s="44" t="s">
        <v>381</v>
      </c>
      <c r="W20" s="44" t="s">
        <v>381</v>
      </c>
      <c r="X20" s="44" t="s">
        <v>381</v>
      </c>
      <c r="Y20" s="44" t="s">
        <v>381</v>
      </c>
      <c r="Z20" s="44" t="s">
        <v>381</v>
      </c>
      <c r="AA20" s="44" t="s">
        <v>381</v>
      </c>
      <c r="AB20" s="44" t="s">
        <v>381</v>
      </c>
      <c r="AC20" s="44" t="s">
        <v>381</v>
      </c>
      <c r="AD20" s="44" t="s">
        <v>381</v>
      </c>
      <c r="AE20" s="44" t="s">
        <v>381</v>
      </c>
      <c r="AF20" s="44" t="s">
        <v>381</v>
      </c>
      <c r="AG20" s="44" t="s">
        <v>381</v>
      </c>
      <c r="AH20" s="44" t="s">
        <v>381</v>
      </c>
      <c r="AI20" s="44" t="s">
        <v>381</v>
      </c>
      <c r="AJ20" s="44" t="s">
        <v>381</v>
      </c>
      <c r="AK20" s="44" t="s">
        <v>381</v>
      </c>
      <c r="AL20" s="44" t="s">
        <v>381</v>
      </c>
      <c r="AM20" s="44" t="s">
        <v>381</v>
      </c>
      <c r="AN20" s="44" t="s">
        <v>381</v>
      </c>
      <c r="AO20" s="44" t="s">
        <v>381</v>
      </c>
      <c r="AP20" s="44" t="s">
        <v>381</v>
      </c>
      <c r="AQ20" s="44" t="s">
        <v>381</v>
      </c>
      <c r="AR20" s="44" t="s">
        <v>381</v>
      </c>
      <c r="AS20" s="44" t="s">
        <v>381</v>
      </c>
      <c r="AT20" s="44" t="s">
        <v>381</v>
      </c>
      <c r="AU20" s="44" t="s">
        <v>381</v>
      </c>
      <c r="AV20" s="44" t="s">
        <v>381</v>
      </c>
      <c r="AW20" s="44" t="s">
        <v>381</v>
      </c>
      <c r="AX20" s="44" t="s">
        <v>381</v>
      </c>
      <c r="AY20" s="44" t="s">
        <v>381</v>
      </c>
      <c r="AZ20" s="44" t="s">
        <v>381</v>
      </c>
      <c r="BA20" s="44" t="s">
        <v>381</v>
      </c>
      <c r="BB20" s="44" t="s">
        <v>381</v>
      </c>
      <c r="BC20" s="44" t="s">
        <v>381</v>
      </c>
      <c r="BD20" s="44" t="s">
        <v>381</v>
      </c>
      <c r="BE20" s="44" t="s">
        <v>381</v>
      </c>
      <c r="BF20" s="44" t="s">
        <v>381</v>
      </c>
      <c r="BG20" s="44" t="s">
        <v>381</v>
      </c>
      <c r="BH20" s="44" t="s">
        <v>381</v>
      </c>
      <c r="BI20" s="44" t="s">
        <v>381</v>
      </c>
      <c r="BJ20" s="44" t="s">
        <v>381</v>
      </c>
      <c r="BK20" s="44" t="s">
        <v>381</v>
      </c>
      <c r="BL20" s="44" t="s">
        <v>381</v>
      </c>
      <c r="BM20" s="44" t="s">
        <v>381</v>
      </c>
      <c r="BN20" s="44" t="s">
        <v>381</v>
      </c>
      <c r="BO20" s="44" t="s">
        <v>381</v>
      </c>
      <c r="BP20" s="44" t="s">
        <v>381</v>
      </c>
      <c r="BQ20" s="44" t="s">
        <v>381</v>
      </c>
      <c r="BR20" s="44" t="s">
        <v>381</v>
      </c>
      <c r="BS20" s="44" t="s">
        <v>381</v>
      </c>
      <c r="BT20" s="44" t="s">
        <v>381</v>
      </c>
      <c r="BU20" s="44" t="s">
        <v>381</v>
      </c>
      <c r="BV20" s="44" t="s">
        <v>381</v>
      </c>
      <c r="BW20" s="44" t="s">
        <v>381</v>
      </c>
      <c r="BX20" s="44" t="s">
        <v>381</v>
      </c>
      <c r="BY20" s="44" t="s">
        <v>381</v>
      </c>
      <c r="BZ20" s="44" t="s">
        <v>381</v>
      </c>
      <c r="CA20" s="44" t="s">
        <v>381</v>
      </c>
      <c r="CB20" s="44" t="s">
        <v>381</v>
      </c>
      <c r="CC20" s="44" t="s">
        <v>381</v>
      </c>
      <c r="CD20" s="44" t="s">
        <v>381</v>
      </c>
      <c r="CE20" s="44" t="s">
        <v>381</v>
      </c>
      <c r="CF20" s="44" t="s">
        <v>381</v>
      </c>
      <c r="CG20" s="44" t="s">
        <v>381</v>
      </c>
      <c r="CH20" s="44" t="s">
        <v>381</v>
      </c>
      <c r="CI20" s="44" t="s">
        <v>381</v>
      </c>
      <c r="CJ20" s="44" t="s">
        <v>381</v>
      </c>
      <c r="CK20" s="44" t="s">
        <v>381</v>
      </c>
      <c r="CL20" s="44" t="s">
        <v>381</v>
      </c>
      <c r="CM20" s="44" t="s">
        <v>381</v>
      </c>
      <c r="CN20" s="44" t="s">
        <v>381</v>
      </c>
      <c r="CO20" s="44" t="s">
        <v>381</v>
      </c>
      <c r="CP20" s="44" t="s">
        <v>381</v>
      </c>
      <c r="CQ20" s="44" t="s">
        <v>381</v>
      </c>
      <c r="CR20" s="44" t="s">
        <v>381</v>
      </c>
      <c r="CS20" s="44" t="s">
        <v>381</v>
      </c>
      <c r="CT20" s="44" t="s">
        <v>381</v>
      </c>
      <c r="CU20" s="44" t="s">
        <v>381</v>
      </c>
      <c r="CV20" s="44" t="s">
        <v>381</v>
      </c>
      <c r="CW20" s="44" t="s">
        <v>381</v>
      </c>
      <c r="CX20" s="44" t="s">
        <v>381</v>
      </c>
      <c r="CY20" s="44" t="s">
        <v>381</v>
      </c>
      <c r="CZ20" s="44" t="s">
        <v>381</v>
      </c>
      <c r="DA20" s="44" t="s">
        <v>381</v>
      </c>
      <c r="DB20" s="44" t="s">
        <v>381</v>
      </c>
      <c r="DC20" s="44" t="s">
        <v>381</v>
      </c>
      <c r="DD20" s="44" t="s">
        <v>381</v>
      </c>
      <c r="DE20" s="44" t="s">
        <v>381</v>
      </c>
      <c r="DF20" s="44" t="s">
        <v>381</v>
      </c>
      <c r="DG20" s="44" t="s">
        <v>381</v>
      </c>
      <c r="DH20" s="44" t="s">
        <v>381</v>
      </c>
      <c r="DI20" s="44" t="s">
        <v>381</v>
      </c>
      <c r="DJ20" s="44" t="s">
        <v>381</v>
      </c>
      <c r="DK20" s="44" t="s">
        <v>381</v>
      </c>
      <c r="DL20" s="44" t="s">
        <v>381</v>
      </c>
      <c r="DM20" s="44" t="s">
        <v>381</v>
      </c>
      <c r="DN20" s="44" t="s">
        <v>381</v>
      </c>
      <c r="DO20" s="44" t="s">
        <v>381</v>
      </c>
      <c r="DP20" s="44" t="s">
        <v>381</v>
      </c>
      <c r="DQ20" s="44" t="s">
        <v>381</v>
      </c>
      <c r="DR20" s="44" t="s">
        <v>381</v>
      </c>
      <c r="DS20" s="44" t="s">
        <v>381</v>
      </c>
      <c r="DT20" s="44" t="s">
        <v>381</v>
      </c>
      <c r="DU20" s="44" t="s">
        <v>381</v>
      </c>
      <c r="DV20" s="44" t="s">
        <v>381</v>
      </c>
      <c r="DW20" s="44" t="s">
        <v>381</v>
      </c>
      <c r="DX20" s="44" t="s">
        <v>381</v>
      </c>
      <c r="DY20" s="44" t="s">
        <v>381</v>
      </c>
      <c r="DZ20" s="44" t="s">
        <v>381</v>
      </c>
      <c r="EA20" s="44" t="s">
        <v>381</v>
      </c>
      <c r="EB20" s="44" t="s">
        <v>381</v>
      </c>
      <c r="EC20" s="44" t="s">
        <v>381</v>
      </c>
      <c r="ED20" s="44" t="s">
        <v>381</v>
      </c>
      <c r="EE20" s="44" t="s">
        <v>381</v>
      </c>
      <c r="EF20" s="44" t="s">
        <v>381</v>
      </c>
      <c r="EG20" s="44" t="s">
        <v>381</v>
      </c>
      <c r="EH20" s="44" t="s">
        <v>381</v>
      </c>
      <c r="EI20" s="44" t="s">
        <v>381</v>
      </c>
      <c r="EJ20" s="44" t="s">
        <v>381</v>
      </c>
      <c r="EK20" s="44" t="s">
        <v>381</v>
      </c>
      <c r="EL20" s="44" t="s">
        <v>381</v>
      </c>
      <c r="EM20" s="44" t="s">
        <v>381</v>
      </c>
      <c r="EN20" s="44" t="s">
        <v>381</v>
      </c>
      <c r="EO20" s="44" t="s">
        <v>381</v>
      </c>
      <c r="EP20" s="44" t="s">
        <v>381</v>
      </c>
      <c r="EQ20" s="44" t="s">
        <v>381</v>
      </c>
      <c r="ER20" s="44" t="s">
        <v>381</v>
      </c>
      <c r="ES20" s="44" t="s">
        <v>381</v>
      </c>
      <c r="ET20" s="44" t="s">
        <v>381</v>
      </c>
      <c r="EU20" s="44" t="s">
        <v>381</v>
      </c>
      <c r="EV20" s="44" t="s">
        <v>381</v>
      </c>
      <c r="EW20" s="44" t="s">
        <v>381</v>
      </c>
      <c r="EX20" s="44" t="s">
        <v>381</v>
      </c>
      <c r="EY20" s="44" t="s">
        <v>381</v>
      </c>
      <c r="EZ20" s="44" t="s">
        <v>381</v>
      </c>
      <c r="FA20" s="44" t="s">
        <v>381</v>
      </c>
      <c r="FB20" s="44" t="s">
        <v>381</v>
      </c>
      <c r="FC20" s="44" t="s">
        <v>381</v>
      </c>
      <c r="FD20" s="44" t="s">
        <v>381</v>
      </c>
      <c r="FE20" s="44" t="s">
        <v>381</v>
      </c>
      <c r="FF20" s="44" t="s">
        <v>381</v>
      </c>
      <c r="FG20" s="44" t="s">
        <v>381</v>
      </c>
      <c r="FH20" s="44" t="s">
        <v>381</v>
      </c>
      <c r="FI20" s="44" t="s">
        <v>381</v>
      </c>
      <c r="FJ20" s="44" t="s">
        <v>381</v>
      </c>
      <c r="FK20" s="44" t="s">
        <v>381</v>
      </c>
      <c r="FL20" s="44" t="s">
        <v>381</v>
      </c>
      <c r="FM20" s="44" t="s">
        <v>381</v>
      </c>
      <c r="FN20" s="44" t="s">
        <v>381</v>
      </c>
      <c r="FO20" s="44" t="s">
        <v>381</v>
      </c>
      <c r="FP20" s="44" t="s">
        <v>381</v>
      </c>
      <c r="FQ20" s="44" t="s">
        <v>381</v>
      </c>
      <c r="FR20" s="44" t="s">
        <v>381</v>
      </c>
      <c r="FS20" s="44" t="s">
        <v>381</v>
      </c>
    </row>
    <row r="21" spans="1:175" s="324" customFormat="1" ht="11.1" customHeight="1">
      <c r="A21" s="386">
        <v>112224</v>
      </c>
      <c r="B21" s="387" t="s">
        <v>596</v>
      </c>
      <c r="C21" s="308">
        <v>60.205053072385454</v>
      </c>
      <c r="D21" s="72">
        <v>868.07975538360699</v>
      </c>
      <c r="E21" s="308">
        <v>207.01047805184751</v>
      </c>
      <c r="F21" s="354">
        <v>318637</v>
      </c>
      <c r="G21" s="308">
        <v>342.6758328926494</v>
      </c>
      <c r="H21" s="353">
        <v>65.044949762030669</v>
      </c>
      <c r="I21" s="353">
        <v>145.95452141723956</v>
      </c>
      <c r="J21" s="341">
        <v>38.799999999999997</v>
      </c>
      <c r="K21" s="352">
        <v>3.98</v>
      </c>
      <c r="L21" s="308">
        <v>62.555235837102082</v>
      </c>
      <c r="M21" s="308">
        <v>17.071847230444192</v>
      </c>
      <c r="N21" s="346">
        <v>87.060287471464775</v>
      </c>
      <c r="O21" s="346">
        <v>19.867103235747305</v>
      </c>
      <c r="P21" s="351">
        <v>6.1742510862108393</v>
      </c>
      <c r="Q21" s="351">
        <v>0.44444444444444442</v>
      </c>
      <c r="R21" s="351">
        <v>3.0549898167006111</v>
      </c>
      <c r="S21" s="347">
        <v>7355</v>
      </c>
      <c r="T21" s="317">
        <v>45.238095238095241</v>
      </c>
      <c r="U21" s="316">
        <v>111</v>
      </c>
      <c r="V21" s="316">
        <v>38</v>
      </c>
      <c r="W21" s="314">
        <v>13.551980198019804</v>
      </c>
      <c r="X21" s="350">
        <v>57.943391919653045</v>
      </c>
      <c r="Y21" s="314">
        <v>157.14285714285714</v>
      </c>
      <c r="Z21" s="314">
        <v>171.42857142857142</v>
      </c>
      <c r="AA21" s="314">
        <v>2.6280474166853054</v>
      </c>
      <c r="AB21" s="346">
        <v>43.551417594436188</v>
      </c>
      <c r="AC21" s="346">
        <v>8.8617179393701466</v>
      </c>
      <c r="AD21" s="346">
        <v>0.72912869121399926</v>
      </c>
      <c r="AE21" s="346">
        <v>90.583456425406212</v>
      </c>
      <c r="AF21" s="317">
        <v>96.2</v>
      </c>
      <c r="AG21" s="317">
        <v>92.7</v>
      </c>
      <c r="AH21" s="349">
        <v>48</v>
      </c>
      <c r="AI21" s="317">
        <v>30.7</v>
      </c>
      <c r="AJ21" s="318">
        <v>4.9844809431953851E-2</v>
      </c>
      <c r="AK21" s="318">
        <v>0.14953442829586155</v>
      </c>
      <c r="AL21" s="314">
        <v>0.27285048683051533</v>
      </c>
      <c r="AM21" s="348">
        <v>104523.5951304855</v>
      </c>
      <c r="AN21" s="347">
        <v>202247.24610051993</v>
      </c>
      <c r="AO21" s="347">
        <v>252473.29614325069</v>
      </c>
      <c r="AP21" s="314">
        <v>11.893824646785689</v>
      </c>
      <c r="AQ21" s="314">
        <v>1.2911876443274652</v>
      </c>
      <c r="AR21" s="314">
        <v>11.9</v>
      </c>
      <c r="AS21" s="314">
        <v>12.788383687099806</v>
      </c>
      <c r="AT21" s="314">
        <v>2230.2561532233431</v>
      </c>
      <c r="AU21" s="314">
        <v>2.965766161201254</v>
      </c>
      <c r="AV21" s="314">
        <v>1.86843268155679</v>
      </c>
      <c r="AW21" s="316">
        <v>24394.666666666668</v>
      </c>
      <c r="AX21" s="316">
        <v>4065.7777777777778</v>
      </c>
      <c r="AY21" s="314" t="s">
        <v>588</v>
      </c>
      <c r="AZ21" s="346">
        <v>352.75</v>
      </c>
      <c r="BA21" s="308">
        <v>2.1399337447839586</v>
      </c>
      <c r="BB21" s="308">
        <v>29.035562513978977</v>
      </c>
      <c r="BC21" s="308">
        <v>188.56252279932738</v>
      </c>
      <c r="BD21" s="308">
        <v>5.7277041114416294</v>
      </c>
      <c r="BE21" s="343">
        <v>1.0064862446879892</v>
      </c>
      <c r="BF21" s="308">
        <v>1.9011406844106464</v>
      </c>
      <c r="BG21" s="308">
        <v>20.440608675902794</v>
      </c>
      <c r="BH21" s="308">
        <v>0</v>
      </c>
      <c r="BI21" s="345">
        <v>97.5</v>
      </c>
      <c r="BJ21" s="343">
        <v>1.7033840563252327</v>
      </c>
      <c r="BK21" s="72">
        <v>1.7609591607343573</v>
      </c>
      <c r="BL21" s="341">
        <v>113.18</v>
      </c>
      <c r="BM21" s="341">
        <v>110.39</v>
      </c>
      <c r="BN21" s="308">
        <v>0.33720494567253656</v>
      </c>
      <c r="BO21" s="308">
        <v>25</v>
      </c>
      <c r="BP21" s="344">
        <v>8</v>
      </c>
      <c r="BQ21" s="308">
        <v>0.46562528730859687</v>
      </c>
      <c r="BR21" s="308">
        <v>20.072305379010086</v>
      </c>
      <c r="BS21" s="308" t="s">
        <v>588</v>
      </c>
      <c r="BT21" s="308">
        <v>1006.9280297525662</v>
      </c>
      <c r="BU21" s="308" t="s">
        <v>588</v>
      </c>
      <c r="BV21" s="343" t="s">
        <v>588</v>
      </c>
      <c r="BW21" s="343">
        <v>101.55376489185335</v>
      </c>
      <c r="BX21" s="308">
        <v>1.7794596967207525</v>
      </c>
      <c r="BY21" s="342">
        <v>6.3544505769898063E-2</v>
      </c>
      <c r="BZ21" s="308">
        <v>2.0760363128408774</v>
      </c>
      <c r="CA21" s="342">
        <v>0.19698322266082607</v>
      </c>
      <c r="CB21" s="308">
        <v>0.29657661612012537</v>
      </c>
      <c r="CC21" s="342">
        <v>0.15645899383417214</v>
      </c>
      <c r="CD21" s="308">
        <v>0.29657661612012537</v>
      </c>
      <c r="CE21" s="308">
        <v>1.6400686871442935</v>
      </c>
      <c r="CF21" s="341">
        <v>38.799999999999997</v>
      </c>
      <c r="CG21" s="340">
        <v>3.125</v>
      </c>
      <c r="CH21" s="340">
        <v>6.8047660690861393</v>
      </c>
      <c r="CI21" s="340">
        <v>8.5621970920840056</v>
      </c>
      <c r="CJ21" s="308">
        <v>291.19968206986749</v>
      </c>
      <c r="CK21" s="82">
        <v>260.6255987140438</v>
      </c>
      <c r="CL21" s="314">
        <v>16.5</v>
      </c>
      <c r="CM21" s="314">
        <v>746.16238999800657</v>
      </c>
      <c r="CN21" s="323">
        <v>100</v>
      </c>
      <c r="CO21" s="317">
        <v>99.9</v>
      </c>
      <c r="CP21" s="317">
        <v>96.8</v>
      </c>
      <c r="CQ21" s="314">
        <v>83.01</v>
      </c>
      <c r="CR21" s="322">
        <v>66.5</v>
      </c>
      <c r="CS21" s="314">
        <v>1.3705181460428508</v>
      </c>
      <c r="CT21" s="314">
        <v>8.4375</v>
      </c>
      <c r="CU21" s="322">
        <v>0</v>
      </c>
      <c r="CV21" s="314">
        <v>68.305799281979475</v>
      </c>
      <c r="CW21" s="321">
        <v>33.723727019019464</v>
      </c>
      <c r="CX21" s="314">
        <v>0.93</v>
      </c>
      <c r="CY21" s="314">
        <v>31.4</v>
      </c>
      <c r="CZ21" s="314">
        <v>61.526425271063822</v>
      </c>
      <c r="DA21" s="314">
        <v>4.1348771803847644</v>
      </c>
      <c r="DB21" s="314">
        <v>1.1946639935227668</v>
      </c>
      <c r="DC21" s="314">
        <v>0.96189880212704748</v>
      </c>
      <c r="DD21" s="314">
        <v>1.4354308220214067</v>
      </c>
      <c r="DE21" s="314">
        <v>4.8935141659820687</v>
      </c>
      <c r="DF21" s="320">
        <v>49.41031941031941</v>
      </c>
      <c r="DG21" s="320">
        <v>508.48039215686276</v>
      </c>
      <c r="DH21" s="314" t="s">
        <v>588</v>
      </c>
      <c r="DI21" s="314" t="s">
        <v>588</v>
      </c>
      <c r="DJ21" s="314">
        <v>0.77597865410796696</v>
      </c>
      <c r="DK21" s="314">
        <v>55.464256368118328</v>
      </c>
      <c r="DL21" s="319">
        <v>69</v>
      </c>
      <c r="DM21" s="319">
        <v>9</v>
      </c>
      <c r="DN21" s="314">
        <v>152.40004923171827</v>
      </c>
      <c r="DO21" s="314">
        <v>0.50121448124301193</v>
      </c>
      <c r="DP21" s="314">
        <v>100</v>
      </c>
      <c r="DQ21" s="314">
        <v>97.071490094745911</v>
      </c>
      <c r="DR21" s="314">
        <v>9341.2323727774383</v>
      </c>
      <c r="DS21" s="315">
        <v>54.150066401062411</v>
      </c>
      <c r="DT21" s="315">
        <v>2.6</v>
      </c>
      <c r="DU21" s="314">
        <v>84.104392882109565</v>
      </c>
      <c r="DV21" s="318">
        <v>8.6949763537026353E-2</v>
      </c>
      <c r="DW21" s="314">
        <v>79.2</v>
      </c>
      <c r="DX21" s="317">
        <v>0</v>
      </c>
      <c r="DY21" s="314">
        <v>0.86915855924792307</v>
      </c>
      <c r="DZ21" s="314">
        <v>8018.1316380093085</v>
      </c>
      <c r="EA21" s="316">
        <v>0</v>
      </c>
      <c r="EB21" s="315">
        <v>13.533696879150067</v>
      </c>
      <c r="EC21" s="315">
        <v>85.515841347435355</v>
      </c>
      <c r="ED21" s="314">
        <v>89.368947017267814</v>
      </c>
      <c r="EE21" s="314">
        <v>27.850373901678964</v>
      </c>
      <c r="EF21" s="314">
        <v>63.75992655906024</v>
      </c>
      <c r="EG21" s="314">
        <v>293.24715784871006</v>
      </c>
      <c r="EH21" s="314">
        <v>73.099999999999994</v>
      </c>
      <c r="EI21" s="314">
        <v>56.5</v>
      </c>
      <c r="EJ21" s="314">
        <v>44.7</v>
      </c>
      <c r="EK21" s="314">
        <v>53.7</v>
      </c>
      <c r="EL21" s="314">
        <v>27.3</v>
      </c>
      <c r="EM21" s="313">
        <v>67.900000000000006</v>
      </c>
      <c r="EN21" s="312">
        <v>8.1084046847242277</v>
      </c>
      <c r="EO21" s="72">
        <v>0.87323480435439615</v>
      </c>
      <c r="EP21" s="311">
        <v>0.92</v>
      </c>
      <c r="EQ21" s="308">
        <v>87.9</v>
      </c>
      <c r="ER21" s="308">
        <v>8.1999999999999993</v>
      </c>
      <c r="ES21" s="308">
        <v>9</v>
      </c>
      <c r="ET21" s="308">
        <v>226.46287898784331</v>
      </c>
      <c r="EU21" s="310">
        <v>60.1</v>
      </c>
      <c r="EV21" s="308">
        <v>52</v>
      </c>
      <c r="EW21" s="308" t="s">
        <v>12</v>
      </c>
      <c r="EX21" s="308" t="s">
        <v>12</v>
      </c>
      <c r="EY21" s="308">
        <v>58.1</v>
      </c>
      <c r="EZ21" s="308">
        <v>8.2715218235902963</v>
      </c>
      <c r="FA21" s="308">
        <v>28.7</v>
      </c>
      <c r="FB21" s="308">
        <v>16.994234800838576</v>
      </c>
      <c r="FC21" s="308">
        <v>70.348983178508661</v>
      </c>
      <c r="FD21" s="308">
        <v>80.06881610806677</v>
      </c>
      <c r="FE21" s="308">
        <v>69.722791500377525</v>
      </c>
      <c r="FF21" s="308">
        <v>66.763629539269971</v>
      </c>
      <c r="FG21" s="308">
        <v>72.555464256368111</v>
      </c>
      <c r="FH21" s="308">
        <v>75.738486422065208</v>
      </c>
      <c r="FI21" s="308">
        <v>73.220303285593928</v>
      </c>
      <c r="FJ21" s="308">
        <v>67.02560421153386</v>
      </c>
      <c r="FK21" s="308">
        <v>49.836746809142177</v>
      </c>
      <c r="FL21" s="308">
        <v>30.289288506645818</v>
      </c>
      <c r="FM21" s="308">
        <v>16.893732970027248</v>
      </c>
      <c r="FN21" s="308">
        <v>9.2189967205150012</v>
      </c>
      <c r="FO21" s="308">
        <v>4.6881129854845032</v>
      </c>
      <c r="FP21" s="308">
        <v>1.8655877725331536</v>
      </c>
      <c r="FQ21" s="308">
        <v>1.38</v>
      </c>
      <c r="FR21" s="308">
        <v>14.514459592918936</v>
      </c>
      <c r="FS21" s="308">
        <v>3.5203270497388144</v>
      </c>
    </row>
    <row r="22" spans="1:175" s="324" customFormat="1" ht="11.1" customHeight="1">
      <c r="A22" s="386">
        <v>122041</v>
      </c>
      <c r="B22" s="387" t="s">
        <v>595</v>
      </c>
      <c r="C22" s="308">
        <v>60.845852925060846</v>
      </c>
      <c r="D22" s="72">
        <v>708.16927252570815</v>
      </c>
      <c r="E22" s="308">
        <v>138.73491596263872</v>
      </c>
      <c r="F22" s="354">
        <v>325397</v>
      </c>
      <c r="G22" s="308">
        <v>323.75923970432945</v>
      </c>
      <c r="H22" s="353">
        <v>68.848996832101363</v>
      </c>
      <c r="I22" s="353">
        <v>183.10454065469906</v>
      </c>
      <c r="J22" s="341">
        <v>48.9</v>
      </c>
      <c r="K22" s="352">
        <v>5.36</v>
      </c>
      <c r="L22" s="308">
        <v>97.431144107240286</v>
      </c>
      <c r="M22" s="308">
        <v>10.16373010715302</v>
      </c>
      <c r="N22" s="346">
        <v>83.852494460698139</v>
      </c>
      <c r="O22" s="346">
        <v>20.860022205141345</v>
      </c>
      <c r="P22" s="351">
        <v>11.016502808988765</v>
      </c>
      <c r="Q22" s="351">
        <v>1.0638297872340425</v>
      </c>
      <c r="R22" s="351">
        <v>5.0188205771643668</v>
      </c>
      <c r="S22" s="347">
        <v>18223</v>
      </c>
      <c r="T22" s="317">
        <v>44.444444444444443</v>
      </c>
      <c r="U22" s="316">
        <v>116</v>
      </c>
      <c r="V22" s="316">
        <v>203</v>
      </c>
      <c r="W22" s="314">
        <v>12.035197275049674</v>
      </c>
      <c r="X22" s="350">
        <v>60.192953020134233</v>
      </c>
      <c r="Y22" s="314">
        <v>106.66666666666667</v>
      </c>
      <c r="Z22" s="314">
        <v>107.77777777777777</v>
      </c>
      <c r="AA22" s="314">
        <v>2.4562664749580638</v>
      </c>
      <c r="AB22" s="346">
        <v>33.19366921812771</v>
      </c>
      <c r="AC22" s="346">
        <v>8.113350014065114</v>
      </c>
      <c r="AD22" s="346">
        <v>1.6137867728706157</v>
      </c>
      <c r="AE22" s="346">
        <v>95.815823131737616</v>
      </c>
      <c r="AF22" s="317">
        <v>95.1</v>
      </c>
      <c r="AG22" s="317">
        <v>91</v>
      </c>
      <c r="AH22" s="349">
        <v>520</v>
      </c>
      <c r="AI22" s="317">
        <v>35</v>
      </c>
      <c r="AJ22" s="318">
        <v>3.4476696428605902E-2</v>
      </c>
      <c r="AK22" s="318">
        <v>6.8953392857211804E-2</v>
      </c>
      <c r="AL22" s="314">
        <v>0.32812161525032812</v>
      </c>
      <c r="AM22" s="348">
        <v>103634.34884638138</v>
      </c>
      <c r="AN22" s="347">
        <v>219384.47826086957</v>
      </c>
      <c r="AO22" s="347">
        <v>261578.52949152543</v>
      </c>
      <c r="AP22" s="314">
        <v>13.546518427805795</v>
      </c>
      <c r="AQ22" s="314">
        <v>1.2177418800008255</v>
      </c>
      <c r="AR22" s="314">
        <v>14.2</v>
      </c>
      <c r="AS22" s="314">
        <v>9.5919823642595912</v>
      </c>
      <c r="AT22" s="314">
        <v>254.53317532525455</v>
      </c>
      <c r="AU22" s="314">
        <v>1.2742587000012744</v>
      </c>
      <c r="AV22" s="314">
        <v>2.4529479975024531</v>
      </c>
      <c r="AW22" s="316">
        <v>22255.692307692309</v>
      </c>
      <c r="AX22" s="316">
        <v>4074.9859154929577</v>
      </c>
      <c r="AY22" s="314">
        <v>3.1106994234837066</v>
      </c>
      <c r="AZ22" s="346">
        <v>397.45454545454544</v>
      </c>
      <c r="BA22" s="308">
        <v>3.4147297934426648</v>
      </c>
      <c r="BB22" s="308">
        <v>19.120207284926909</v>
      </c>
      <c r="BC22" s="308">
        <v>246.65793799457165</v>
      </c>
      <c r="BD22" s="308">
        <v>3.5330351567975331</v>
      </c>
      <c r="BE22" s="343">
        <v>1.6175413371675054</v>
      </c>
      <c r="BF22" s="308">
        <v>3.8940809968847354</v>
      </c>
      <c r="BG22" s="308">
        <v>28.344975819451907</v>
      </c>
      <c r="BH22" s="308">
        <v>32.098765432098766</v>
      </c>
      <c r="BI22" s="345">
        <v>100</v>
      </c>
      <c r="BJ22" s="343">
        <v>1.7463729177861365</v>
      </c>
      <c r="BK22" s="72">
        <v>3.7288697381504807</v>
      </c>
      <c r="BL22" s="341">
        <v>107.2</v>
      </c>
      <c r="BM22" s="341">
        <v>111.3</v>
      </c>
      <c r="BN22" s="308">
        <v>1.6779913821677164</v>
      </c>
      <c r="BO22" s="308" t="s">
        <v>588</v>
      </c>
      <c r="BP22" s="344" t="s">
        <v>588</v>
      </c>
      <c r="BQ22" s="308">
        <v>0.72632745900072637</v>
      </c>
      <c r="BR22" s="308">
        <v>15.66860353989067</v>
      </c>
      <c r="BS22" s="308" t="s">
        <v>588</v>
      </c>
      <c r="BT22" s="308">
        <v>375.84260356537584</v>
      </c>
      <c r="BU22" s="308" t="s">
        <v>588</v>
      </c>
      <c r="BV22" s="343">
        <v>235.26001248773525</v>
      </c>
      <c r="BW22" s="343">
        <v>130.45223441263045</v>
      </c>
      <c r="BX22" s="308">
        <v>0.3185646750003186</v>
      </c>
      <c r="BY22" s="342">
        <v>4.2198669673917201E-2</v>
      </c>
      <c r="BZ22" s="308">
        <v>0.47784701250047779</v>
      </c>
      <c r="CA22" s="342">
        <v>6.0707277291435706E-2</v>
      </c>
      <c r="CB22" s="308">
        <v>0.1592823375001593</v>
      </c>
      <c r="CC22" s="342">
        <v>3.7542846948787546E-2</v>
      </c>
      <c r="CD22" s="308">
        <v>0.1592823375001593</v>
      </c>
      <c r="CE22" s="308">
        <v>0.54952406437554946</v>
      </c>
      <c r="CF22" s="341" t="s">
        <v>12</v>
      </c>
      <c r="CG22" s="340">
        <v>15.18624641833811</v>
      </c>
      <c r="CH22" s="340">
        <v>7.5555432663726476</v>
      </c>
      <c r="CI22" s="340">
        <v>0.52356020942408377</v>
      </c>
      <c r="CJ22" s="308">
        <v>289.8349197854148</v>
      </c>
      <c r="CK22" s="82">
        <v>261.15454209513615</v>
      </c>
      <c r="CL22" s="314">
        <v>19.5</v>
      </c>
      <c r="CM22" s="314">
        <v>788.85777719359703</v>
      </c>
      <c r="CN22" s="323">
        <v>100</v>
      </c>
      <c r="CO22" s="317">
        <v>98.1</v>
      </c>
      <c r="CP22" s="317" t="s">
        <v>588</v>
      </c>
      <c r="CQ22" s="314">
        <v>82</v>
      </c>
      <c r="CR22" s="322">
        <v>21.2</v>
      </c>
      <c r="CS22" s="314">
        <v>5.0275815348882222</v>
      </c>
      <c r="CT22" s="314">
        <v>6.3733333333333331</v>
      </c>
      <c r="CU22" s="322" t="s">
        <v>588</v>
      </c>
      <c r="CV22" s="314">
        <v>61.908670151966575</v>
      </c>
      <c r="CW22" s="321">
        <v>25.754361150400754</v>
      </c>
      <c r="CX22" s="314">
        <v>1.01</v>
      </c>
      <c r="CY22" s="314">
        <v>25.8</v>
      </c>
      <c r="CZ22" s="314">
        <v>61.291086385386386</v>
      </c>
      <c r="DA22" s="314">
        <v>3.8551335154074327</v>
      </c>
      <c r="DB22" s="314">
        <v>0.88179179887100678</v>
      </c>
      <c r="DC22" s="314">
        <v>0.76426373332313924</v>
      </c>
      <c r="DD22" s="314">
        <v>0.9907361392509908</v>
      </c>
      <c r="DE22" s="314">
        <v>3.5424391860035427</v>
      </c>
      <c r="DF22" s="320" t="s">
        <v>588</v>
      </c>
      <c r="DG22" s="320">
        <v>2160.5723905723908</v>
      </c>
      <c r="DH22" s="314">
        <v>17.0486161550518</v>
      </c>
      <c r="DI22" s="314">
        <v>21.431137467028556</v>
      </c>
      <c r="DJ22" s="314">
        <v>58.596761757902847</v>
      </c>
      <c r="DK22" s="314">
        <v>77.017364657814085</v>
      </c>
      <c r="DL22" s="319">
        <v>249</v>
      </c>
      <c r="DM22" s="319">
        <v>211</v>
      </c>
      <c r="DN22" s="314">
        <v>2.778014577519528</v>
      </c>
      <c r="DO22" s="314">
        <v>2.3764924755023769</v>
      </c>
      <c r="DP22" s="314">
        <v>100</v>
      </c>
      <c r="DQ22" s="314">
        <v>97.632371932845459</v>
      </c>
      <c r="DR22" s="314">
        <v>10189.35516888434</v>
      </c>
      <c r="DS22" s="315">
        <v>68.465311843027322</v>
      </c>
      <c r="DT22" s="315">
        <v>3.2</v>
      </c>
      <c r="DU22" s="314">
        <v>231.27753303964758</v>
      </c>
      <c r="DV22" s="318">
        <v>0.11339593260114079</v>
      </c>
      <c r="DW22" s="314">
        <v>58.82352941176471</v>
      </c>
      <c r="DX22" s="317">
        <v>54.665698230054666</v>
      </c>
      <c r="DY22" s="314">
        <v>0.69228270036360617</v>
      </c>
      <c r="DZ22" s="314">
        <v>29929.543967249108</v>
      </c>
      <c r="EA22" s="316">
        <v>550</v>
      </c>
      <c r="EB22" s="315">
        <v>7.8140072412987625</v>
      </c>
      <c r="EC22" s="315">
        <v>49.160600221089545</v>
      </c>
      <c r="ED22" s="314">
        <v>91.393816192429</v>
      </c>
      <c r="EE22" s="314">
        <v>15.206605887611053</v>
      </c>
      <c r="EF22" s="314">
        <v>44.497581525979093</v>
      </c>
      <c r="EG22" s="314">
        <v>607.46429608328378</v>
      </c>
      <c r="EH22" s="314">
        <v>71.3</v>
      </c>
      <c r="EI22" s="314">
        <v>65.099999999999994</v>
      </c>
      <c r="EJ22" s="314">
        <v>43.1</v>
      </c>
      <c r="EK22" s="314">
        <v>67.5</v>
      </c>
      <c r="EL22" s="314">
        <v>27.9</v>
      </c>
      <c r="EM22" s="313">
        <v>75</v>
      </c>
      <c r="EN22" s="312">
        <v>2.5341819896275344</v>
      </c>
      <c r="EO22" s="72">
        <v>0.84199617910064373</v>
      </c>
      <c r="EP22" s="311">
        <v>0.94699999999999995</v>
      </c>
      <c r="EQ22" s="308">
        <v>92.7</v>
      </c>
      <c r="ER22" s="308">
        <v>-0.2</v>
      </c>
      <c r="ES22" s="308">
        <v>3.2</v>
      </c>
      <c r="ET22" s="308">
        <v>236.22834397339346</v>
      </c>
      <c r="EU22" s="310">
        <v>58.9</v>
      </c>
      <c r="EV22" s="308">
        <v>47.9</v>
      </c>
      <c r="EW22" s="308" t="s">
        <v>12</v>
      </c>
      <c r="EX22" s="308" t="s">
        <v>12</v>
      </c>
      <c r="EY22" s="308" t="s">
        <v>12</v>
      </c>
      <c r="EZ22" s="308">
        <v>7.6790014908826789</v>
      </c>
      <c r="FA22" s="308">
        <v>28</v>
      </c>
      <c r="FB22" s="308">
        <v>15.848629416996845</v>
      </c>
      <c r="FC22" s="308">
        <v>70.305537873965633</v>
      </c>
      <c r="FD22" s="308">
        <v>82.122547625817461</v>
      </c>
      <c r="FE22" s="308">
        <v>70.61768644117133</v>
      </c>
      <c r="FF22" s="308">
        <v>67.291747011183958</v>
      </c>
      <c r="FG22" s="308">
        <v>70.526786440126827</v>
      </c>
      <c r="FH22" s="308">
        <v>74.248887240356083</v>
      </c>
      <c r="FI22" s="308">
        <v>73.176511385966933</v>
      </c>
      <c r="FJ22" s="308">
        <v>66.931857488758212</v>
      </c>
      <c r="FK22" s="308">
        <v>49.341828454649281</v>
      </c>
      <c r="FL22" s="308">
        <v>28.792598447161655</v>
      </c>
      <c r="FM22" s="308">
        <v>16.067993969953733</v>
      </c>
      <c r="FN22" s="308">
        <v>8.7000608395862908</v>
      </c>
      <c r="FO22" s="308">
        <v>4.9587588373919873</v>
      </c>
      <c r="FP22" s="308">
        <v>2.5616291532690245</v>
      </c>
      <c r="FQ22" s="308">
        <v>1.39</v>
      </c>
      <c r="FR22" s="308">
        <v>22.304305720147301</v>
      </c>
      <c r="FS22" s="308">
        <v>3.0897367006985492</v>
      </c>
    </row>
    <row r="23" spans="1:175" s="309" customFormat="1" ht="11.1" customHeight="1">
      <c r="A23" s="386">
        <v>122173</v>
      </c>
      <c r="B23" s="387" t="s">
        <v>594</v>
      </c>
      <c r="C23" s="308">
        <v>65.848358546751115</v>
      </c>
      <c r="D23" s="72">
        <v>1200.8789536451943</v>
      </c>
      <c r="E23" s="308">
        <v>241.68786414751983</v>
      </c>
      <c r="F23" s="354">
        <v>319591.93822244398</v>
      </c>
      <c r="G23" s="308">
        <v>301.39152435167614</v>
      </c>
      <c r="H23" s="353">
        <v>73.687539531941809</v>
      </c>
      <c r="I23" s="353">
        <v>187.53953194180897</v>
      </c>
      <c r="J23" s="341">
        <v>42</v>
      </c>
      <c r="K23" s="352">
        <v>6.2731314447987696</v>
      </c>
      <c r="L23" s="308">
        <v>60.985591418507781</v>
      </c>
      <c r="M23" s="308">
        <v>13.360450203338457</v>
      </c>
      <c r="N23" s="346">
        <v>85.416661635405006</v>
      </c>
      <c r="O23" s="346">
        <v>20.303566566839095</v>
      </c>
      <c r="P23" s="351">
        <v>12.634475856892669</v>
      </c>
      <c r="Q23" s="351">
        <v>0.51282051282051277</v>
      </c>
      <c r="R23" s="351">
        <v>4.909560723514212</v>
      </c>
      <c r="S23" s="347">
        <v>10528</v>
      </c>
      <c r="T23" s="317">
        <v>52.380952380952387</v>
      </c>
      <c r="U23" s="316">
        <v>153</v>
      </c>
      <c r="V23" s="316">
        <v>0</v>
      </c>
      <c r="W23" s="314">
        <v>12.399825149351596</v>
      </c>
      <c r="X23" s="350">
        <v>63.903372398947624</v>
      </c>
      <c r="Y23" s="314">
        <v>88.888888888888886</v>
      </c>
      <c r="Z23" s="314">
        <v>100</v>
      </c>
      <c r="AA23" s="314">
        <v>2.5329280648429586</v>
      </c>
      <c r="AB23" s="346">
        <v>24.701121086663257</v>
      </c>
      <c r="AC23" s="346">
        <v>5.7217286132948777</v>
      </c>
      <c r="AD23" s="346">
        <v>1.1862120295855236</v>
      </c>
      <c r="AE23" s="346">
        <v>59.287833827893181</v>
      </c>
      <c r="AF23" s="317">
        <v>92.1</v>
      </c>
      <c r="AG23" s="317">
        <v>90.8</v>
      </c>
      <c r="AH23" s="349">
        <v>215</v>
      </c>
      <c r="AI23" s="317">
        <v>27</v>
      </c>
      <c r="AJ23" s="318">
        <v>3.9704161079757674E-2</v>
      </c>
      <c r="AK23" s="318">
        <v>7.9408322159515349E-2</v>
      </c>
      <c r="AL23" s="314">
        <v>0.402406635563479</v>
      </c>
      <c r="AM23" s="348">
        <v>105641.39397551198</v>
      </c>
      <c r="AN23" s="347">
        <v>204629.58136792452</v>
      </c>
      <c r="AO23" s="347">
        <v>257895.86881937436</v>
      </c>
      <c r="AP23" s="314">
        <v>13.933398355858994</v>
      </c>
      <c r="AQ23" s="314">
        <v>2.6971078245984197</v>
      </c>
      <c r="AR23" s="314">
        <v>10.72</v>
      </c>
      <c r="AS23" s="314">
        <v>8.8236800452646502</v>
      </c>
      <c r="AT23" s="314">
        <v>339.48487072991685</v>
      </c>
      <c r="AU23" s="314">
        <v>1.4632968565944693</v>
      </c>
      <c r="AV23" s="314">
        <v>2.4876046562105976</v>
      </c>
      <c r="AW23" s="316">
        <v>16342.181818181818</v>
      </c>
      <c r="AX23" s="316">
        <v>2462.5205479452056</v>
      </c>
      <c r="AY23" s="314">
        <v>2.2251396275116266</v>
      </c>
      <c r="AZ23" s="346">
        <v>430.25</v>
      </c>
      <c r="BA23" s="308">
        <v>0.54659015249992071</v>
      </c>
      <c r="BB23" s="308">
        <v>35.339688680114214</v>
      </c>
      <c r="BC23" s="308">
        <v>224.77532296181039</v>
      </c>
      <c r="BD23" s="308">
        <v>5.2703197059748845</v>
      </c>
      <c r="BE23" s="343">
        <v>1.3815971262779772</v>
      </c>
      <c r="BF23" s="308">
        <v>1.7960762641613706</v>
      </c>
      <c r="BG23" s="308">
        <v>18.018914883026383</v>
      </c>
      <c r="BH23" s="308">
        <v>79.032258064516128</v>
      </c>
      <c r="BI23" s="345">
        <v>100</v>
      </c>
      <c r="BJ23" s="343">
        <v>1.6923842707814833</v>
      </c>
      <c r="BK23" s="72">
        <v>1.8577411127554393</v>
      </c>
      <c r="BL23" s="341">
        <v>111.6</v>
      </c>
      <c r="BM23" s="341">
        <v>102.2</v>
      </c>
      <c r="BN23" s="308">
        <v>1.6688182877294626</v>
      </c>
      <c r="BO23" s="308">
        <v>82.539682539682531</v>
      </c>
      <c r="BP23" s="344">
        <v>17</v>
      </c>
      <c r="BQ23" s="308">
        <v>0</v>
      </c>
      <c r="BR23" s="308">
        <v>10.213812059029395</v>
      </c>
      <c r="BS23" s="308">
        <v>6.6799501503537515</v>
      </c>
      <c r="BT23" s="308">
        <v>758.03410944972723</v>
      </c>
      <c r="BU23" s="308">
        <v>16.85376542863623</v>
      </c>
      <c r="BV23" s="343">
        <v>76.476771381815595</v>
      </c>
      <c r="BW23" s="343">
        <v>466.32466167357262</v>
      </c>
      <c r="BX23" s="308">
        <v>0.48776561886482306</v>
      </c>
      <c r="BY23" s="342">
        <v>2.9985391419714999E-2</v>
      </c>
      <c r="BZ23" s="308">
        <v>1.4632968565944693</v>
      </c>
      <c r="CA23" s="342">
        <v>0.24593874151592676</v>
      </c>
      <c r="CB23" s="308" t="s">
        <v>588</v>
      </c>
      <c r="CC23" s="342" t="s">
        <v>588</v>
      </c>
      <c r="CD23" s="308">
        <v>1.4632968565944693</v>
      </c>
      <c r="CE23" s="308">
        <v>13.581833657291</v>
      </c>
      <c r="CF23" s="341">
        <v>40.1</v>
      </c>
      <c r="CG23" s="340">
        <v>11.851851851851853</v>
      </c>
      <c r="CH23" s="340">
        <v>4.0386284239336012</v>
      </c>
      <c r="CI23" s="340">
        <v>6.4266487213997303</v>
      </c>
      <c r="CJ23" s="308">
        <v>302.7561196293957</v>
      </c>
      <c r="CK23" s="82">
        <v>219.4359966149066</v>
      </c>
      <c r="CL23" s="314">
        <v>23</v>
      </c>
      <c r="CM23" s="314" t="s">
        <v>588</v>
      </c>
      <c r="CN23" s="323">
        <v>100</v>
      </c>
      <c r="CO23" s="317">
        <v>94.2</v>
      </c>
      <c r="CP23" s="317">
        <v>93.7</v>
      </c>
      <c r="CQ23" s="314">
        <v>89.6</v>
      </c>
      <c r="CR23" s="322">
        <v>41</v>
      </c>
      <c r="CS23" s="314">
        <v>3.2392470127500501</v>
      </c>
      <c r="CT23" s="314">
        <v>2.6507936507936507</v>
      </c>
      <c r="CU23" s="322">
        <v>13.628980218508712</v>
      </c>
      <c r="CV23" s="314">
        <v>66.174344502145473</v>
      </c>
      <c r="CW23" s="321">
        <v>29.443971582775045</v>
      </c>
      <c r="CX23" s="314">
        <v>0.7</v>
      </c>
      <c r="CY23" s="314">
        <v>27</v>
      </c>
      <c r="CZ23" s="314">
        <v>60.48438652569461</v>
      </c>
      <c r="DA23" s="314">
        <v>3.9579860969958127</v>
      </c>
      <c r="DB23" s="314">
        <v>0.9218599478578553</v>
      </c>
      <c r="DC23" s="314">
        <v>1.0049288715786291</v>
      </c>
      <c r="DD23" s="314">
        <v>1.3852543575760974</v>
      </c>
      <c r="DE23" s="314">
        <v>4.0825982298985686</v>
      </c>
      <c r="DF23" s="320" t="s">
        <v>588</v>
      </c>
      <c r="DG23" s="320">
        <v>1042.6507936507937</v>
      </c>
      <c r="DH23" s="314" t="s">
        <v>588</v>
      </c>
      <c r="DI23" s="314" t="s">
        <v>588</v>
      </c>
      <c r="DJ23" s="314">
        <v>35</v>
      </c>
      <c r="DK23" s="314">
        <v>60.496453900709227</v>
      </c>
      <c r="DL23" s="319">
        <v>126</v>
      </c>
      <c r="DM23" s="319" t="s">
        <v>12</v>
      </c>
      <c r="DN23" s="314">
        <v>9.9807552075076877</v>
      </c>
      <c r="DO23" s="314">
        <v>4.5923133016123092</v>
      </c>
      <c r="DP23" s="314">
        <v>100</v>
      </c>
      <c r="DQ23" s="314">
        <v>88.056346470852702</v>
      </c>
      <c r="DR23" s="314">
        <v>9143.9609902475622</v>
      </c>
      <c r="DS23" s="315">
        <v>34.852710475858466</v>
      </c>
      <c r="DT23" s="315">
        <v>5.72</v>
      </c>
      <c r="DU23" s="314">
        <v>44.028537920250194</v>
      </c>
      <c r="DV23" s="318">
        <v>0.11848219767409966</v>
      </c>
      <c r="DW23" s="314">
        <v>85.567010309278345</v>
      </c>
      <c r="DX23" s="317" t="s">
        <v>588</v>
      </c>
      <c r="DY23" s="314">
        <v>0.89319329787944191</v>
      </c>
      <c r="DZ23" s="314">
        <v>7412.9683314162921</v>
      </c>
      <c r="EA23" s="316">
        <v>1492</v>
      </c>
      <c r="EB23" s="315">
        <v>7.1268450409621753</v>
      </c>
      <c r="EC23" s="315">
        <v>80.533503864281158</v>
      </c>
      <c r="ED23" s="314">
        <v>86.187856431740627</v>
      </c>
      <c r="EE23" s="314">
        <v>11.087580781603375</v>
      </c>
      <c r="EF23" s="314">
        <v>38.067243675099867</v>
      </c>
      <c r="EG23" s="314" t="s">
        <v>588</v>
      </c>
      <c r="EH23" s="314">
        <v>77.400000000000006</v>
      </c>
      <c r="EI23" s="314">
        <v>61.3</v>
      </c>
      <c r="EJ23" s="314">
        <v>41.7</v>
      </c>
      <c r="EK23" s="314">
        <v>68.599999999999994</v>
      </c>
      <c r="EL23" s="314">
        <v>23.4</v>
      </c>
      <c r="EM23" s="313">
        <v>70</v>
      </c>
      <c r="EN23" s="312">
        <v>6.2312057809981152</v>
      </c>
      <c r="EO23" s="72">
        <v>0.90386613005309768</v>
      </c>
      <c r="EP23" s="311">
        <v>0.93799999999999994</v>
      </c>
      <c r="EQ23" s="308">
        <v>91.6</v>
      </c>
      <c r="ER23" s="308">
        <v>5.3</v>
      </c>
      <c r="ES23" s="308">
        <v>5.2</v>
      </c>
      <c r="ET23" s="308">
        <v>236.61508463952902</v>
      </c>
      <c r="EU23" s="310">
        <v>62.1</v>
      </c>
      <c r="EV23" s="308">
        <v>50.5</v>
      </c>
      <c r="EW23" s="308" t="s">
        <v>12</v>
      </c>
      <c r="EX23" s="308" t="s">
        <v>12</v>
      </c>
      <c r="EY23" s="308">
        <v>1.9</v>
      </c>
      <c r="EZ23" s="308">
        <v>6.3555860138086455</v>
      </c>
      <c r="FA23" s="308">
        <v>35.4</v>
      </c>
      <c r="FB23" s="308">
        <v>16.547788873038517</v>
      </c>
      <c r="FC23" s="308">
        <v>68.785796105383739</v>
      </c>
      <c r="FD23" s="308">
        <v>81.069600261409434</v>
      </c>
      <c r="FE23" s="308">
        <v>69.718309859154928</v>
      </c>
      <c r="FF23" s="308">
        <v>66.701735928458703</v>
      </c>
      <c r="FG23" s="308">
        <v>71.414709877741117</v>
      </c>
      <c r="FH23" s="308">
        <v>75.196041111534072</v>
      </c>
      <c r="FI23" s="308">
        <v>72.460476897545632</v>
      </c>
      <c r="FJ23" s="308">
        <v>65.10981373366694</v>
      </c>
      <c r="FK23" s="308">
        <v>46.868283696653364</v>
      </c>
      <c r="FL23" s="308">
        <v>28.874305906108027</v>
      </c>
      <c r="FM23" s="308">
        <v>16.682517039150422</v>
      </c>
      <c r="FN23" s="308">
        <v>9.7352876832203012</v>
      </c>
      <c r="FO23" s="308">
        <v>5.0991501416430589</v>
      </c>
      <c r="FP23" s="308">
        <v>2.29918509895227</v>
      </c>
      <c r="FQ23" s="308">
        <v>1.3733</v>
      </c>
      <c r="FR23" s="308">
        <v>16.659634712328032</v>
      </c>
      <c r="FS23" s="308">
        <v>4.0816326530612246</v>
      </c>
    </row>
    <row r="24" spans="1:175" s="309" customFormat="1" ht="11.1" customHeight="1">
      <c r="A24" s="386">
        <v>132012</v>
      </c>
      <c r="B24" s="387" t="s">
        <v>593</v>
      </c>
      <c r="C24" s="308">
        <v>74.374709751805554</v>
      </c>
      <c r="D24" s="72">
        <v>1634.9981050462707</v>
      </c>
      <c r="E24" s="308">
        <v>204.44148685364729</v>
      </c>
      <c r="F24" s="354">
        <v>323188.62278415356</v>
      </c>
      <c r="G24" s="308">
        <v>304.78378942970545</v>
      </c>
      <c r="H24" s="353">
        <v>94.213494881972011</v>
      </c>
      <c r="I24" s="353">
        <v>164.61249216628369</v>
      </c>
      <c r="J24" s="341">
        <v>45.5</v>
      </c>
      <c r="K24" s="352">
        <v>1.1771003885057398</v>
      </c>
      <c r="L24" s="308">
        <v>102.4137300486927</v>
      </c>
      <c r="M24" s="308">
        <v>16.685779182978028</v>
      </c>
      <c r="N24" s="346">
        <v>82.254257752270661</v>
      </c>
      <c r="O24" s="346">
        <v>20.116838214839248</v>
      </c>
      <c r="P24" s="351">
        <v>18.98056653491436</v>
      </c>
      <c r="Q24" s="351">
        <v>1.0781671159029651</v>
      </c>
      <c r="R24" s="351">
        <v>3.2024399542508575</v>
      </c>
      <c r="S24" s="347">
        <v>15530</v>
      </c>
      <c r="T24" s="317">
        <v>78.640776699029118</v>
      </c>
      <c r="U24" s="316">
        <v>361</v>
      </c>
      <c r="V24" s="316">
        <v>139</v>
      </c>
      <c r="W24" s="314">
        <v>13.052576510593775</v>
      </c>
      <c r="X24" s="350">
        <v>70.060379756892033</v>
      </c>
      <c r="Y24" s="314">
        <v>80.582524271844662</v>
      </c>
      <c r="Z24" s="314">
        <v>86.40776699029125</v>
      </c>
      <c r="AA24" s="314">
        <v>4.1548295454545459</v>
      </c>
      <c r="AB24" s="346">
        <v>39.51334060610543</v>
      </c>
      <c r="AC24" s="346">
        <v>11.685742285006379</v>
      </c>
      <c r="AD24" s="346">
        <v>1.3682672928646709</v>
      </c>
      <c r="AE24" s="346">
        <v>94.175767030681229</v>
      </c>
      <c r="AF24" s="317">
        <v>94.7</v>
      </c>
      <c r="AG24" s="317">
        <v>90.5</v>
      </c>
      <c r="AH24" s="349">
        <v>644</v>
      </c>
      <c r="AI24" s="317">
        <v>50.89</v>
      </c>
      <c r="AJ24" s="318">
        <v>2.1156947400225733E-2</v>
      </c>
      <c r="AK24" s="318">
        <v>0.11283705280120392</v>
      </c>
      <c r="AL24" s="314">
        <v>0.41635603066800231</v>
      </c>
      <c r="AM24" s="348">
        <v>99997.016990451099</v>
      </c>
      <c r="AN24" s="347">
        <v>183376.7948003714</v>
      </c>
      <c r="AO24" s="347">
        <v>285661.03354111011</v>
      </c>
      <c r="AP24" s="314">
        <v>17.243578839938763</v>
      </c>
      <c r="AQ24" s="314">
        <v>2.3388331348868854</v>
      </c>
      <c r="AR24" s="314">
        <v>18.2</v>
      </c>
      <c r="AS24" s="314">
        <v>8.6438358845519456</v>
      </c>
      <c r="AT24" s="314">
        <v>295.3636798755914</v>
      </c>
      <c r="AU24" s="314">
        <v>0.5337897829076953</v>
      </c>
      <c r="AV24" s="314">
        <v>3.2917036612641213</v>
      </c>
      <c r="AW24" s="316">
        <v>32481</v>
      </c>
      <c r="AX24" s="316">
        <v>5648.869565217391</v>
      </c>
      <c r="AY24" s="314">
        <v>3.0787229457221144</v>
      </c>
      <c r="AZ24" s="346">
        <v>623.71428571428567</v>
      </c>
      <c r="BA24" s="308">
        <v>0.52265670733551717</v>
      </c>
      <c r="BB24" s="308">
        <v>26.150319602272727</v>
      </c>
      <c r="BC24" s="308">
        <v>289.18915552677043</v>
      </c>
      <c r="BD24" s="308">
        <v>4.8156450226771694</v>
      </c>
      <c r="BE24" s="343">
        <v>2.0951704545454546</v>
      </c>
      <c r="BF24" s="308">
        <v>4.1903409090909092</v>
      </c>
      <c r="BG24" s="308">
        <v>28.140778140778142</v>
      </c>
      <c r="BH24" s="308">
        <v>90.740740740740748</v>
      </c>
      <c r="BI24" s="345">
        <v>100</v>
      </c>
      <c r="BJ24" s="343">
        <v>1.8562518562518562</v>
      </c>
      <c r="BK24" s="72">
        <v>1.5134044393196886</v>
      </c>
      <c r="BL24" s="341">
        <v>97</v>
      </c>
      <c r="BM24" s="341">
        <v>92</v>
      </c>
      <c r="BN24" s="308">
        <v>1.2251369270683194</v>
      </c>
      <c r="BO24" s="308" t="s">
        <v>588</v>
      </c>
      <c r="BP24" s="344" t="s">
        <v>588</v>
      </c>
      <c r="BQ24" s="308">
        <v>2.0088288830092931</v>
      </c>
      <c r="BR24" s="308">
        <v>166.2577243829835</v>
      </c>
      <c r="BS24" s="308" t="s">
        <v>588</v>
      </c>
      <c r="BT24" s="308">
        <v>1340.8995069561704</v>
      </c>
      <c r="BU24" s="308">
        <v>6.5780694246991649</v>
      </c>
      <c r="BV24" s="343">
        <v>170.20065157939499</v>
      </c>
      <c r="BW24" s="343">
        <v>531.29876392079268</v>
      </c>
      <c r="BX24" s="308">
        <v>0.71171971054359373</v>
      </c>
      <c r="BY24" s="342">
        <v>6.2318177855197068E-2</v>
      </c>
      <c r="BZ24" s="308">
        <v>1.0675795658153906</v>
      </c>
      <c r="CA24" s="342">
        <v>0.30673340225152529</v>
      </c>
      <c r="CB24" s="308">
        <v>0.35585985527179687</v>
      </c>
      <c r="CC24" s="342">
        <v>8.4413516269022937E-2</v>
      </c>
      <c r="CD24" s="308">
        <v>0.5337897829076953</v>
      </c>
      <c r="CE24" s="308">
        <v>2.6445725144523582</v>
      </c>
      <c r="CF24" s="341">
        <v>63.6</v>
      </c>
      <c r="CG24" s="340">
        <v>1.3698630136986301</v>
      </c>
      <c r="CH24" s="340">
        <v>2.7169729995997662</v>
      </c>
      <c r="CI24" s="340">
        <v>15.832263585793752</v>
      </c>
      <c r="CJ24" s="308">
        <v>274.62594680962741</v>
      </c>
      <c r="CK24" s="82">
        <v>200.350877817298</v>
      </c>
      <c r="CL24" s="314">
        <v>34.4</v>
      </c>
      <c r="CM24" s="314">
        <v>614.32623042749469</v>
      </c>
      <c r="CN24" s="323">
        <v>100</v>
      </c>
      <c r="CO24" s="317">
        <v>99.9</v>
      </c>
      <c r="CP24" s="317" t="s">
        <v>588</v>
      </c>
      <c r="CQ24" s="314">
        <v>99.3</v>
      </c>
      <c r="CR24" s="322">
        <v>25</v>
      </c>
      <c r="CS24" s="314">
        <v>9.159200763523291</v>
      </c>
      <c r="CT24" s="314">
        <v>14.314814814814815</v>
      </c>
      <c r="CU24" s="322">
        <v>0</v>
      </c>
      <c r="CV24" s="314">
        <v>57.420215750076139</v>
      </c>
      <c r="CW24" s="321">
        <v>33.769320966017162</v>
      </c>
      <c r="CX24" s="314">
        <v>0.6</v>
      </c>
      <c r="CY24" s="314">
        <v>28.5</v>
      </c>
      <c r="CZ24" s="314">
        <v>58.030959280841707</v>
      </c>
      <c r="DA24" s="314">
        <v>4.3477757495532972</v>
      </c>
      <c r="DB24" s="314">
        <v>1.181242982888479</v>
      </c>
      <c r="DC24" s="314">
        <v>0.86890656721569914</v>
      </c>
      <c r="DD24" s="314">
        <v>2.0586492627473447</v>
      </c>
      <c r="DE24" s="314">
        <v>5.7702675532321859</v>
      </c>
      <c r="DF24" s="320">
        <v>531.46582733812954</v>
      </c>
      <c r="DG24" s="320">
        <v>659.20142602495548</v>
      </c>
      <c r="DH24" s="314" t="s">
        <v>588</v>
      </c>
      <c r="DI24" s="314" t="s">
        <v>588</v>
      </c>
      <c r="DJ24" s="314">
        <v>3.309326924270191</v>
      </c>
      <c r="DK24" s="314">
        <v>32.748538011695906</v>
      </c>
      <c r="DL24" s="319">
        <v>96</v>
      </c>
      <c r="DM24" s="319">
        <v>44</v>
      </c>
      <c r="DN24" s="314">
        <v>13.563221172237949</v>
      </c>
      <c r="DO24" s="314">
        <v>4.4642618843846922</v>
      </c>
      <c r="DP24" s="314">
        <v>100</v>
      </c>
      <c r="DQ24" s="314">
        <v>94.708313539192389</v>
      </c>
      <c r="DR24" s="314">
        <v>8247.5127551020414</v>
      </c>
      <c r="DS24" s="315">
        <v>33.651679364738705</v>
      </c>
      <c r="DT24" s="315">
        <v>12</v>
      </c>
      <c r="DU24" s="314">
        <v>5077.8846153846152</v>
      </c>
      <c r="DV24" s="318">
        <v>0.27137482579624189</v>
      </c>
      <c r="DW24" s="314">
        <v>99.787234042553195</v>
      </c>
      <c r="DX24" s="317">
        <v>0</v>
      </c>
      <c r="DY24" s="314">
        <v>0.79479157045657456</v>
      </c>
      <c r="DZ24" s="314">
        <v>5906.8348661834107</v>
      </c>
      <c r="EA24" s="316">
        <v>0</v>
      </c>
      <c r="EB24" s="315">
        <v>4.7332519583646313</v>
      </c>
      <c r="EC24" s="315">
        <v>83.083039023687306</v>
      </c>
      <c r="ED24" s="314">
        <v>99.387129593100681</v>
      </c>
      <c r="EE24" s="314">
        <v>22.564594962993763</v>
      </c>
      <c r="EF24" s="314">
        <v>77.204649554921787</v>
      </c>
      <c r="EG24" s="314">
        <v>636.61833071641877</v>
      </c>
      <c r="EH24" s="314">
        <v>77.2</v>
      </c>
      <c r="EI24" s="314">
        <v>61.4</v>
      </c>
      <c r="EJ24" s="314">
        <v>48.4</v>
      </c>
      <c r="EK24" s="314">
        <v>68.2</v>
      </c>
      <c r="EL24" s="314">
        <v>31.9</v>
      </c>
      <c r="EM24" s="313">
        <v>60</v>
      </c>
      <c r="EN24" s="312">
        <v>2.1387177301834992</v>
      </c>
      <c r="EO24" s="72">
        <v>0.99779572061581301</v>
      </c>
      <c r="EP24" s="311">
        <v>0.94099999999999995</v>
      </c>
      <c r="EQ24" s="308">
        <v>84</v>
      </c>
      <c r="ER24" s="308">
        <v>-0.5</v>
      </c>
      <c r="ES24" s="308">
        <v>3.8</v>
      </c>
      <c r="ET24" s="308">
        <v>230.52526693937395</v>
      </c>
      <c r="EU24" s="310">
        <v>52.3</v>
      </c>
      <c r="EV24" s="308">
        <v>55.7</v>
      </c>
      <c r="EW24" s="308" t="s">
        <v>12</v>
      </c>
      <c r="EX24" s="308" t="s">
        <v>12</v>
      </c>
      <c r="EY24" s="308" t="s">
        <v>12</v>
      </c>
      <c r="EZ24" s="308">
        <v>5.0656650397940277</v>
      </c>
      <c r="FA24" s="308">
        <v>24.1</v>
      </c>
      <c r="FB24" s="308">
        <v>17.270375161707634</v>
      </c>
      <c r="FC24" s="308">
        <v>60.387534958050338</v>
      </c>
      <c r="FD24" s="308">
        <v>81.368440233236157</v>
      </c>
      <c r="FE24" s="308">
        <v>73.518683634595121</v>
      </c>
      <c r="FF24" s="308">
        <v>69.601208856185536</v>
      </c>
      <c r="FG24" s="308">
        <v>72.007078909015192</v>
      </c>
      <c r="FH24" s="308">
        <v>74.139943311287723</v>
      </c>
      <c r="FI24" s="308">
        <v>72.526795614143154</v>
      </c>
      <c r="FJ24" s="308">
        <v>64.65871710526315</v>
      </c>
      <c r="FK24" s="308">
        <v>48.647227254134286</v>
      </c>
      <c r="FL24" s="308">
        <v>30.958063416297303</v>
      </c>
      <c r="FM24" s="308">
        <v>17.835453191245559</v>
      </c>
      <c r="FN24" s="308">
        <v>10.556422256890276</v>
      </c>
      <c r="FO24" s="308">
        <v>5.7527417746759717</v>
      </c>
      <c r="FP24" s="308">
        <v>2.2831874379568631</v>
      </c>
      <c r="FQ24" s="308">
        <v>1.26</v>
      </c>
      <c r="FR24" s="308">
        <v>18.39439591899918</v>
      </c>
      <c r="FS24" s="308">
        <v>0.22275022275022274</v>
      </c>
    </row>
    <row r="25" spans="1:175" s="309" customFormat="1" ht="11.1" customHeight="1">
      <c r="A25" s="386">
        <v>142018</v>
      </c>
      <c r="B25" s="387" t="s">
        <v>592</v>
      </c>
      <c r="C25" s="308">
        <v>82.219689068904458</v>
      </c>
      <c r="D25" s="72">
        <v>795.03286362203187</v>
      </c>
      <c r="E25" s="308">
        <v>201.5473793989959</v>
      </c>
      <c r="F25" s="354">
        <v>373289</v>
      </c>
      <c r="G25" s="308">
        <v>290.27288732394368</v>
      </c>
      <c r="H25" s="353">
        <v>71.522887323943664</v>
      </c>
      <c r="I25" s="353">
        <v>136.66373239436618</v>
      </c>
      <c r="J25" s="341">
        <v>29.3</v>
      </c>
      <c r="K25" s="352">
        <v>2.69</v>
      </c>
      <c r="L25" s="308">
        <v>132.5760030656154</v>
      </c>
      <c r="M25" s="308">
        <v>9.9393304086554899</v>
      </c>
      <c r="N25" s="346">
        <v>83.172387738460728</v>
      </c>
      <c r="O25" s="346">
        <v>20.987654320987652</v>
      </c>
      <c r="P25" s="351">
        <v>13.807096550700253</v>
      </c>
      <c r="Q25" s="351">
        <v>0.303951367781155</v>
      </c>
      <c r="R25" s="351">
        <v>1.9987105093488073</v>
      </c>
      <c r="S25" s="347" t="s">
        <v>12</v>
      </c>
      <c r="T25" s="317">
        <v>29.787234042553191</v>
      </c>
      <c r="U25" s="316">
        <v>28</v>
      </c>
      <c r="V25" s="316">
        <v>19</v>
      </c>
      <c r="W25" s="314">
        <v>12.213403880070546</v>
      </c>
      <c r="X25" s="350">
        <v>60.376484216623226</v>
      </c>
      <c r="Y25" s="314">
        <v>114.89361702127661</v>
      </c>
      <c r="Z25" s="314">
        <v>114.89361702127661</v>
      </c>
      <c r="AA25" s="314">
        <v>3.2259770479665764</v>
      </c>
      <c r="AB25" s="346">
        <v>56.120649903707921</v>
      </c>
      <c r="AC25" s="346">
        <v>16.084845525808991</v>
      </c>
      <c r="AD25" s="346">
        <v>4.8010415819025143</v>
      </c>
      <c r="AE25" s="346">
        <v>100</v>
      </c>
      <c r="AF25" s="317">
        <v>97.3</v>
      </c>
      <c r="AG25" s="317">
        <v>95.1</v>
      </c>
      <c r="AH25" s="349">
        <v>615</v>
      </c>
      <c r="AI25" s="317">
        <v>67.400000000000006</v>
      </c>
      <c r="AJ25" s="318">
        <v>4.8881952829453228E-2</v>
      </c>
      <c r="AK25" s="318">
        <v>0.10591089779714866</v>
      </c>
      <c r="AL25" s="314">
        <v>0.29104314714656448</v>
      </c>
      <c r="AM25" s="348">
        <v>101390.74114337844</v>
      </c>
      <c r="AN25" s="347">
        <v>206866.19141323792</v>
      </c>
      <c r="AO25" s="347">
        <v>260953.06516925024</v>
      </c>
      <c r="AP25" s="314">
        <v>17.405307805548553</v>
      </c>
      <c r="AQ25" s="314">
        <v>1.3826646387585297</v>
      </c>
      <c r="AR25" s="314">
        <v>13</v>
      </c>
      <c r="AS25" s="314">
        <v>6.1410104047925111</v>
      </c>
      <c r="AT25" s="314">
        <v>368.89718900827046</v>
      </c>
      <c r="AU25" s="314">
        <v>2.1828236035992337</v>
      </c>
      <c r="AV25" s="314">
        <v>2.8619242802745508</v>
      </c>
      <c r="AW25" s="316">
        <v>13123.714285714286</v>
      </c>
      <c r="AX25" s="316">
        <v>2213.6385542168673</v>
      </c>
      <c r="AY25" s="314">
        <v>1.6328130102540657</v>
      </c>
      <c r="AZ25" s="346">
        <v>350.25</v>
      </c>
      <c r="BA25" s="308">
        <v>0.33246343770463971</v>
      </c>
      <c r="BB25" s="308">
        <v>23.957692104288963</v>
      </c>
      <c r="BC25" s="308">
        <v>200.50107928500398</v>
      </c>
      <c r="BD25" s="308">
        <v>3.8291867769396815</v>
      </c>
      <c r="BE25" s="343">
        <v>0.31730921783277805</v>
      </c>
      <c r="BF25" s="308">
        <v>6.7163784441271357</v>
      </c>
      <c r="BG25" s="308">
        <v>46.962136777223364</v>
      </c>
      <c r="BH25" s="308">
        <v>0</v>
      </c>
      <c r="BI25" s="345">
        <v>100</v>
      </c>
      <c r="BJ25" s="343">
        <v>1.9567556990509736</v>
      </c>
      <c r="BK25" s="72">
        <v>2.2313765877102645</v>
      </c>
      <c r="BL25" s="341">
        <v>119.8</v>
      </c>
      <c r="BM25" s="341">
        <v>110.6</v>
      </c>
      <c r="BN25" s="308">
        <v>0.61791967044284235</v>
      </c>
      <c r="BO25" s="308">
        <v>66.666666666666657</v>
      </c>
      <c r="BP25" s="344">
        <v>10</v>
      </c>
      <c r="BQ25" s="308">
        <v>1.35092527467197</v>
      </c>
      <c r="BR25" s="308">
        <v>3.9145303291212921</v>
      </c>
      <c r="BS25" s="308" t="s">
        <v>588</v>
      </c>
      <c r="BT25" s="308">
        <v>775.01152045790786</v>
      </c>
      <c r="BU25" s="308">
        <v>26.294050593000414</v>
      </c>
      <c r="BV25" s="343">
        <v>536.732070529456</v>
      </c>
      <c r="BW25" s="343">
        <v>513.93369066964181</v>
      </c>
      <c r="BX25" s="308">
        <v>0.97014382382188169</v>
      </c>
      <c r="BY25" s="342">
        <v>7.8188741480924542E-2</v>
      </c>
      <c r="BZ25" s="308">
        <v>1.2126797797773521</v>
      </c>
      <c r="CA25" s="342">
        <v>0.19771773665445902</v>
      </c>
      <c r="CB25" s="308">
        <v>0.24253595595547042</v>
      </c>
      <c r="CC25" s="342">
        <v>5.8249860541825328E-2</v>
      </c>
      <c r="CD25" s="308">
        <v>3.3955033833765857</v>
      </c>
      <c r="CE25" s="308">
        <v>19.174892677839487</v>
      </c>
      <c r="CF25" s="341">
        <v>48.4</v>
      </c>
      <c r="CG25" s="340">
        <v>6.4102564102564097</v>
      </c>
      <c r="CH25" s="340">
        <v>14.542921211329544</v>
      </c>
      <c r="CI25" s="340">
        <v>9.549071618037134</v>
      </c>
      <c r="CJ25" s="308">
        <v>255.60379326235116</v>
      </c>
      <c r="CK25" s="82">
        <v>204.17889452111277</v>
      </c>
      <c r="CL25" s="314">
        <v>32.700000000000003</v>
      </c>
      <c r="CM25" s="314">
        <v>658.82068386501305</v>
      </c>
      <c r="CN25" s="323">
        <v>100</v>
      </c>
      <c r="CO25" s="317">
        <v>100</v>
      </c>
      <c r="CP25" s="317">
        <v>90.6</v>
      </c>
      <c r="CQ25" s="314">
        <v>97.7</v>
      </c>
      <c r="CR25" s="322">
        <v>62.6</v>
      </c>
      <c r="CS25" s="314">
        <v>5.3779417847734745</v>
      </c>
      <c r="CT25" s="314">
        <v>10.525925925925925</v>
      </c>
      <c r="CU25" s="322">
        <v>6.4223978403326587</v>
      </c>
      <c r="CV25" s="314">
        <v>72.913895972376423</v>
      </c>
      <c r="CW25" s="321">
        <v>32.412505153889065</v>
      </c>
      <c r="CX25" s="314">
        <v>0.55000000000000004</v>
      </c>
      <c r="CY25" s="314">
        <v>31.6</v>
      </c>
      <c r="CZ25" s="314">
        <v>55.525193180610586</v>
      </c>
      <c r="DA25" s="314">
        <v>4.8628844839371155</v>
      </c>
      <c r="DB25" s="314">
        <v>0.26255972447915404</v>
      </c>
      <c r="DC25" s="314">
        <v>0.78100700928912714</v>
      </c>
      <c r="DD25" s="314">
        <v>0.78339113773616942</v>
      </c>
      <c r="DE25" s="314">
        <v>4.9307559845747138</v>
      </c>
      <c r="DF25" s="320">
        <v>1164.1553398058252</v>
      </c>
      <c r="DG25" s="320">
        <v>2197.6074766355141</v>
      </c>
      <c r="DH25" s="314" t="s">
        <v>588</v>
      </c>
      <c r="DI25" s="314" t="s">
        <v>588</v>
      </c>
      <c r="DJ25" s="314">
        <v>19.288831835686775</v>
      </c>
      <c r="DK25" s="314">
        <v>56.369426751592357</v>
      </c>
      <c r="DL25" s="319">
        <v>134</v>
      </c>
      <c r="DM25" s="319">
        <v>6</v>
      </c>
      <c r="DN25" s="314">
        <v>21.156612742839126</v>
      </c>
      <c r="DO25" s="314">
        <v>4.5596759719628439</v>
      </c>
      <c r="DP25" s="314">
        <v>100</v>
      </c>
      <c r="DQ25" s="314">
        <v>100</v>
      </c>
      <c r="DR25" s="314">
        <v>6724.1613071440988</v>
      </c>
      <c r="DS25" s="315">
        <v>57.056431617574134</v>
      </c>
      <c r="DT25" s="315">
        <v>12.88</v>
      </c>
      <c r="DU25" s="314">
        <v>101.07559008066926</v>
      </c>
      <c r="DV25" s="318">
        <v>0.29175464796902717</v>
      </c>
      <c r="DW25" s="314">
        <v>57.342657342657347</v>
      </c>
      <c r="DX25" s="317" t="s">
        <v>588</v>
      </c>
      <c r="DY25" s="314">
        <v>0.80431824614111858</v>
      </c>
      <c r="DZ25" s="314">
        <v>4494.5567289939781</v>
      </c>
      <c r="EA25" s="316" t="s">
        <v>12</v>
      </c>
      <c r="EB25" s="315">
        <v>6.6101328969552702</v>
      </c>
      <c r="EC25" s="315">
        <v>56.220303917885396</v>
      </c>
      <c r="ED25" s="314">
        <v>92.589557858805165</v>
      </c>
      <c r="EE25" s="314">
        <v>24.984997900556056</v>
      </c>
      <c r="EF25" s="314">
        <v>61.750736794377694</v>
      </c>
      <c r="EG25" s="314">
        <v>411.74101408573353</v>
      </c>
      <c r="EH25" s="314">
        <v>77.599999999999994</v>
      </c>
      <c r="EI25" s="314">
        <v>58.7</v>
      </c>
      <c r="EJ25" s="314">
        <v>37.5</v>
      </c>
      <c r="EK25" s="314">
        <v>58.9</v>
      </c>
      <c r="EL25" s="314">
        <v>24.8</v>
      </c>
      <c r="EM25" s="313">
        <v>84</v>
      </c>
      <c r="EN25" s="312">
        <v>2.5490528970919941</v>
      </c>
      <c r="EO25" s="72">
        <v>0.91174806805940189</v>
      </c>
      <c r="EP25" s="311">
        <v>0.8</v>
      </c>
      <c r="EQ25" s="308">
        <v>96.1</v>
      </c>
      <c r="ER25" s="308">
        <v>6.5</v>
      </c>
      <c r="ES25" s="308">
        <v>4.0999999999999996</v>
      </c>
      <c r="ET25" s="308">
        <v>423.65180810555165</v>
      </c>
      <c r="EU25" s="310">
        <v>52.3</v>
      </c>
      <c r="EV25" s="308">
        <v>54.3</v>
      </c>
      <c r="EW25" s="308" t="s">
        <v>12</v>
      </c>
      <c r="EX25" s="308" t="s">
        <v>12</v>
      </c>
      <c r="EY25" s="308">
        <v>55.6</v>
      </c>
      <c r="EZ25" s="308">
        <v>7.7708520288132714</v>
      </c>
      <c r="FA25" s="308">
        <v>27.3</v>
      </c>
      <c r="FB25" s="308">
        <v>19.744835965978126</v>
      </c>
      <c r="FC25" s="308">
        <v>69.426504779126844</v>
      </c>
      <c r="FD25" s="308">
        <v>78.050397877984096</v>
      </c>
      <c r="FE25" s="308">
        <v>67.612011439466158</v>
      </c>
      <c r="FF25" s="308">
        <v>65.571235260003874</v>
      </c>
      <c r="FG25" s="308">
        <v>71.779095626389918</v>
      </c>
      <c r="FH25" s="308">
        <v>74.926542605288944</v>
      </c>
      <c r="FI25" s="308">
        <v>72.800925925925924</v>
      </c>
      <c r="FJ25" s="308">
        <v>65.250307561275662</v>
      </c>
      <c r="FK25" s="308">
        <v>46.538821328344248</v>
      </c>
      <c r="FL25" s="308">
        <v>26.701326012033412</v>
      </c>
      <c r="FM25" s="308">
        <v>14.029928772136183</v>
      </c>
      <c r="FN25" s="308">
        <v>6.7563081009296146</v>
      </c>
      <c r="FO25" s="308">
        <v>3.6601711516651205</v>
      </c>
      <c r="FP25" s="308">
        <v>1.5071007632112838</v>
      </c>
      <c r="FQ25" s="308">
        <v>1.29</v>
      </c>
      <c r="FR25" s="308">
        <v>12.022507336712668</v>
      </c>
      <c r="FS25" s="308">
        <v>0.29351335485764601</v>
      </c>
    </row>
    <row r="26" spans="1:175" s="309" customFormat="1" ht="11.1" customHeight="1">
      <c r="A26" s="386">
        <v>162019</v>
      </c>
      <c r="B26" s="387" t="s">
        <v>591</v>
      </c>
      <c r="C26" s="308">
        <v>92.065837834994113</v>
      </c>
      <c r="D26" s="72">
        <v>1842.0341528388562</v>
      </c>
      <c r="E26" s="308">
        <v>330.00222392803084</v>
      </c>
      <c r="F26" s="354">
        <v>376806</v>
      </c>
      <c r="G26" s="308">
        <v>281.67145699756799</v>
      </c>
      <c r="H26" s="353">
        <v>99.49148795047536</v>
      </c>
      <c r="I26" s="353">
        <v>126.68582799027195</v>
      </c>
      <c r="J26" s="341">
        <v>31</v>
      </c>
      <c r="K26" s="352">
        <v>4.79</v>
      </c>
      <c r="L26" s="308">
        <v>423.42483933082445</v>
      </c>
      <c r="M26" s="308">
        <v>17.375232727632213</v>
      </c>
      <c r="N26" s="346">
        <v>81.154359583265091</v>
      </c>
      <c r="O26" s="346">
        <v>22.475701943844491</v>
      </c>
      <c r="P26" s="351">
        <v>10.604917186320847</v>
      </c>
      <c r="Q26" s="351">
        <v>0.22522522522522523</v>
      </c>
      <c r="R26" s="351">
        <v>1.9656019656019657</v>
      </c>
      <c r="S26" s="347">
        <v>16129</v>
      </c>
      <c r="T26" s="317">
        <v>84.782608695652172</v>
      </c>
      <c r="U26" s="316">
        <v>305</v>
      </c>
      <c r="V26" s="316">
        <v>0</v>
      </c>
      <c r="W26" s="314">
        <v>13.95767672219721</v>
      </c>
      <c r="X26" s="350">
        <v>69.128127369219101</v>
      </c>
      <c r="Y26" s="314">
        <v>93.478260869565219</v>
      </c>
      <c r="Z26" s="314">
        <v>77.173913043478265</v>
      </c>
      <c r="AA26" s="314">
        <v>4.6577946768060832</v>
      </c>
      <c r="AB26" s="346">
        <v>46.704822623101258</v>
      </c>
      <c r="AC26" s="346">
        <v>14.03076625854283</v>
      </c>
      <c r="AD26" s="346">
        <v>4.8781665821439786</v>
      </c>
      <c r="AE26" s="346">
        <v>77.904876580373269</v>
      </c>
      <c r="AF26" s="317">
        <v>97.1</v>
      </c>
      <c r="AG26" s="317">
        <v>95.1</v>
      </c>
      <c r="AH26" s="349">
        <v>153</v>
      </c>
      <c r="AI26" s="317">
        <v>71</v>
      </c>
      <c r="AJ26" s="318">
        <v>5.0879158792480859E-2</v>
      </c>
      <c r="AK26" s="318">
        <v>0.27135551355989795</v>
      </c>
      <c r="AL26" s="314">
        <v>0.82978820074657023</v>
      </c>
      <c r="AM26" s="348">
        <v>102492.13625701898</v>
      </c>
      <c r="AN26" s="347">
        <v>216384.47368421053</v>
      </c>
      <c r="AO26" s="347">
        <v>277516.33992897009</v>
      </c>
      <c r="AP26" s="314">
        <v>16.918967052537845</v>
      </c>
      <c r="AQ26" s="314">
        <v>5.8177500742059953</v>
      </c>
      <c r="AR26" s="314">
        <v>4.3</v>
      </c>
      <c r="AS26" s="314">
        <v>7.3150492970713499</v>
      </c>
      <c r="AT26" s="314">
        <v>440.72036137634836</v>
      </c>
      <c r="AU26" s="314">
        <v>4.5435088801685399</v>
      </c>
      <c r="AV26" s="314">
        <v>1.6500111196401541</v>
      </c>
      <c r="AW26" s="316">
        <v>10161.411764705883</v>
      </c>
      <c r="AX26" s="316">
        <v>1877.6521739130435</v>
      </c>
      <c r="AY26" s="314" t="s">
        <v>588</v>
      </c>
      <c r="AZ26" s="346">
        <v>232.42857142857142</v>
      </c>
      <c r="BA26" s="308">
        <v>1.6674677590218543</v>
      </c>
      <c r="BB26" s="308">
        <v>35.421910646387836</v>
      </c>
      <c r="BC26" s="308">
        <v>243.96179626427917</v>
      </c>
      <c r="BD26" s="308">
        <v>4.2443786034210227</v>
      </c>
      <c r="BE26" s="343">
        <v>2.1387832699619773</v>
      </c>
      <c r="BF26" s="308">
        <v>3.7547528517110265</v>
      </c>
      <c r="BG26" s="308">
        <v>19.391842680262201</v>
      </c>
      <c r="BH26" s="308">
        <v>0</v>
      </c>
      <c r="BI26" s="345">
        <v>85</v>
      </c>
      <c r="BJ26" s="343">
        <v>1.8208302986161691</v>
      </c>
      <c r="BK26" s="72">
        <v>2.5293529852610539</v>
      </c>
      <c r="BL26" s="341">
        <v>108</v>
      </c>
      <c r="BM26" s="341">
        <v>102.6</v>
      </c>
      <c r="BN26" s="308">
        <v>0.74943792155883093</v>
      </c>
      <c r="BO26" s="308">
        <v>61.05263157894737</v>
      </c>
      <c r="BP26" s="344">
        <v>5</v>
      </c>
      <c r="BQ26" s="308">
        <v>1.6524024401034005</v>
      </c>
      <c r="BR26" s="308">
        <v>21.397535505130577</v>
      </c>
      <c r="BS26" s="308">
        <v>14.72814273313581</v>
      </c>
      <c r="BT26" s="308">
        <v>59.582140662252286</v>
      </c>
      <c r="BU26" s="308">
        <v>7.069699817542249</v>
      </c>
      <c r="BV26" s="343">
        <v>1146.3990300804201</v>
      </c>
      <c r="BW26" s="343">
        <v>1244.4431690735307</v>
      </c>
      <c r="BX26" s="308">
        <v>2.3913204632466001</v>
      </c>
      <c r="BY26" s="342">
        <v>0.13231152209938807</v>
      </c>
      <c r="BZ26" s="308">
        <v>0.47826409264932002</v>
      </c>
      <c r="CA26" s="342">
        <v>0.26432157042797461</v>
      </c>
      <c r="CB26" s="308">
        <v>0.23913204632466001</v>
      </c>
      <c r="CC26" s="342">
        <v>4.6872272400096608E-2</v>
      </c>
      <c r="CD26" s="308">
        <v>1.43479227794796</v>
      </c>
      <c r="CE26" s="308">
        <v>9.0271869223466492</v>
      </c>
      <c r="CF26" s="341">
        <v>29.7</v>
      </c>
      <c r="CG26" s="340">
        <v>0.99833610648918469</v>
      </c>
      <c r="CH26" s="340">
        <v>21.100588153568285</v>
      </c>
      <c r="CI26" s="340">
        <v>2.3949744797801333</v>
      </c>
      <c r="CJ26" s="308">
        <v>353.37259881533981</v>
      </c>
      <c r="CK26" s="82">
        <v>291.92044555082867</v>
      </c>
      <c r="CL26" s="314">
        <v>24</v>
      </c>
      <c r="CM26" s="314">
        <v>840.02829357959615</v>
      </c>
      <c r="CN26" s="323">
        <v>100</v>
      </c>
      <c r="CO26" s="317">
        <v>98.8</v>
      </c>
      <c r="CP26" s="317">
        <v>90.4</v>
      </c>
      <c r="CQ26" s="314">
        <v>91.8</v>
      </c>
      <c r="CR26" s="322">
        <v>75.7</v>
      </c>
      <c r="CS26" s="314">
        <v>4.17264854350947</v>
      </c>
      <c r="CT26" s="314">
        <v>0.32558139534883723</v>
      </c>
      <c r="CU26" s="322">
        <v>9.204371787153244</v>
      </c>
      <c r="CV26" s="314">
        <v>71.255767861013908</v>
      </c>
      <c r="CW26" s="321">
        <v>50.516644786084427</v>
      </c>
      <c r="CX26" s="314">
        <v>1.24</v>
      </c>
      <c r="CY26" s="314">
        <v>33.6</v>
      </c>
      <c r="CZ26" s="314">
        <v>61.055640858153559</v>
      </c>
      <c r="DA26" s="314">
        <v>3.0177983410445584</v>
      </c>
      <c r="DB26" s="314">
        <v>2.6244192080424891</v>
      </c>
      <c r="DC26" s="314">
        <v>1.1231123514093246</v>
      </c>
      <c r="DD26" s="314">
        <v>2.9437154902565648</v>
      </c>
      <c r="DE26" s="314">
        <v>6.9467859457313734</v>
      </c>
      <c r="DF26" s="320">
        <v>819.09734513274338</v>
      </c>
      <c r="DG26" s="320">
        <v>1432.5958230958231</v>
      </c>
      <c r="DH26" s="314">
        <v>32.175580313693416</v>
      </c>
      <c r="DI26" s="314">
        <v>29.603846678097177</v>
      </c>
      <c r="DJ26" s="314">
        <v>52.336327836573957</v>
      </c>
      <c r="DK26" s="314">
        <v>72.541856925418571</v>
      </c>
      <c r="DL26" s="319">
        <v>366</v>
      </c>
      <c r="DM26" s="319">
        <v>757</v>
      </c>
      <c r="DN26" s="314">
        <v>16.037170685280707</v>
      </c>
      <c r="DO26" s="314">
        <v>18.362949837270641</v>
      </c>
      <c r="DP26" s="314">
        <v>99.627560521415262</v>
      </c>
      <c r="DQ26" s="314">
        <v>98.539331069451563</v>
      </c>
      <c r="DR26" s="314">
        <v>4074.4169977543615</v>
      </c>
      <c r="DS26" s="315">
        <v>4.661893909500149</v>
      </c>
      <c r="DT26" s="315">
        <v>14.2</v>
      </c>
      <c r="DU26" s="314">
        <v>91.801406503576359</v>
      </c>
      <c r="DV26" s="318">
        <v>3.4658082284813013E-2</v>
      </c>
      <c r="DW26" s="314">
        <v>50</v>
      </c>
      <c r="DX26" s="317">
        <v>345.85189595842928</v>
      </c>
      <c r="DY26" s="314">
        <v>1.5735076182096051</v>
      </c>
      <c r="DZ26" s="314">
        <v>1300.22317571485</v>
      </c>
      <c r="EA26" s="316">
        <v>21520</v>
      </c>
      <c r="EB26" s="315">
        <v>1.7333527948009697</v>
      </c>
      <c r="EC26" s="315">
        <v>76.628109887472803</v>
      </c>
      <c r="ED26" s="314">
        <v>89.861792922837751</v>
      </c>
      <c r="EE26" s="314">
        <v>14.833426366941943</v>
      </c>
      <c r="EF26" s="314">
        <v>84.412777698195711</v>
      </c>
      <c r="EG26" s="314">
        <v>413.21840411244386</v>
      </c>
      <c r="EH26" s="314">
        <v>78.3</v>
      </c>
      <c r="EI26" s="314">
        <v>61</v>
      </c>
      <c r="EJ26" s="314">
        <v>39.4</v>
      </c>
      <c r="EK26" s="314">
        <v>69.7</v>
      </c>
      <c r="EL26" s="314">
        <v>25.5</v>
      </c>
      <c r="EM26" s="313" t="s">
        <v>588</v>
      </c>
      <c r="EN26" s="312">
        <v>1.2339213590352456</v>
      </c>
      <c r="EO26" s="72">
        <v>1.0578357050390985</v>
      </c>
      <c r="EP26" s="311">
        <v>0.78600000000000003</v>
      </c>
      <c r="EQ26" s="308">
        <v>89.5</v>
      </c>
      <c r="ER26" s="308">
        <v>13.8</v>
      </c>
      <c r="ES26" s="308">
        <v>1.85</v>
      </c>
      <c r="ET26" s="308">
        <v>587.84250046032923</v>
      </c>
      <c r="EU26" s="310">
        <v>49.3</v>
      </c>
      <c r="EV26" s="308">
        <v>47.7</v>
      </c>
      <c r="EW26" s="308" t="s">
        <v>12</v>
      </c>
      <c r="EX26" s="308" t="s">
        <v>12</v>
      </c>
      <c r="EY26" s="308">
        <v>127</v>
      </c>
      <c r="EZ26" s="308">
        <v>9.3022366020292733</v>
      </c>
      <c r="FA26" s="308">
        <v>26.7</v>
      </c>
      <c r="FB26" s="308">
        <v>12.787498624408494</v>
      </c>
      <c r="FC26" s="308">
        <v>72.742474916387962</v>
      </c>
      <c r="FD26" s="308">
        <v>84.186763572293799</v>
      </c>
      <c r="FE26" s="308">
        <v>79.73371374227294</v>
      </c>
      <c r="FF26" s="308">
        <v>79.621749408983462</v>
      </c>
      <c r="FG26" s="308">
        <v>82.707799912571033</v>
      </c>
      <c r="FH26" s="308">
        <v>83.775855584806308</v>
      </c>
      <c r="FI26" s="308">
        <v>81.88464662875711</v>
      </c>
      <c r="FJ26" s="308">
        <v>73.904265163624132</v>
      </c>
      <c r="FK26" s="308">
        <v>55.456107690104538</v>
      </c>
      <c r="FL26" s="308">
        <v>36.516949633751636</v>
      </c>
      <c r="FM26" s="308">
        <v>20.971333147787362</v>
      </c>
      <c r="FN26" s="308">
        <v>10.377919320594479</v>
      </c>
      <c r="FO26" s="308">
        <v>4.6319737458977963</v>
      </c>
      <c r="FP26" s="308">
        <v>1.7934446505875077</v>
      </c>
      <c r="FQ26" s="308">
        <v>1.53</v>
      </c>
      <c r="FR26" s="308">
        <v>13.135523304613576</v>
      </c>
      <c r="FS26" s="308">
        <v>0.36416605972323379</v>
      </c>
    </row>
    <row r="27" spans="1:175" s="309" customFormat="1" ht="11.1" customHeight="1">
      <c r="A27" s="386">
        <v>172014</v>
      </c>
      <c r="B27" s="387" t="s">
        <v>590</v>
      </c>
      <c r="C27" s="308">
        <v>101.01678466662256</v>
      </c>
      <c r="D27" s="72">
        <v>2120.4702353382299</v>
      </c>
      <c r="E27" s="308">
        <v>401.42041068395861</v>
      </c>
      <c r="F27" s="354">
        <v>396498</v>
      </c>
      <c r="G27" s="308">
        <v>296.3473466574776</v>
      </c>
      <c r="H27" s="353">
        <v>98.322995635194118</v>
      </c>
      <c r="I27" s="353">
        <v>150.01148633126579</v>
      </c>
      <c r="J27" s="341">
        <v>37.6</v>
      </c>
      <c r="K27" s="352">
        <v>5.16</v>
      </c>
      <c r="L27" s="308">
        <v>210.06652879874611</v>
      </c>
      <c r="M27" s="308">
        <v>17.539824328681604</v>
      </c>
      <c r="N27" s="346">
        <v>80.189801204821393</v>
      </c>
      <c r="O27" s="346">
        <v>18.9007687549704</v>
      </c>
      <c r="P27" s="351">
        <v>13.991096574906877</v>
      </c>
      <c r="Q27" s="351">
        <v>1.079913606911447</v>
      </c>
      <c r="R27" s="351">
        <v>1.4479638009049773</v>
      </c>
      <c r="S27" s="347">
        <v>15114</v>
      </c>
      <c r="T27" s="317">
        <v>72.173913043478265</v>
      </c>
      <c r="U27" s="316">
        <v>187</v>
      </c>
      <c r="V27" s="316">
        <v>0</v>
      </c>
      <c r="W27" s="314">
        <v>14.343762698090206</v>
      </c>
      <c r="X27" s="350">
        <v>72.407509429164733</v>
      </c>
      <c r="Y27" s="314">
        <v>97.391304347826093</v>
      </c>
      <c r="Z27" s="314">
        <v>97.391304347826093</v>
      </c>
      <c r="AA27" s="314">
        <v>3.7467535232256139</v>
      </c>
      <c r="AB27" s="346">
        <v>127.77754529857305</v>
      </c>
      <c r="AC27" s="346">
        <v>6.8627861237812278</v>
      </c>
      <c r="AD27" s="346">
        <v>5.398167133949868</v>
      </c>
      <c r="AE27" s="346">
        <v>97.121401752190238</v>
      </c>
      <c r="AF27" s="317">
        <v>98</v>
      </c>
      <c r="AG27" s="317">
        <v>96.9</v>
      </c>
      <c r="AH27" s="349">
        <v>332</v>
      </c>
      <c r="AI27" s="317">
        <v>34.1</v>
      </c>
      <c r="AJ27" s="318">
        <v>4.3762036748207597E-2</v>
      </c>
      <c r="AK27" s="318">
        <v>0.16629573964318886</v>
      </c>
      <c r="AL27" s="314">
        <v>0.63300910915547326</v>
      </c>
      <c r="AM27" s="348">
        <v>98851.118136090547</v>
      </c>
      <c r="AN27" s="347">
        <v>224508.72286723877</v>
      </c>
      <c r="AO27" s="347">
        <v>256729.36675208199</v>
      </c>
      <c r="AP27" s="314">
        <v>20.002630771254438</v>
      </c>
      <c r="AQ27" s="314">
        <v>5.5070811592931994</v>
      </c>
      <c r="AR27" s="314">
        <v>9.42</v>
      </c>
      <c r="AS27" s="314">
        <v>8.3967445245814858</v>
      </c>
      <c r="AT27" s="314">
        <v>410.46339795760827</v>
      </c>
      <c r="AU27" s="314">
        <v>2.2056066521096627</v>
      </c>
      <c r="AV27" s="314">
        <v>1.7644853216877303</v>
      </c>
      <c r="AW27" s="316">
        <v>16843.5</v>
      </c>
      <c r="AX27" s="316">
        <v>3425.7966101694915</v>
      </c>
      <c r="AY27" s="314">
        <v>2.4737534756236332</v>
      </c>
      <c r="AZ27" s="346">
        <v>498</v>
      </c>
      <c r="BA27" s="308">
        <v>2.9617459582258099</v>
      </c>
      <c r="BB27" s="308" t="s">
        <v>588</v>
      </c>
      <c r="BC27" s="308">
        <v>326.42713778424752</v>
      </c>
      <c r="BD27" s="308">
        <v>6.0514854760801962</v>
      </c>
      <c r="BE27" s="343">
        <v>0.25546046749265555</v>
      </c>
      <c r="BF27" s="308">
        <v>6.0458977306595134</v>
      </c>
      <c r="BG27" s="308">
        <v>33.298915849251415</v>
      </c>
      <c r="BH27" s="308">
        <v>11.111111111111111</v>
      </c>
      <c r="BI27" s="345">
        <v>92.1</v>
      </c>
      <c r="BJ27" s="343">
        <v>1.0325245224574084</v>
      </c>
      <c r="BK27" s="72">
        <v>0.88296448204164169</v>
      </c>
      <c r="BL27" s="341">
        <v>114.8</v>
      </c>
      <c r="BM27" s="341">
        <v>108.9</v>
      </c>
      <c r="BN27" s="308">
        <v>2.8482725227149733E-2</v>
      </c>
      <c r="BO27" s="308">
        <v>1.2345679012345678</v>
      </c>
      <c r="BP27" s="344">
        <v>23</v>
      </c>
      <c r="BQ27" s="308">
        <v>1.773307748296169</v>
      </c>
      <c r="BR27" s="308">
        <v>34.219987207481417</v>
      </c>
      <c r="BS27" s="308">
        <v>12.408743024768963</v>
      </c>
      <c r="BT27" s="308">
        <v>1167.6194887403781</v>
      </c>
      <c r="BU27" s="308">
        <v>536.62431901894615</v>
      </c>
      <c r="BV27" s="343">
        <v>1879.8385495930654</v>
      </c>
      <c r="BW27" s="343" t="s">
        <v>588</v>
      </c>
      <c r="BX27" s="308">
        <v>2.4261673173206288</v>
      </c>
      <c r="BY27" s="342">
        <v>7.6924943205628704E-2</v>
      </c>
      <c r="BZ27" s="308">
        <v>0.44112133042193258</v>
      </c>
      <c r="CA27" s="342">
        <v>6.8263525882794066E-2</v>
      </c>
      <c r="CB27" s="308">
        <v>0.22056066521096629</v>
      </c>
      <c r="CC27" s="342">
        <v>7.9229802157083307E-2</v>
      </c>
      <c r="CD27" s="308">
        <v>0.66168199563289887</v>
      </c>
      <c r="CE27" s="308">
        <v>6.8836983612342575</v>
      </c>
      <c r="CF27" s="341">
        <v>52.6</v>
      </c>
      <c r="CG27" s="340">
        <v>12.464589235127479</v>
      </c>
      <c r="CH27" s="340">
        <v>9.4744758116385146</v>
      </c>
      <c r="CI27" s="340">
        <v>5.5528011898859688</v>
      </c>
      <c r="CJ27" s="308">
        <v>355.14237190939366</v>
      </c>
      <c r="CK27" s="82">
        <v>307.87622135468359</v>
      </c>
      <c r="CL27" s="314">
        <v>10.8</v>
      </c>
      <c r="CM27" s="314">
        <v>950.93069047271592</v>
      </c>
      <c r="CN27" s="323">
        <v>91.7</v>
      </c>
      <c r="CO27" s="317">
        <v>99.5</v>
      </c>
      <c r="CP27" s="317">
        <v>93.6</v>
      </c>
      <c r="CQ27" s="314">
        <v>97.8</v>
      </c>
      <c r="CR27" s="322">
        <v>53.3</v>
      </c>
      <c r="CS27" s="314">
        <v>3.4019057796776204</v>
      </c>
      <c r="CT27" s="314">
        <v>1.7358490566037736</v>
      </c>
      <c r="CU27" s="322">
        <v>2.1769030585487972</v>
      </c>
      <c r="CV27" s="314">
        <v>58.28475888950436</v>
      </c>
      <c r="CW27" s="321">
        <v>59.370519861487907</v>
      </c>
      <c r="CX27" s="314">
        <v>1.53</v>
      </c>
      <c r="CY27" s="314">
        <v>35.1</v>
      </c>
      <c r="CZ27" s="314">
        <v>62.228002654280026</v>
      </c>
      <c r="DA27" s="314">
        <v>3.2604801146542455</v>
      </c>
      <c r="DB27" s="314">
        <v>3.8557621473786363</v>
      </c>
      <c r="DC27" s="314">
        <v>1.1351242859348465</v>
      </c>
      <c r="DD27" s="314">
        <v>3.8179051148018264</v>
      </c>
      <c r="DE27" s="314">
        <v>7.1616047994000747</v>
      </c>
      <c r="DF27" s="320">
        <v>379.69119579500659</v>
      </c>
      <c r="DG27" s="320">
        <v>544.80078125</v>
      </c>
      <c r="DH27" s="314">
        <v>56.395249123271356</v>
      </c>
      <c r="DI27" s="314">
        <v>115.45370872758552</v>
      </c>
      <c r="DJ27" s="314">
        <v>33.902631578947364</v>
      </c>
      <c r="DK27" s="314">
        <v>64.551257979722124</v>
      </c>
      <c r="DL27" s="319">
        <v>233</v>
      </c>
      <c r="DM27" s="319">
        <v>101</v>
      </c>
      <c r="DN27" s="314">
        <v>22.197225346831647</v>
      </c>
      <c r="DO27" s="314">
        <v>20.818721189263108</v>
      </c>
      <c r="DP27" s="314">
        <v>95.588235294117652</v>
      </c>
      <c r="DQ27" s="314">
        <v>98.90306122448979</v>
      </c>
      <c r="DR27" s="314">
        <v>6130.7534029756252</v>
      </c>
      <c r="DS27" s="315">
        <v>13.48156367360874</v>
      </c>
      <c r="DT27" s="315">
        <v>12.7</v>
      </c>
      <c r="DU27" s="314">
        <v>57.47422680412371</v>
      </c>
      <c r="DV27" s="318">
        <v>0.14276601202448405</v>
      </c>
      <c r="DW27" s="314">
        <v>41.686746987951807</v>
      </c>
      <c r="DX27" s="317">
        <v>60.411566201283662</v>
      </c>
      <c r="DY27" s="314">
        <v>1.3544690830290615</v>
      </c>
      <c r="DZ27" s="314">
        <v>779.15321020005456</v>
      </c>
      <c r="EA27" s="316">
        <v>21900</v>
      </c>
      <c r="EB27" s="315">
        <v>3.3110694776374192</v>
      </c>
      <c r="EC27" s="315">
        <v>84.577137141651221</v>
      </c>
      <c r="ED27" s="314">
        <v>99.996179911271454</v>
      </c>
      <c r="EE27" s="314">
        <v>26.968242484324822</v>
      </c>
      <c r="EF27" s="314">
        <v>82.530866439701896</v>
      </c>
      <c r="EG27" s="314" t="s">
        <v>588</v>
      </c>
      <c r="EH27" s="314">
        <v>71.900000000000006</v>
      </c>
      <c r="EI27" s="314">
        <v>57.1</v>
      </c>
      <c r="EJ27" s="314">
        <v>39.6</v>
      </c>
      <c r="EK27" s="314">
        <v>66.599999999999994</v>
      </c>
      <c r="EL27" s="314">
        <v>23.6</v>
      </c>
      <c r="EM27" s="313">
        <v>69</v>
      </c>
      <c r="EN27" s="312">
        <v>3.7495313085864268</v>
      </c>
      <c r="EO27" s="72">
        <v>1.0791670156044999</v>
      </c>
      <c r="EP27" s="311">
        <v>0.81200000000000006</v>
      </c>
      <c r="EQ27" s="308">
        <v>89.6</v>
      </c>
      <c r="ER27" s="308">
        <v>7.6</v>
      </c>
      <c r="ES27" s="308">
        <v>2.1</v>
      </c>
      <c r="ET27" s="308">
        <v>496.66401993868413</v>
      </c>
      <c r="EU27" s="310">
        <v>53.8</v>
      </c>
      <c r="EV27" s="308">
        <v>53.5</v>
      </c>
      <c r="EW27" s="308" t="s">
        <v>12</v>
      </c>
      <c r="EX27" s="308" t="s">
        <v>12</v>
      </c>
      <c r="EY27" s="308">
        <v>73.099999999999994</v>
      </c>
      <c r="EZ27" s="308">
        <v>7.2057169324422681</v>
      </c>
      <c r="FA27" s="308">
        <v>25.5</v>
      </c>
      <c r="FB27" s="308">
        <v>14.408622482745582</v>
      </c>
      <c r="FC27" s="308">
        <v>67.402631811357423</v>
      </c>
      <c r="FD27" s="308">
        <v>84.281263907432134</v>
      </c>
      <c r="FE27" s="308">
        <v>78.453214513049019</v>
      </c>
      <c r="FF27" s="308">
        <v>78.80803692641868</v>
      </c>
      <c r="FG27" s="308">
        <v>81.221502955249079</v>
      </c>
      <c r="FH27" s="308">
        <v>82.45042108122793</v>
      </c>
      <c r="FI27" s="308">
        <v>79.503059795030595</v>
      </c>
      <c r="FJ27" s="308">
        <v>72.404600502703943</v>
      </c>
      <c r="FK27" s="308">
        <v>55.071117146737194</v>
      </c>
      <c r="FL27" s="308">
        <v>37.344746559248073</v>
      </c>
      <c r="FM27" s="308">
        <v>20.818782970503008</v>
      </c>
      <c r="FN27" s="308">
        <v>11.397931099933567</v>
      </c>
      <c r="FO27" s="308">
        <v>5.6988913066003528</v>
      </c>
      <c r="FP27" s="308">
        <v>2.1232479057808744</v>
      </c>
      <c r="FQ27" s="308">
        <v>1.49</v>
      </c>
      <c r="FR27" s="308">
        <v>10.320033525221113</v>
      </c>
      <c r="FS27" s="308">
        <v>0.43021855102392015</v>
      </c>
    </row>
    <row r="28" spans="1:175" s="309" customFormat="1" ht="11.1" customHeight="1">
      <c r="A28" s="386">
        <v>202011</v>
      </c>
      <c r="B28" s="391" t="s">
        <v>589</v>
      </c>
      <c r="C28" s="308">
        <v>83.477041196835714</v>
      </c>
      <c r="D28" s="72">
        <v>1314.9596614862053</v>
      </c>
      <c r="E28" s="308">
        <v>235.77684676598429</v>
      </c>
      <c r="F28" s="354">
        <v>351603</v>
      </c>
      <c r="G28" s="308">
        <v>262.21142162818956</v>
      </c>
      <c r="H28" s="353">
        <v>120.53462940461726</v>
      </c>
      <c r="I28" s="353">
        <v>148.72417982989063</v>
      </c>
      <c r="J28" s="341">
        <v>47.9</v>
      </c>
      <c r="K28" s="352">
        <v>6.26</v>
      </c>
      <c r="L28" s="308">
        <v>172.15971516870923</v>
      </c>
      <c r="M28" s="308">
        <v>19.355234249736544</v>
      </c>
      <c r="N28" s="346">
        <v>80.439157274409183</v>
      </c>
      <c r="O28" s="346">
        <v>22.379359770664117</v>
      </c>
      <c r="P28" s="351">
        <v>17.368535893519532</v>
      </c>
      <c r="Q28" s="351">
        <v>4.5936395759717312</v>
      </c>
      <c r="R28" s="351">
        <v>2.0844189682126109</v>
      </c>
      <c r="S28" s="347">
        <v>16417</v>
      </c>
      <c r="T28" s="317">
        <v>64.772727272727266</v>
      </c>
      <c r="U28" s="316">
        <v>117</v>
      </c>
      <c r="V28" s="316">
        <v>0</v>
      </c>
      <c r="W28" s="314">
        <v>11.861137897782063</v>
      </c>
      <c r="X28" s="350">
        <v>66.200803212851397</v>
      </c>
      <c r="Y28" s="314">
        <v>96.590909090909093</v>
      </c>
      <c r="Z28" s="314">
        <v>61.363636363636367</v>
      </c>
      <c r="AA28" s="314">
        <v>2.2839161549002687</v>
      </c>
      <c r="AB28" s="346">
        <v>37.113665389527455</v>
      </c>
      <c r="AC28" s="346">
        <v>9.5785440613026811</v>
      </c>
      <c r="AD28" s="346">
        <v>2.5798212005108558</v>
      </c>
      <c r="AE28" s="346">
        <v>91.216440172356656</v>
      </c>
      <c r="AF28" s="317">
        <v>95.5</v>
      </c>
      <c r="AG28" s="317">
        <v>93.5</v>
      </c>
      <c r="AH28" s="349">
        <v>136</v>
      </c>
      <c r="AI28" s="317">
        <v>33.700000000000003</v>
      </c>
      <c r="AJ28" s="318">
        <v>0.12149591755025352</v>
      </c>
      <c r="AK28" s="318">
        <v>0.1775709564196013</v>
      </c>
      <c r="AL28" s="314">
        <v>3.2788944394869954</v>
      </c>
      <c r="AM28" s="348">
        <v>91466.271234939763</v>
      </c>
      <c r="AN28" s="347">
        <v>221990.17780231917</v>
      </c>
      <c r="AO28" s="347">
        <v>259546.8030779993</v>
      </c>
      <c r="AP28" s="314">
        <v>19.748670312382949</v>
      </c>
      <c r="AQ28" s="314">
        <v>1.9851674282717808</v>
      </c>
      <c r="AR28" s="314">
        <v>8.1</v>
      </c>
      <c r="AS28" s="314">
        <v>6.1233942445327774</v>
      </c>
      <c r="AT28" s="314">
        <v>445.12365854488263</v>
      </c>
      <c r="AU28" s="314">
        <v>2.3551516325126065</v>
      </c>
      <c r="AV28" s="314">
        <v>3.6112325031859971</v>
      </c>
      <c r="AW28" s="316">
        <v>8808.2777777777774</v>
      </c>
      <c r="AX28" s="316">
        <v>1686.6914893617022</v>
      </c>
      <c r="AY28" s="314">
        <v>1.892159521662073</v>
      </c>
      <c r="AZ28" s="346">
        <v>556.66666666666663</v>
      </c>
      <c r="BA28" s="308">
        <v>3.1963359074268398</v>
      </c>
      <c r="BB28" s="308">
        <v>25.434147084200376</v>
      </c>
      <c r="BC28" s="308">
        <v>260.41094779152195</v>
      </c>
      <c r="BD28" s="308">
        <v>3.9448920686343523</v>
      </c>
      <c r="BE28" s="343">
        <v>2.6899456935492054</v>
      </c>
      <c r="BF28" s="308">
        <v>4.9231081561183574</v>
      </c>
      <c r="BG28" s="308">
        <v>32.770506544110305</v>
      </c>
      <c r="BH28" s="308" t="s">
        <v>588</v>
      </c>
      <c r="BI28" s="345">
        <v>99.7</v>
      </c>
      <c r="BJ28" s="343">
        <v>1.0990108901988209</v>
      </c>
      <c r="BK28" s="72">
        <v>2.0193861066235863</v>
      </c>
      <c r="BL28" s="341">
        <v>121</v>
      </c>
      <c r="BM28" s="341">
        <v>108.2</v>
      </c>
      <c r="BN28" s="308">
        <v>0.47119009154550351</v>
      </c>
      <c r="BO28" s="308">
        <v>18.604651162790699</v>
      </c>
      <c r="BP28" s="344">
        <v>16</v>
      </c>
      <c r="BQ28" s="308">
        <v>2.8549671456347263</v>
      </c>
      <c r="BR28" s="308">
        <v>9.7634119343383716</v>
      </c>
      <c r="BS28" s="308">
        <v>12.840810067488178</v>
      </c>
      <c r="BT28" s="308">
        <v>771.71776909570019</v>
      </c>
      <c r="BU28" s="308">
        <v>2.1651694008232565</v>
      </c>
      <c r="BV28" s="343">
        <v>1867.4965523196936</v>
      </c>
      <c r="BW28" s="343">
        <v>522.5401095407193</v>
      </c>
      <c r="BX28" s="308">
        <v>1.3084175736181147</v>
      </c>
      <c r="BY28" s="342">
        <v>9.4415412112283159E-2</v>
      </c>
      <c r="BZ28" s="308">
        <v>0.26168351472362295</v>
      </c>
      <c r="CA28" s="342">
        <v>9.9178052080253098E-2</v>
      </c>
      <c r="CB28" s="308">
        <v>0.26168351472362295</v>
      </c>
      <c r="CC28" s="342">
        <v>0.11237736856291264</v>
      </c>
      <c r="CD28" s="308">
        <v>2.8785186619598524</v>
      </c>
      <c r="CE28" s="308">
        <v>27.317142101999</v>
      </c>
      <c r="CF28" s="341">
        <v>54.7</v>
      </c>
      <c r="CG28" s="340">
        <v>1.1456628477905073</v>
      </c>
      <c r="CH28" s="340">
        <v>54.513115819084319</v>
      </c>
      <c r="CI28" s="340">
        <v>3.8277511961722488</v>
      </c>
      <c r="CJ28" s="308">
        <v>298.73266673819347</v>
      </c>
      <c r="CK28" s="82">
        <v>234.64375714723099</v>
      </c>
      <c r="CL28" s="314">
        <v>25.9</v>
      </c>
      <c r="CM28" s="314">
        <v>717.85882088347728</v>
      </c>
      <c r="CN28" s="323">
        <v>100</v>
      </c>
      <c r="CO28" s="317">
        <v>99.9</v>
      </c>
      <c r="CP28" s="317">
        <v>88.8</v>
      </c>
      <c r="CQ28" s="314">
        <v>93.3</v>
      </c>
      <c r="CR28" s="322">
        <v>32.5</v>
      </c>
      <c r="CS28" s="314">
        <v>5.2072230036140246</v>
      </c>
      <c r="CT28" s="314">
        <v>5.7010309278350517</v>
      </c>
      <c r="CU28" s="322">
        <v>3.6581750752133408</v>
      </c>
      <c r="CV28" s="314">
        <v>64.898408432539014</v>
      </c>
      <c r="CW28" s="321">
        <v>52.001748045878358</v>
      </c>
      <c r="CX28" s="314">
        <v>1.3</v>
      </c>
      <c r="CY28" s="314">
        <v>39</v>
      </c>
      <c r="CZ28" s="314">
        <v>62.135415027227801</v>
      </c>
      <c r="DA28" s="314">
        <v>3.2614312201744697</v>
      </c>
      <c r="DB28" s="314">
        <v>2.7830547101724235</v>
      </c>
      <c r="DC28" s="314">
        <v>1.122632562326471</v>
      </c>
      <c r="DD28" s="314">
        <v>2.8392661347513091</v>
      </c>
      <c r="DE28" s="314">
        <v>6.6415276036855504</v>
      </c>
      <c r="DF28" s="320">
        <v>482.65415019762844</v>
      </c>
      <c r="DG28" s="320">
        <v>850.45618217054266</v>
      </c>
      <c r="DH28" s="314" t="s">
        <v>588</v>
      </c>
      <c r="DI28" s="314" t="s">
        <v>588</v>
      </c>
      <c r="DJ28" s="314" t="s">
        <v>588</v>
      </c>
      <c r="DK28" s="314">
        <v>43.79562043795621</v>
      </c>
      <c r="DL28" s="319">
        <v>258</v>
      </c>
      <c r="DM28" s="319">
        <v>1029</v>
      </c>
      <c r="DN28" s="314">
        <v>44.352738910506858</v>
      </c>
      <c r="DO28" s="314">
        <v>15.648674180472652</v>
      </c>
      <c r="DP28" s="314">
        <v>100</v>
      </c>
      <c r="DQ28" s="314">
        <v>99.585605234460203</v>
      </c>
      <c r="DR28" s="314">
        <v>5231.5326376099856</v>
      </c>
      <c r="DS28" s="315">
        <v>5.8540266647500632</v>
      </c>
      <c r="DT28" s="315">
        <v>7.52</v>
      </c>
      <c r="DU28" s="314">
        <v>1049.7607655502393</v>
      </c>
      <c r="DV28" s="318">
        <v>5.9333317154361694E-2</v>
      </c>
      <c r="DW28" s="314">
        <v>35.028248587570623</v>
      </c>
      <c r="DX28" s="317">
        <v>185.0730489531351</v>
      </c>
      <c r="DY28" s="314">
        <v>1.4593280310818737</v>
      </c>
      <c r="DZ28" s="314">
        <v>3119.4825778464542</v>
      </c>
      <c r="EA28" s="316">
        <v>9027</v>
      </c>
      <c r="EB28" s="315">
        <v>2.435592769612247</v>
      </c>
      <c r="EC28" s="315">
        <v>45.863550651139626</v>
      </c>
      <c r="ED28" s="314">
        <v>81.710553356096767</v>
      </c>
      <c r="EE28" s="314">
        <v>7.2324514391272636</v>
      </c>
      <c r="EF28" s="314">
        <v>58.02322915870711</v>
      </c>
      <c r="EG28" s="314">
        <v>297.81960151120472</v>
      </c>
      <c r="EH28" s="314">
        <v>75.599999999999994</v>
      </c>
      <c r="EI28" s="314">
        <v>52.2</v>
      </c>
      <c r="EJ28" s="314">
        <v>37.4</v>
      </c>
      <c r="EK28" s="314">
        <v>61.1</v>
      </c>
      <c r="EL28" s="314">
        <v>14.8</v>
      </c>
      <c r="EM28" s="313">
        <v>96</v>
      </c>
      <c r="EN28" s="312">
        <v>0.44747881017739521</v>
      </c>
      <c r="EO28" s="72">
        <v>1.0364011461925116</v>
      </c>
      <c r="EP28" s="311">
        <v>0.71</v>
      </c>
      <c r="EQ28" s="308">
        <v>86.6</v>
      </c>
      <c r="ER28" s="308">
        <v>3.4</v>
      </c>
      <c r="ES28" s="308">
        <v>2.5</v>
      </c>
      <c r="ET28" s="308">
        <v>394.08900118019267</v>
      </c>
      <c r="EU28" s="310">
        <v>48.6</v>
      </c>
      <c r="EV28" s="308">
        <v>41.8</v>
      </c>
      <c r="EW28" s="308" t="s">
        <v>12</v>
      </c>
      <c r="EX28" s="308" t="s">
        <v>12</v>
      </c>
      <c r="EY28" s="308">
        <v>37.700000000000003</v>
      </c>
      <c r="EZ28" s="308">
        <v>7.40564346667853</v>
      </c>
      <c r="FA28" s="308">
        <v>16.7</v>
      </c>
      <c r="FB28" s="308">
        <v>11.349842194707453</v>
      </c>
      <c r="FC28" s="308">
        <v>74.984966927239924</v>
      </c>
      <c r="FD28" s="308">
        <v>82.129697862932943</v>
      </c>
      <c r="FE28" s="308">
        <v>72.419539631288416</v>
      </c>
      <c r="FF28" s="308">
        <v>74.935930292157877</v>
      </c>
      <c r="FG28" s="308">
        <v>80.442515651679003</v>
      </c>
      <c r="FH28" s="308">
        <v>82.339503741630566</v>
      </c>
      <c r="FI28" s="308">
        <v>81.619494222073357</v>
      </c>
      <c r="FJ28" s="308">
        <v>74.264770049742552</v>
      </c>
      <c r="FK28" s="308">
        <v>57.50139876908321</v>
      </c>
      <c r="FL28" s="308">
        <v>38.291914595729786</v>
      </c>
      <c r="FM28" s="308">
        <v>26.109072715143427</v>
      </c>
      <c r="FN28" s="308">
        <v>18.056486357108664</v>
      </c>
      <c r="FO28" s="308">
        <v>11.665078861014079</v>
      </c>
      <c r="FP28" s="308">
        <v>4.8555003107520198</v>
      </c>
      <c r="FQ28" s="308">
        <v>1.55</v>
      </c>
      <c r="FR28" s="308">
        <v>8.8998563357504157</v>
      </c>
      <c r="FS28" s="308">
        <v>0.1998201618543311</v>
      </c>
    </row>
    <row r="29" spans="1:175" s="309" customFormat="1" ht="11.1" customHeight="1">
      <c r="A29" s="386">
        <v>210005</v>
      </c>
      <c r="B29" s="387" t="s">
        <v>587</v>
      </c>
      <c r="C29" s="308">
        <v>105.9165416431364</v>
      </c>
      <c r="D29" s="72">
        <v>1615.8937829171402</v>
      </c>
      <c r="E29" s="308">
        <v>393.85441686520971</v>
      </c>
      <c r="F29" s="354">
        <v>358839</v>
      </c>
      <c r="G29" s="308">
        <v>302.8251225776325</v>
      </c>
      <c r="H29" s="353">
        <v>78.216203595610565</v>
      </c>
      <c r="I29" s="353">
        <v>165.77165538174177</v>
      </c>
      <c r="J29" s="341">
        <v>34.700000000000003</v>
      </c>
      <c r="K29" s="352">
        <v>5.99</v>
      </c>
      <c r="L29" s="308">
        <v>233.45834310256529</v>
      </c>
      <c r="M29" s="308">
        <v>15.652078600921152</v>
      </c>
      <c r="N29" s="346">
        <v>81.041719430285298</v>
      </c>
      <c r="O29" s="346">
        <v>19.593518778683151</v>
      </c>
      <c r="P29" s="351">
        <v>8.6300795978215348</v>
      </c>
      <c r="Q29" s="351">
        <v>1.4184397163120568</v>
      </c>
      <c r="R29" s="351">
        <v>2.3376623376623376</v>
      </c>
      <c r="S29" s="347">
        <v>14028.7</v>
      </c>
      <c r="T29" s="317">
        <v>120.83333333333333</v>
      </c>
      <c r="U29" s="316">
        <v>139</v>
      </c>
      <c r="V29" s="316">
        <v>0</v>
      </c>
      <c r="W29" s="314">
        <v>12.304832713754648</v>
      </c>
      <c r="X29" s="350">
        <v>61.481258165008548</v>
      </c>
      <c r="Y29" s="314">
        <v>106.25</v>
      </c>
      <c r="Z29" s="314">
        <v>66.666666666666657</v>
      </c>
      <c r="AA29" s="314">
        <v>4.2824468343958344</v>
      </c>
      <c r="AB29" s="346">
        <v>24.821924423518048</v>
      </c>
      <c r="AC29" s="346">
        <v>10.600024145840878</v>
      </c>
      <c r="AD29" s="346">
        <v>1.2797295665821562</v>
      </c>
      <c r="AE29" s="346">
        <v>96.854764107308043</v>
      </c>
      <c r="AF29" s="317">
        <v>89.2</v>
      </c>
      <c r="AG29" s="317">
        <v>93.8</v>
      </c>
      <c r="AH29" s="349">
        <v>89</v>
      </c>
      <c r="AI29" s="317">
        <v>25.7</v>
      </c>
      <c r="AJ29" s="318">
        <v>7.9902840276965606E-2</v>
      </c>
      <c r="AK29" s="318">
        <v>0.15980568055393121</v>
      </c>
      <c r="AL29" s="314">
        <v>0.55260804335549418</v>
      </c>
      <c r="AM29" s="348">
        <v>100854.77539608574</v>
      </c>
      <c r="AN29" s="347">
        <v>217061.37589670013</v>
      </c>
      <c r="AO29" s="347">
        <v>259184.53168044076</v>
      </c>
      <c r="AP29" s="314">
        <v>15.103092327168746</v>
      </c>
      <c r="AQ29" s="314">
        <v>3.9306992926511857</v>
      </c>
      <c r="AR29" s="314">
        <v>15.9</v>
      </c>
      <c r="AS29" s="314">
        <v>11.808361347491086</v>
      </c>
      <c r="AT29" s="314">
        <v>481.59306234533642</v>
      </c>
      <c r="AU29" s="314">
        <v>5.08981092564271</v>
      </c>
      <c r="AV29" s="314">
        <v>3.1023609451536518</v>
      </c>
      <c r="AW29" s="316">
        <v>11691.4</v>
      </c>
      <c r="AX29" s="316">
        <v>2578.9852941176468</v>
      </c>
      <c r="AY29" s="314">
        <v>1.7106591169577638</v>
      </c>
      <c r="AZ29" s="346">
        <v>660</v>
      </c>
      <c r="BA29" s="308">
        <v>2.3536061310408178</v>
      </c>
      <c r="BB29" s="308">
        <v>45.269891478904086</v>
      </c>
      <c r="BC29" s="308">
        <v>172.37226392366253</v>
      </c>
      <c r="BD29" s="308">
        <v>4.9526986904643602</v>
      </c>
      <c r="BE29" s="343">
        <v>2.6278651029247166</v>
      </c>
      <c r="BF29" s="308">
        <v>7.0563044430385906</v>
      </c>
      <c r="BG29" s="308">
        <v>35.077951002227174</v>
      </c>
      <c r="BH29" s="308">
        <v>101.44927536231884</v>
      </c>
      <c r="BI29" s="345">
        <v>100</v>
      </c>
      <c r="BJ29" s="343">
        <v>3.6191536748329622</v>
      </c>
      <c r="BK29" s="72">
        <v>3.0327214684756583</v>
      </c>
      <c r="BL29" s="341">
        <v>129.16999999999999</v>
      </c>
      <c r="BM29" s="341">
        <v>114.08</v>
      </c>
      <c r="BN29" s="308">
        <v>0.76616121308858742</v>
      </c>
      <c r="BO29" s="308">
        <v>98.611111111111114</v>
      </c>
      <c r="BP29" s="344">
        <v>33</v>
      </c>
      <c r="BQ29" s="308">
        <v>4.7238292828941146</v>
      </c>
      <c r="BR29" s="308">
        <v>24.423821284619802</v>
      </c>
      <c r="BS29" s="308">
        <v>16.331021912847895</v>
      </c>
      <c r="BT29" s="308">
        <v>639.90314816924342</v>
      </c>
      <c r="BU29" s="308">
        <v>3.3323719246029344</v>
      </c>
      <c r="BV29" s="343">
        <v>647.61784730082479</v>
      </c>
      <c r="BW29" s="343">
        <v>282.84806429643061</v>
      </c>
      <c r="BX29" s="308">
        <v>2.4237194884012903</v>
      </c>
      <c r="BY29" s="342">
        <v>6.7832637321886907E-2</v>
      </c>
      <c r="BZ29" s="308">
        <v>0.72711584652038708</v>
      </c>
      <c r="CA29" s="342">
        <v>8.4345438196364905E-2</v>
      </c>
      <c r="CB29" s="308" t="s">
        <v>559</v>
      </c>
      <c r="CC29" s="342" t="s">
        <v>559</v>
      </c>
      <c r="CD29" s="308">
        <v>0.72711584652038708</v>
      </c>
      <c r="CE29" s="308">
        <v>4.8668287327097914</v>
      </c>
      <c r="CF29" s="341">
        <v>42.4</v>
      </c>
      <c r="CG29" s="340">
        <v>5.095541401273886</v>
      </c>
      <c r="CH29" s="340">
        <v>29.337803855825648</v>
      </c>
      <c r="CI29" s="340">
        <v>8.0579447713897689</v>
      </c>
      <c r="CJ29" s="308">
        <v>316.77044225609507</v>
      </c>
      <c r="CK29" s="82">
        <v>283.7181795927666</v>
      </c>
      <c r="CL29" s="314">
        <v>14.3</v>
      </c>
      <c r="CM29" s="314">
        <v>837.9561909050293</v>
      </c>
      <c r="CN29" s="323">
        <v>100</v>
      </c>
      <c r="CO29" s="317">
        <v>85.6</v>
      </c>
      <c r="CP29" s="317">
        <v>74.7</v>
      </c>
      <c r="CQ29" s="314">
        <v>92.4</v>
      </c>
      <c r="CR29" s="322">
        <v>44.7</v>
      </c>
      <c r="CS29" s="314">
        <v>3.115110251980088</v>
      </c>
      <c r="CT29" s="314">
        <v>0.60434056761268784</v>
      </c>
      <c r="CU29" s="322">
        <v>2.0527909403493165</v>
      </c>
      <c r="CV29" s="314">
        <v>64.135342502779707</v>
      </c>
      <c r="CW29" s="321">
        <v>53.462404475155665</v>
      </c>
      <c r="CX29" s="314">
        <v>1.82</v>
      </c>
      <c r="CY29" s="314">
        <v>32.15</v>
      </c>
      <c r="CZ29" s="314">
        <v>60.476063149914935</v>
      </c>
      <c r="DA29" s="314">
        <v>3.6216111165095719</v>
      </c>
      <c r="DB29" s="314">
        <v>2.6976240277855204</v>
      </c>
      <c r="DC29" s="314">
        <v>1.0059066043932339</v>
      </c>
      <c r="DD29" s="314">
        <v>3.8246293526972366</v>
      </c>
      <c r="DE29" s="314">
        <v>6.9730409681305119</v>
      </c>
      <c r="DF29" s="320">
        <v>447.02876480541454</v>
      </c>
      <c r="DG29" s="320">
        <v>446.27364864864865</v>
      </c>
      <c r="DH29" s="314">
        <v>122.19924913170249</v>
      </c>
      <c r="DI29" s="314">
        <v>29.39551951215374</v>
      </c>
      <c r="DJ29" s="314">
        <v>162.51908396946567</v>
      </c>
      <c r="DK29" s="314">
        <v>52.540037885310831</v>
      </c>
      <c r="DL29" s="319">
        <v>134</v>
      </c>
      <c r="DM29" s="319">
        <v>2</v>
      </c>
      <c r="DN29" s="314">
        <v>19.651110427083612</v>
      </c>
      <c r="DO29" s="314">
        <v>9.3240488718797643</v>
      </c>
      <c r="DP29" s="314">
        <v>69.473684210526315</v>
      </c>
      <c r="DQ29" s="314">
        <v>99.801744647105465</v>
      </c>
      <c r="DR29" s="314">
        <v>5210.6947981084031</v>
      </c>
      <c r="DS29" s="315">
        <v>27.003929273084477</v>
      </c>
      <c r="DT29" s="315">
        <v>8.9</v>
      </c>
      <c r="DU29" s="314">
        <v>63.76903553299492</v>
      </c>
      <c r="DV29" s="318">
        <v>0.11467703921216234</v>
      </c>
      <c r="DW29" s="314">
        <v>36.092715231788084</v>
      </c>
      <c r="DX29" s="317">
        <v>647.08705273286489</v>
      </c>
      <c r="DY29" s="314">
        <v>1.3875669295379509</v>
      </c>
      <c r="DZ29" s="314" t="s">
        <v>559</v>
      </c>
      <c r="EA29" s="316">
        <v>750</v>
      </c>
      <c r="EB29" s="315">
        <v>7.1991552062868367</v>
      </c>
      <c r="EC29" s="315">
        <v>51.783499284505382</v>
      </c>
      <c r="ED29" s="314">
        <v>96.47348180863807</v>
      </c>
      <c r="EE29" s="314">
        <v>12.597588031039155</v>
      </c>
      <c r="EF29" s="314">
        <v>60.562934851359898</v>
      </c>
      <c r="EG29" s="314">
        <v>144.06030643606982</v>
      </c>
      <c r="EH29" s="314">
        <v>71.900000000000006</v>
      </c>
      <c r="EI29" s="314">
        <v>58.1</v>
      </c>
      <c r="EJ29" s="314">
        <v>40.4</v>
      </c>
      <c r="EK29" s="314">
        <v>62.3</v>
      </c>
      <c r="EL29" s="314">
        <v>25.3</v>
      </c>
      <c r="EM29" s="313">
        <v>63.1</v>
      </c>
      <c r="EN29" s="312">
        <v>-1.0421993800125549</v>
      </c>
      <c r="EO29" s="72">
        <v>1.0337000749873997</v>
      </c>
      <c r="EP29" s="311">
        <v>0.83899999999999997</v>
      </c>
      <c r="EQ29" s="308">
        <v>88.401897149497117</v>
      </c>
      <c r="ER29" s="308">
        <v>4.4000000000000004</v>
      </c>
      <c r="ES29" s="308">
        <v>9</v>
      </c>
      <c r="ET29" s="308">
        <v>323.54674748963254</v>
      </c>
      <c r="EU29" s="310">
        <v>60</v>
      </c>
      <c r="EV29" s="308">
        <v>49.2</v>
      </c>
      <c r="EW29" s="308" t="s">
        <v>12</v>
      </c>
      <c r="EX29" s="308" t="s">
        <v>12</v>
      </c>
      <c r="EY29" s="308" t="s">
        <v>12</v>
      </c>
      <c r="EZ29" s="308">
        <v>9.3288963108565657</v>
      </c>
      <c r="FA29" s="308">
        <v>27</v>
      </c>
      <c r="FB29" s="308">
        <v>16.250511665984448</v>
      </c>
      <c r="FC29" s="308">
        <v>68.237082066869306</v>
      </c>
      <c r="FD29" s="308">
        <v>80.694399656024942</v>
      </c>
      <c r="FE29" s="308">
        <v>70.446096654275095</v>
      </c>
      <c r="FF29" s="308">
        <v>72.097224503202497</v>
      </c>
      <c r="FG29" s="308">
        <v>77.14620950394368</v>
      </c>
      <c r="FH29" s="308">
        <v>79.510464703795662</v>
      </c>
      <c r="FI29" s="308">
        <v>78.152424942263281</v>
      </c>
      <c r="FJ29" s="308">
        <v>71.837668389392533</v>
      </c>
      <c r="FK29" s="308">
        <v>55.823231548258399</v>
      </c>
      <c r="FL29" s="308">
        <v>39.230007427581079</v>
      </c>
      <c r="FM29" s="308">
        <v>23.450442730648387</v>
      </c>
      <c r="FN29" s="308">
        <v>12.547622991552096</v>
      </c>
      <c r="FO29" s="308">
        <v>6.3464486458865617</v>
      </c>
      <c r="FP29" s="308">
        <v>2.9682801435638764</v>
      </c>
      <c r="FQ29" s="308">
        <v>1.48</v>
      </c>
      <c r="FR29" s="308">
        <v>20.630700285271782</v>
      </c>
      <c r="FS29" s="308">
        <v>0.27839643652561247</v>
      </c>
    </row>
    <row r="30" spans="1:175" s="309" customFormat="1" ht="11.1" customHeight="1">
      <c r="A30" s="392">
        <v>232017</v>
      </c>
      <c r="B30" s="387" t="s">
        <v>586</v>
      </c>
      <c r="C30" s="308">
        <v>72.833211944646763</v>
      </c>
      <c r="D30" s="72">
        <v>1399.1922134675231</v>
      </c>
      <c r="E30" s="308">
        <v>201.54936105409521</v>
      </c>
      <c r="F30" s="354">
        <v>309018</v>
      </c>
      <c r="G30" s="308">
        <v>277.87769784172662</v>
      </c>
      <c r="H30" s="353">
        <v>83.93285371702639</v>
      </c>
      <c r="I30" s="353">
        <v>120.20383693045564</v>
      </c>
      <c r="J30" s="341">
        <v>32.299999999999997</v>
      </c>
      <c r="K30" s="352">
        <v>4.01</v>
      </c>
      <c r="L30" s="308">
        <v>185.1618883665497</v>
      </c>
      <c r="M30" s="308">
        <v>16.740603412125626</v>
      </c>
      <c r="N30" s="346">
        <v>85.036085545918027</v>
      </c>
      <c r="O30" s="346">
        <v>20.980825958702066</v>
      </c>
      <c r="P30" s="351">
        <v>14.7840822766318</v>
      </c>
      <c r="Q30" s="351">
        <v>0</v>
      </c>
      <c r="R30" s="351">
        <v>3.7864680322780884</v>
      </c>
      <c r="S30" s="347">
        <v>16389</v>
      </c>
      <c r="T30" s="317">
        <v>77.192982456140342</v>
      </c>
      <c r="U30" s="316">
        <v>234</v>
      </c>
      <c r="V30" s="316">
        <v>0</v>
      </c>
      <c r="W30" s="314">
        <v>11.971365638766519</v>
      </c>
      <c r="X30" s="350">
        <v>62.974293185967333</v>
      </c>
      <c r="Y30" s="314">
        <v>100</v>
      </c>
      <c r="Z30" s="314">
        <v>52.631578947368418</v>
      </c>
      <c r="AA30" s="314">
        <v>3.9446794353880517</v>
      </c>
      <c r="AB30" s="346">
        <v>29.023810095865066</v>
      </c>
      <c r="AC30" s="346">
        <v>7.6163475168784993</v>
      </c>
      <c r="AD30" s="346">
        <v>4.7572139064414598</v>
      </c>
      <c r="AE30" s="346">
        <v>74.168414743781838</v>
      </c>
      <c r="AF30" s="317">
        <v>96.7</v>
      </c>
      <c r="AG30" s="317">
        <v>95.6</v>
      </c>
      <c r="AH30" s="349">
        <v>141</v>
      </c>
      <c r="AI30" s="317">
        <v>46.8</v>
      </c>
      <c r="AJ30" s="318">
        <v>5.5176675715641485E-2</v>
      </c>
      <c r="AK30" s="318">
        <v>0.19863603257630935</v>
      </c>
      <c r="AL30" s="314">
        <v>0.43170231079917898</v>
      </c>
      <c r="AM30" s="348">
        <v>98569.852407614788</v>
      </c>
      <c r="AN30" s="347">
        <v>224293.31410256409</v>
      </c>
      <c r="AO30" s="347">
        <v>269421.38309859153</v>
      </c>
      <c r="AP30" s="314">
        <v>10.622121339004343</v>
      </c>
      <c r="AQ30" s="314">
        <v>0.31954514401569079</v>
      </c>
      <c r="AR30" s="314">
        <v>6</v>
      </c>
      <c r="AS30" s="314">
        <v>8.8432761702972922</v>
      </c>
      <c r="AT30" s="314">
        <v>794.54413030523745</v>
      </c>
      <c r="AU30" s="314">
        <v>2.1187843474806329</v>
      </c>
      <c r="AV30" s="314">
        <v>2.8868436734423621</v>
      </c>
      <c r="AW30" s="316">
        <v>19150.75</v>
      </c>
      <c r="AX30" s="316">
        <v>3064.12</v>
      </c>
      <c r="AY30" s="314">
        <v>3.2635797553620614</v>
      </c>
      <c r="AZ30" s="346">
        <v>449.33333333333331</v>
      </c>
      <c r="BA30" s="308">
        <v>5.2131682447195917</v>
      </c>
      <c r="BB30" s="308">
        <v>27.617603726058647</v>
      </c>
      <c r="BC30" s="308">
        <v>261.8634708336092</v>
      </c>
      <c r="BD30" s="308">
        <v>5.040452890154274</v>
      </c>
      <c r="BE30" s="343">
        <v>0.28515754954612421</v>
      </c>
      <c r="BF30" s="308">
        <v>5.3704671831186737</v>
      </c>
      <c r="BG30" s="308">
        <v>38.051888939462906</v>
      </c>
      <c r="BH30" s="308">
        <v>100</v>
      </c>
      <c r="BI30" s="345">
        <v>100</v>
      </c>
      <c r="BJ30" s="343">
        <v>2.0937642239417387</v>
      </c>
      <c r="BK30" s="72">
        <v>46.712046462249418</v>
      </c>
      <c r="BL30" s="341">
        <v>97.7</v>
      </c>
      <c r="BM30" s="341">
        <v>113.7</v>
      </c>
      <c r="BN30" s="308">
        <v>0.40592018984575035</v>
      </c>
      <c r="BO30" s="308">
        <v>17.948717948717949</v>
      </c>
      <c r="BP30" s="344">
        <v>20</v>
      </c>
      <c r="BQ30" s="308">
        <v>1.5361186519234589</v>
      </c>
      <c r="BR30" s="308">
        <v>15.329404754022379</v>
      </c>
      <c r="BS30" s="308" t="s">
        <v>559</v>
      </c>
      <c r="BT30" s="308">
        <v>2247.7918294378601</v>
      </c>
      <c r="BU30" s="308">
        <v>41.155002317420383</v>
      </c>
      <c r="BV30" s="343">
        <v>48.912136661590409</v>
      </c>
      <c r="BW30" s="343">
        <v>367.07409124015101</v>
      </c>
      <c r="BX30" s="308">
        <v>3.1781765212209496</v>
      </c>
      <c r="BY30" s="342">
        <v>7.237237634906972E-2</v>
      </c>
      <c r="BZ30" s="308">
        <v>0.79454413030523741</v>
      </c>
      <c r="CA30" s="342">
        <v>0.17872740515129446</v>
      </c>
      <c r="CB30" s="308">
        <v>0.26484804343507912</v>
      </c>
      <c r="CC30" s="342">
        <v>7.2669006157717014E-2</v>
      </c>
      <c r="CD30" s="308">
        <v>0.52969608687015823</v>
      </c>
      <c r="CE30" s="308">
        <v>6.5682314771899621</v>
      </c>
      <c r="CF30" s="341">
        <v>40.799999999999997</v>
      </c>
      <c r="CG30" s="340">
        <v>7.7534791252485098</v>
      </c>
      <c r="CH30" s="340">
        <v>49.606412281503339</v>
      </c>
      <c r="CI30" s="340">
        <v>5.3979366249078851</v>
      </c>
      <c r="CJ30" s="308">
        <v>303.75951797656091</v>
      </c>
      <c r="CK30" s="82">
        <v>263.0364828179832</v>
      </c>
      <c r="CL30" s="314">
        <v>18</v>
      </c>
      <c r="CM30" s="314">
        <v>886.92893274401615</v>
      </c>
      <c r="CN30" s="323">
        <v>100</v>
      </c>
      <c r="CO30" s="317">
        <v>99.7</v>
      </c>
      <c r="CP30" s="317">
        <v>93</v>
      </c>
      <c r="CQ30" s="314">
        <v>80.099999999999994</v>
      </c>
      <c r="CR30" s="322">
        <v>67.099999999999994</v>
      </c>
      <c r="CS30" s="314">
        <v>4.8738300066577027</v>
      </c>
      <c r="CT30" s="314">
        <v>2.0711297071129708</v>
      </c>
      <c r="CU30" s="322">
        <v>4.960641228150334</v>
      </c>
      <c r="CV30" s="314">
        <v>63.747521009002838</v>
      </c>
      <c r="CW30" s="321">
        <v>41.922796795338677</v>
      </c>
      <c r="CX30" s="314">
        <v>1.45</v>
      </c>
      <c r="CY30" s="314">
        <v>34.700000000000003</v>
      </c>
      <c r="CZ30" s="314">
        <v>63.530856437456066</v>
      </c>
      <c r="DA30" s="314">
        <v>3.4424549038407597</v>
      </c>
      <c r="DB30" s="314">
        <v>2.3256545057273388</v>
      </c>
      <c r="DC30" s="314">
        <v>0.87793153678077207</v>
      </c>
      <c r="DD30" s="314">
        <v>2.3227173409256436</v>
      </c>
      <c r="DE30" s="314">
        <v>5.7419055816725155</v>
      </c>
      <c r="DF30" s="320">
        <v>819.74725274725279</v>
      </c>
      <c r="DG30" s="320">
        <v>1655.5970548862115</v>
      </c>
      <c r="DH30" s="314" t="s">
        <v>559</v>
      </c>
      <c r="DI30" s="314" t="s">
        <v>559</v>
      </c>
      <c r="DJ30" s="314">
        <v>79.098635651979421</v>
      </c>
      <c r="DK30" s="314">
        <v>71.625863151286879</v>
      </c>
      <c r="DL30" s="319">
        <v>637</v>
      </c>
      <c r="DM30" s="319">
        <v>892</v>
      </c>
      <c r="DN30" s="314">
        <v>7.5674130967357476</v>
      </c>
      <c r="DO30" s="314">
        <v>7.0899821227570685</v>
      </c>
      <c r="DP30" s="314">
        <v>0</v>
      </c>
      <c r="DQ30" s="314">
        <v>98.524018248501648</v>
      </c>
      <c r="DR30" s="314">
        <v>5968.1634485855411</v>
      </c>
      <c r="DS30" s="315">
        <v>17.009088826090277</v>
      </c>
      <c r="DT30" s="315">
        <v>10</v>
      </c>
      <c r="DU30" s="314">
        <v>100</v>
      </c>
      <c r="DV30" s="318">
        <v>3.9255559314624051E-2</v>
      </c>
      <c r="DW30" s="314">
        <v>40</v>
      </c>
      <c r="DX30" s="317">
        <v>157.1475865722042</v>
      </c>
      <c r="DY30" s="314">
        <v>1.4917496703784447</v>
      </c>
      <c r="DZ30" s="314">
        <v>2764.8684512466452</v>
      </c>
      <c r="EA30" s="316">
        <v>4250</v>
      </c>
      <c r="EB30" s="315">
        <v>7.0090242877873674</v>
      </c>
      <c r="EC30" s="315">
        <v>59.346856130455215</v>
      </c>
      <c r="ED30" s="314">
        <v>79.857974473008639</v>
      </c>
      <c r="EE30" s="314">
        <v>7.4679683262826773</v>
      </c>
      <c r="EF30" s="314">
        <v>68.292123853900506</v>
      </c>
      <c r="EG30" s="314">
        <v>252.9665939976241</v>
      </c>
      <c r="EH30" s="314">
        <v>59.5</v>
      </c>
      <c r="EI30" s="314">
        <v>64.599999999999994</v>
      </c>
      <c r="EJ30" s="314">
        <v>41.5</v>
      </c>
      <c r="EK30" s="314">
        <v>68.900000000000006</v>
      </c>
      <c r="EL30" s="314">
        <v>23.2</v>
      </c>
      <c r="EM30" s="313">
        <v>70.400000000000006</v>
      </c>
      <c r="EN30" s="312">
        <v>0.6144474607693835</v>
      </c>
      <c r="EO30" s="72">
        <v>0.97100583032033405</v>
      </c>
      <c r="EP30" s="311">
        <v>0.95699999999999996</v>
      </c>
      <c r="EQ30" s="308">
        <v>87</v>
      </c>
      <c r="ER30" s="308">
        <v>6.6</v>
      </c>
      <c r="ES30" s="308">
        <v>5.9</v>
      </c>
      <c r="ET30" s="308">
        <v>264.40232271734095</v>
      </c>
      <c r="EU30" s="310">
        <v>63.7</v>
      </c>
      <c r="EV30" s="308">
        <v>53</v>
      </c>
      <c r="EW30" s="308" t="s">
        <v>12</v>
      </c>
      <c r="EX30" s="308" t="s">
        <v>12</v>
      </c>
      <c r="EY30" s="308">
        <v>40.1</v>
      </c>
      <c r="EZ30" s="308">
        <v>9.3994570615109581</v>
      </c>
      <c r="FA30" s="308">
        <v>29.65</v>
      </c>
      <c r="FB30" s="308">
        <v>16.176632529457109</v>
      </c>
      <c r="FC30" s="308">
        <v>74.99379806499627</v>
      </c>
      <c r="FD30" s="308">
        <v>77.607151042860409</v>
      </c>
      <c r="FE30" s="308">
        <v>69.492525570417001</v>
      </c>
      <c r="FF30" s="308">
        <v>72.457299802592061</v>
      </c>
      <c r="FG30" s="308">
        <v>78.598827531302021</v>
      </c>
      <c r="FH30" s="308">
        <v>78.795261698731409</v>
      </c>
      <c r="FI30" s="308">
        <v>76.805849189570125</v>
      </c>
      <c r="FJ30" s="308">
        <v>70.950620794237523</v>
      </c>
      <c r="FK30" s="308">
        <v>56.242382030297755</v>
      </c>
      <c r="FL30" s="308">
        <v>38.802386495925496</v>
      </c>
      <c r="FM30" s="308">
        <v>24.713007321702975</v>
      </c>
      <c r="FN30" s="308">
        <v>15.91892507401503</v>
      </c>
      <c r="FO30" s="308">
        <v>8.5537190082644621</v>
      </c>
      <c r="FP30" s="308">
        <v>3.4019474916800201</v>
      </c>
      <c r="FQ30" s="308">
        <v>1.6</v>
      </c>
      <c r="FR30" s="308">
        <v>37.812355161226243</v>
      </c>
      <c r="FS30" s="308">
        <v>9.1033227127901684E-2</v>
      </c>
    </row>
    <row r="31" spans="1:175" s="309" customFormat="1" ht="11.1" customHeight="1">
      <c r="A31" s="386">
        <v>232025</v>
      </c>
      <c r="B31" s="387" t="s">
        <v>585</v>
      </c>
      <c r="C31" s="308">
        <v>64.147194342530369</v>
      </c>
      <c r="D31" s="72">
        <v>711.35587872529618</v>
      </c>
      <c r="E31" s="308">
        <v>142.11471917349209</v>
      </c>
      <c r="F31" s="354">
        <v>309132</v>
      </c>
      <c r="G31" s="308">
        <v>295.03105590062114</v>
      </c>
      <c r="H31" s="353">
        <v>110.07591442374051</v>
      </c>
      <c r="I31" s="353">
        <v>143.89233954451348</v>
      </c>
      <c r="J31" s="341">
        <v>46.3</v>
      </c>
      <c r="K31" s="352">
        <v>4.4800000000000004</v>
      </c>
      <c r="L31" s="308">
        <v>254.40475362826371</v>
      </c>
      <c r="M31" s="308">
        <v>13.592858168067757</v>
      </c>
      <c r="N31" s="346">
        <v>83.6644480010373</v>
      </c>
      <c r="O31" s="346">
        <v>18.118724158298878</v>
      </c>
      <c r="P31" s="351">
        <v>5.5872493089454798</v>
      </c>
      <c r="Q31" s="351">
        <v>0</v>
      </c>
      <c r="R31" s="351">
        <v>2.7116402116402116</v>
      </c>
      <c r="S31" s="347">
        <v>11851</v>
      </c>
      <c r="T31" s="317">
        <v>100</v>
      </c>
      <c r="U31" s="316">
        <v>192</v>
      </c>
      <c r="V31" s="316">
        <v>0</v>
      </c>
      <c r="W31" s="314">
        <v>13.491847826086955</v>
      </c>
      <c r="X31" s="350">
        <v>57.105674128058304</v>
      </c>
      <c r="Y31" s="314">
        <v>100</v>
      </c>
      <c r="Z31" s="314">
        <v>73.584905660377359</v>
      </c>
      <c r="AA31" s="314">
        <v>1.8208302986161691</v>
      </c>
      <c r="AB31" s="346">
        <v>23.783524067441252</v>
      </c>
      <c r="AC31" s="346">
        <v>3.6254040359919628</v>
      </c>
      <c r="AD31" s="346">
        <v>1.8345418013453307</v>
      </c>
      <c r="AE31" s="346">
        <v>84.753246753246756</v>
      </c>
      <c r="AF31" s="317">
        <v>97.5</v>
      </c>
      <c r="AG31" s="317">
        <v>98.3</v>
      </c>
      <c r="AH31" s="349">
        <v>128</v>
      </c>
      <c r="AI31" s="317">
        <v>40.1</v>
      </c>
      <c r="AJ31" s="318">
        <v>7.2366591844193917E-2</v>
      </c>
      <c r="AK31" s="318">
        <v>0.25328307145467871</v>
      </c>
      <c r="AL31" s="314">
        <v>0.22164680972012527</v>
      </c>
      <c r="AM31" s="348">
        <v>99863.677470534909</v>
      </c>
      <c r="AN31" s="347">
        <v>214017.69967707212</v>
      </c>
      <c r="AO31" s="347">
        <v>264666.06920821115</v>
      </c>
      <c r="AP31" s="314">
        <v>12.142487887567775</v>
      </c>
      <c r="AQ31" s="314">
        <v>0.64920232270164346</v>
      </c>
      <c r="AR31" s="314">
        <v>5.0999999999999996</v>
      </c>
      <c r="AS31" s="314">
        <v>7.1735338063537011</v>
      </c>
      <c r="AT31" s="314">
        <v>602.35780053351687</v>
      </c>
      <c r="AU31" s="314">
        <v>2.3468485735072089</v>
      </c>
      <c r="AV31" s="314">
        <v>2.3729246687684</v>
      </c>
      <c r="AW31" s="316">
        <v>15590.5</v>
      </c>
      <c r="AX31" s="316">
        <v>2135.6849315068494</v>
      </c>
      <c r="AY31" s="314">
        <v>1.2828324941470768</v>
      </c>
      <c r="AZ31" s="346">
        <v>292.66666666666669</v>
      </c>
      <c r="BA31" s="308">
        <v>0.5314621127373903</v>
      </c>
      <c r="BB31" s="308">
        <v>40.941915513474143</v>
      </c>
      <c r="BC31" s="308">
        <v>246.92888788061319</v>
      </c>
      <c r="BD31" s="308">
        <v>6.1472256338446858</v>
      </c>
      <c r="BE31" s="343">
        <v>0.95593590677348872</v>
      </c>
      <c r="BF31" s="308">
        <v>3.8237436270939549</v>
      </c>
      <c r="BG31" s="308">
        <v>39.540229885057471</v>
      </c>
      <c r="BH31" s="308">
        <v>100</v>
      </c>
      <c r="BI31" s="345">
        <v>100</v>
      </c>
      <c r="BJ31" s="343">
        <v>1.8390804597701149</v>
      </c>
      <c r="BK31" s="72">
        <v>7.7033157750510002</v>
      </c>
      <c r="BL31" s="341">
        <v>135.6</v>
      </c>
      <c r="BM31" s="341">
        <v>126.3</v>
      </c>
      <c r="BN31" s="308">
        <v>0.33492677282830435</v>
      </c>
      <c r="BO31" s="308">
        <v>21.12676056338028</v>
      </c>
      <c r="BP31" s="344">
        <v>16</v>
      </c>
      <c r="BQ31" s="308">
        <v>3.494196764999622</v>
      </c>
      <c r="BR31" s="308">
        <v>5.8045388051411626</v>
      </c>
      <c r="BS31" s="308">
        <v>5.4968408810591072</v>
      </c>
      <c r="BT31" s="308">
        <v>239.70450568850018</v>
      </c>
      <c r="BU31" s="308">
        <v>0</v>
      </c>
      <c r="BV31" s="343">
        <v>164.27940014550461</v>
      </c>
      <c r="BW31" s="343">
        <v>313.69542599213025</v>
      </c>
      <c r="BX31" s="308">
        <v>1.5645657156714727</v>
      </c>
      <c r="BY31" s="342">
        <v>0.10533960202663413</v>
      </c>
      <c r="BZ31" s="308">
        <v>0.26076095261191207</v>
      </c>
      <c r="CA31" s="342">
        <v>8.006143528043537E-2</v>
      </c>
      <c r="CB31" s="308" t="s">
        <v>559</v>
      </c>
      <c r="CC31" s="342" t="s">
        <v>559</v>
      </c>
      <c r="CD31" s="308">
        <v>0.52152190522382413</v>
      </c>
      <c r="CE31" s="308">
        <v>2.8866237454138663</v>
      </c>
      <c r="CF31" s="341">
        <v>50.1</v>
      </c>
      <c r="CG31" s="340">
        <v>2.601156069364162</v>
      </c>
      <c r="CH31" s="340">
        <v>34.912286328212694</v>
      </c>
      <c r="CI31" s="340">
        <v>15.699481865284975</v>
      </c>
      <c r="CJ31" s="308">
        <v>292.18525501117358</v>
      </c>
      <c r="CK31" s="82">
        <v>257.49101026615875</v>
      </c>
      <c r="CL31" s="314">
        <v>21.3</v>
      </c>
      <c r="CM31" s="314">
        <v>863.13304141680499</v>
      </c>
      <c r="CN31" s="323">
        <v>100</v>
      </c>
      <c r="CO31" s="317">
        <v>98.8</v>
      </c>
      <c r="CP31" s="317">
        <v>97.9</v>
      </c>
      <c r="CQ31" s="314">
        <v>88.3</v>
      </c>
      <c r="CR31" s="322">
        <v>81.5</v>
      </c>
      <c r="CS31" s="314">
        <v>3.0390301786344249</v>
      </c>
      <c r="CT31" s="314">
        <v>2.1150442477876106</v>
      </c>
      <c r="CU31" s="322">
        <v>0</v>
      </c>
      <c r="CV31" s="314">
        <v>66.583187771394094</v>
      </c>
      <c r="CW31" s="321">
        <v>37.687780480999656</v>
      </c>
      <c r="CX31" s="314">
        <v>1.52</v>
      </c>
      <c r="CY31" s="314">
        <v>31.1</v>
      </c>
      <c r="CZ31" s="314">
        <v>63.513706702925596</v>
      </c>
      <c r="DA31" s="314">
        <v>3.0801704647766153</v>
      </c>
      <c r="DB31" s="314">
        <v>1.3553441653433049</v>
      </c>
      <c r="DC31" s="314">
        <v>0.95915179677334395</v>
      </c>
      <c r="DD31" s="314">
        <v>1.7549212110781685</v>
      </c>
      <c r="DE31" s="314">
        <v>5.5229169763202979</v>
      </c>
      <c r="DF31" s="320">
        <v>489.05673758865248</v>
      </c>
      <c r="DG31" s="320">
        <v>2405.2164383561644</v>
      </c>
      <c r="DH31" s="314" t="s">
        <v>559</v>
      </c>
      <c r="DI31" s="314" t="s">
        <v>559</v>
      </c>
      <c r="DJ31" s="314">
        <v>48.003144654088061</v>
      </c>
      <c r="DK31" s="314">
        <v>41.657519209659718</v>
      </c>
      <c r="DL31" s="319">
        <v>133</v>
      </c>
      <c r="DM31" s="319">
        <v>96</v>
      </c>
      <c r="DN31" s="314">
        <v>15.153455213002584</v>
      </c>
      <c r="DO31" s="314">
        <v>4.9335972234173759</v>
      </c>
      <c r="DP31" s="314">
        <v>100</v>
      </c>
      <c r="DQ31" s="314">
        <v>90.822455816102575</v>
      </c>
      <c r="DR31" s="314">
        <v>5760.7847042421827</v>
      </c>
      <c r="DS31" s="315">
        <v>12.967458677685951</v>
      </c>
      <c r="DT31" s="315">
        <v>10.6</v>
      </c>
      <c r="DU31" s="314">
        <v>739.59571938168847</v>
      </c>
      <c r="DV31" s="318">
        <v>4.702896650539852E-2</v>
      </c>
      <c r="DW31" s="314">
        <v>39.285714285714285</v>
      </c>
      <c r="DX31" s="317">
        <v>686.12725656009366</v>
      </c>
      <c r="DY31" s="314">
        <v>1.4667201180205895</v>
      </c>
      <c r="DZ31" s="314">
        <v>1763.4584532253252</v>
      </c>
      <c r="EA31" s="316">
        <v>1000</v>
      </c>
      <c r="EB31" s="315">
        <v>3.1672091942148759</v>
      </c>
      <c r="EC31" s="315">
        <v>66.647119308505509</v>
      </c>
      <c r="ED31" s="314">
        <v>85.714299215396451</v>
      </c>
      <c r="EE31" s="314">
        <v>14.717648570947933</v>
      </c>
      <c r="EF31" s="314">
        <v>78.690228690228693</v>
      </c>
      <c r="EG31" s="314">
        <v>412.66797087970235</v>
      </c>
      <c r="EH31" s="314">
        <v>73.599999999999994</v>
      </c>
      <c r="EI31" s="314">
        <v>65.400000000000006</v>
      </c>
      <c r="EJ31" s="314">
        <v>44.9</v>
      </c>
      <c r="EK31" s="314">
        <v>68.3</v>
      </c>
      <c r="EL31" s="314">
        <v>26.4</v>
      </c>
      <c r="EM31" s="313">
        <v>90</v>
      </c>
      <c r="EN31" s="312">
        <v>3.5046272031040986</v>
      </c>
      <c r="EO31" s="72">
        <v>0.93523439119697893</v>
      </c>
      <c r="EP31" s="311">
        <v>0.998</v>
      </c>
      <c r="EQ31" s="308">
        <v>84.4</v>
      </c>
      <c r="ER31" s="308">
        <v>-1.5</v>
      </c>
      <c r="ES31" s="308">
        <v>6.7</v>
      </c>
      <c r="ET31" s="308">
        <v>164.58296761609731</v>
      </c>
      <c r="EU31" s="310">
        <v>69.3</v>
      </c>
      <c r="EV31" s="308">
        <v>44.3</v>
      </c>
      <c r="EW31" s="308" t="s">
        <v>12</v>
      </c>
      <c r="EX31" s="308" t="s">
        <v>12</v>
      </c>
      <c r="EY31" s="308" t="s">
        <v>12</v>
      </c>
      <c r="EZ31" s="308">
        <v>9.4317236559728599</v>
      </c>
      <c r="FA31" s="308">
        <v>23.82</v>
      </c>
      <c r="FB31" s="308">
        <v>16.466937727369999</v>
      </c>
      <c r="FC31" s="308">
        <v>74.101205905556185</v>
      </c>
      <c r="FD31" s="308">
        <v>76.923844695079353</v>
      </c>
      <c r="FE31" s="308">
        <v>65.953904127596175</v>
      </c>
      <c r="FF31" s="308">
        <v>67.546608177972743</v>
      </c>
      <c r="FG31" s="308">
        <v>73.670396463599943</v>
      </c>
      <c r="FH31" s="308">
        <v>76.716944801026955</v>
      </c>
      <c r="FI31" s="308">
        <v>75.12512073052946</v>
      </c>
      <c r="FJ31" s="308">
        <v>67.383107088989448</v>
      </c>
      <c r="FK31" s="308">
        <v>50.696954052658747</v>
      </c>
      <c r="FL31" s="308">
        <v>32.611513534121237</v>
      </c>
      <c r="FM31" s="308">
        <v>19.422070076520338</v>
      </c>
      <c r="FN31" s="308">
        <v>11.488458477049615</v>
      </c>
      <c r="FO31" s="308">
        <v>6.1059380247290491</v>
      </c>
      <c r="FP31" s="308">
        <v>2.4161259146762393</v>
      </c>
      <c r="FQ31" s="308">
        <v>1.73</v>
      </c>
      <c r="FR31" s="308">
        <v>24.433301259736162</v>
      </c>
      <c r="FS31" s="308">
        <v>1.6551724137931034</v>
      </c>
    </row>
    <row r="32" spans="1:175" s="309" customFormat="1" ht="11.1" customHeight="1">
      <c r="A32" s="386">
        <v>232114</v>
      </c>
      <c r="B32" s="387" t="s">
        <v>584</v>
      </c>
      <c r="C32" s="308">
        <v>56.271826020754368</v>
      </c>
      <c r="D32" s="72">
        <v>690.63026809505686</v>
      </c>
      <c r="E32" s="308">
        <v>157.70297460438306</v>
      </c>
      <c r="F32" s="354">
        <v>326980.35410492157</v>
      </c>
      <c r="G32" s="308">
        <v>304.68227424749159</v>
      </c>
      <c r="H32" s="353">
        <v>78.260869565217391</v>
      </c>
      <c r="I32" s="353">
        <v>96.655518394648823</v>
      </c>
      <c r="J32" s="341">
        <v>37.1</v>
      </c>
      <c r="K32" s="352">
        <v>4.4619027002833862</v>
      </c>
      <c r="L32" s="308">
        <v>302.87259775757622</v>
      </c>
      <c r="M32" s="308">
        <v>26.309108447550251</v>
      </c>
      <c r="N32" s="346">
        <v>84.979606927867451</v>
      </c>
      <c r="O32" s="346">
        <v>21.183546183546184</v>
      </c>
      <c r="P32" s="351">
        <v>7.9888477829606988</v>
      </c>
      <c r="Q32" s="351">
        <v>0.44444444444444442</v>
      </c>
      <c r="R32" s="351">
        <v>2.1394611727416799</v>
      </c>
      <c r="S32" s="347">
        <v>17505</v>
      </c>
      <c r="T32" s="317">
        <v>85.91549295774648</v>
      </c>
      <c r="U32" s="316">
        <v>139</v>
      </c>
      <c r="V32" s="316">
        <v>0</v>
      </c>
      <c r="W32" s="314">
        <v>8.9058524173027998</v>
      </c>
      <c r="X32" s="350">
        <v>47.378205940761397</v>
      </c>
      <c r="Y32" s="314">
        <v>87.323943661971825</v>
      </c>
      <c r="Z32" s="314">
        <v>80.281690140845072</v>
      </c>
      <c r="AA32" s="314">
        <v>2.6529529406962982</v>
      </c>
      <c r="AB32" s="346">
        <v>23.726433601090299</v>
      </c>
      <c r="AC32" s="346">
        <v>4.1092778821731679</v>
      </c>
      <c r="AD32" s="346">
        <v>1.6313213703099512</v>
      </c>
      <c r="AE32" s="346">
        <v>96.340552651232258</v>
      </c>
      <c r="AF32" s="317">
        <v>96.6</v>
      </c>
      <c r="AG32" s="317">
        <v>95.2</v>
      </c>
      <c r="AH32" s="349">
        <v>85</v>
      </c>
      <c r="AI32" s="317">
        <v>51.6</v>
      </c>
      <c r="AJ32" s="318">
        <v>2.2305306017422848E-2</v>
      </c>
      <c r="AK32" s="318">
        <v>0.2788163252177856</v>
      </c>
      <c r="AL32" s="314">
        <v>1.1183434331015469</v>
      </c>
      <c r="AM32" s="348">
        <v>100593.06407694229</v>
      </c>
      <c r="AN32" s="347">
        <v>219197.17032967033</v>
      </c>
      <c r="AO32" s="347">
        <v>256745.40961857379</v>
      </c>
      <c r="AP32" s="314">
        <v>13.024682440016448</v>
      </c>
      <c r="AQ32" s="314">
        <v>0.48898125201426934</v>
      </c>
      <c r="AR32" s="314">
        <v>5.7</v>
      </c>
      <c r="AS32" s="314">
        <v>8.0577471881819704</v>
      </c>
      <c r="AT32" s="314">
        <v>472.87248756936447</v>
      </c>
      <c r="AU32" s="314">
        <v>3.0736711692008689</v>
      </c>
      <c r="AV32" s="314">
        <v>3.5938309055271702</v>
      </c>
      <c r="AW32" s="316">
        <v>10851.3125</v>
      </c>
      <c r="AX32" s="316">
        <v>1607.601851851852</v>
      </c>
      <c r="AY32" s="314">
        <v>1.7279015787260759</v>
      </c>
      <c r="AZ32" s="346">
        <v>385</v>
      </c>
      <c r="BA32" s="308">
        <v>6.446862136390612</v>
      </c>
      <c r="BB32" s="308">
        <v>58.684339414717769</v>
      </c>
      <c r="BC32" s="308">
        <v>415.16218344142413</v>
      </c>
      <c r="BD32" s="308">
        <v>8.1734519928028799</v>
      </c>
      <c r="BE32" s="343">
        <v>0.89792253377413167</v>
      </c>
      <c r="BF32" s="308">
        <v>3.5916901350965267</v>
      </c>
      <c r="BG32" s="308">
        <v>29.44507361268403</v>
      </c>
      <c r="BH32" s="308">
        <v>24.271844660194176</v>
      </c>
      <c r="BI32" s="345">
        <v>100</v>
      </c>
      <c r="BJ32" s="343">
        <v>2.1032195437631449</v>
      </c>
      <c r="BK32" s="72">
        <v>20.535496297100075</v>
      </c>
      <c r="BL32" s="341">
        <v>92</v>
      </c>
      <c r="BM32" s="341">
        <v>85.2</v>
      </c>
      <c r="BN32" s="308">
        <v>0.54254943981770343</v>
      </c>
      <c r="BO32" s="308">
        <v>24.324324324324326</v>
      </c>
      <c r="BP32" s="344">
        <v>27</v>
      </c>
      <c r="BQ32" s="308">
        <v>0</v>
      </c>
      <c r="BR32" s="308">
        <v>26.17585654940217</v>
      </c>
      <c r="BS32" s="308">
        <v>6.4121509314405829</v>
      </c>
      <c r="BT32" s="308">
        <v>786.33965957909629</v>
      </c>
      <c r="BU32" s="308">
        <v>32.222713484195417</v>
      </c>
      <c r="BV32" s="343">
        <v>918.86453858284847</v>
      </c>
      <c r="BW32" s="343">
        <v>1260.8459215930129</v>
      </c>
      <c r="BX32" s="308">
        <v>3.3101074129855514</v>
      </c>
      <c r="BY32" s="342">
        <v>0.13036621609799809</v>
      </c>
      <c r="BZ32" s="308">
        <v>0.47287248756936445</v>
      </c>
      <c r="CA32" s="342">
        <v>8.008095576987187E-2</v>
      </c>
      <c r="CB32" s="308">
        <v>0.23643624378468223</v>
      </c>
      <c r="CC32" s="342">
        <v>6.6202148259711033E-2</v>
      </c>
      <c r="CD32" s="308">
        <v>1.6550537064927757</v>
      </c>
      <c r="CE32" s="308">
        <v>8.2185238339555546</v>
      </c>
      <c r="CF32" s="341">
        <v>56.2</v>
      </c>
      <c r="CG32" s="340">
        <v>19.024390243902438</v>
      </c>
      <c r="CH32" s="340">
        <v>65.222524924980277</v>
      </c>
      <c r="CI32" s="340">
        <v>8.1920903954802249</v>
      </c>
      <c r="CJ32" s="308">
        <v>294.74142150198492</v>
      </c>
      <c r="CK32" s="82">
        <v>247.31940408609117</v>
      </c>
      <c r="CL32" s="314">
        <v>21.02578804202891</v>
      </c>
      <c r="CM32" s="314">
        <v>766.4032259490657</v>
      </c>
      <c r="CN32" s="323">
        <v>95</v>
      </c>
      <c r="CO32" s="317">
        <v>99.95</v>
      </c>
      <c r="CP32" s="317">
        <v>90.01</v>
      </c>
      <c r="CQ32" s="314">
        <v>68.032637659092032</v>
      </c>
      <c r="CR32" s="322">
        <v>23.8</v>
      </c>
      <c r="CS32" s="314">
        <v>5.5246773143801731</v>
      </c>
      <c r="CT32" s="314">
        <v>4.2441860465116283</v>
      </c>
      <c r="CU32" s="322">
        <v>4.6077375432695353</v>
      </c>
      <c r="CV32" s="314">
        <v>65.129234662259861</v>
      </c>
      <c r="CW32" s="321">
        <v>33.056151243536426</v>
      </c>
      <c r="CX32" s="314">
        <v>0.95899999999999996</v>
      </c>
      <c r="CY32" s="314">
        <v>26.71</v>
      </c>
      <c r="CZ32" s="314">
        <v>64.156949962150335</v>
      </c>
      <c r="DA32" s="314">
        <v>2.8015969926049911</v>
      </c>
      <c r="DB32" s="314">
        <v>3.1472383064544731</v>
      </c>
      <c r="DC32" s="314">
        <v>0.80802795622146506</v>
      </c>
      <c r="DD32" s="314">
        <v>1.0284976604633678</v>
      </c>
      <c r="DE32" s="314">
        <v>4.4024428592707832</v>
      </c>
      <c r="DF32" s="320">
        <v>1076.2017220172202</v>
      </c>
      <c r="DG32" s="320">
        <v>15214.804651162791</v>
      </c>
      <c r="DH32" s="314" t="s">
        <v>559</v>
      </c>
      <c r="DI32" s="314" t="s">
        <v>559</v>
      </c>
      <c r="DJ32" s="314">
        <v>70.471261236720238</v>
      </c>
      <c r="DK32" s="314">
        <v>40.825688073394495</v>
      </c>
      <c r="DL32" s="319">
        <v>261</v>
      </c>
      <c r="DM32" s="319">
        <v>198</v>
      </c>
      <c r="DN32" s="314">
        <v>25.380388086450548</v>
      </c>
      <c r="DO32" s="314">
        <v>7.1356458374217109</v>
      </c>
      <c r="DP32" s="314">
        <v>79.729729729729726</v>
      </c>
      <c r="DQ32" s="314">
        <v>330.94523630907725</v>
      </c>
      <c r="DR32" s="314">
        <v>5967.6900584795321</v>
      </c>
      <c r="DS32" s="315">
        <v>4.469030403345239</v>
      </c>
      <c r="DT32" s="315">
        <v>10.98</v>
      </c>
      <c r="DU32" s="314">
        <v>215.97051597051595</v>
      </c>
      <c r="DV32" s="318">
        <v>1.5408802637954799E-2</v>
      </c>
      <c r="DW32" s="314">
        <v>40</v>
      </c>
      <c r="DX32" s="317">
        <v>126.13400733425229</v>
      </c>
      <c r="DY32" s="314">
        <v>1.6127599771916992</v>
      </c>
      <c r="DZ32" s="314">
        <v>1564.1715010051294</v>
      </c>
      <c r="EA32" s="316">
        <v>320</v>
      </c>
      <c r="EB32" s="315">
        <v>1.8466076095478698</v>
      </c>
      <c r="EC32" s="315">
        <v>74.578339576144913</v>
      </c>
      <c r="ED32" s="314">
        <v>95.148124892973343</v>
      </c>
      <c r="EE32" s="314">
        <v>16.443427923574603</v>
      </c>
      <c r="EF32" s="314">
        <v>64.170896785109989</v>
      </c>
      <c r="EG32" s="314">
        <v>626.07633869174822</v>
      </c>
      <c r="EH32" s="314">
        <v>65.599999999999994</v>
      </c>
      <c r="EI32" s="314">
        <v>68.599999999999994</v>
      </c>
      <c r="EJ32" s="314">
        <v>44.8</v>
      </c>
      <c r="EK32" s="314">
        <v>71.599999999999994</v>
      </c>
      <c r="EL32" s="314">
        <v>24.9</v>
      </c>
      <c r="EM32" s="313">
        <v>81.8</v>
      </c>
      <c r="EN32" s="312">
        <v>0.76605342986237046</v>
      </c>
      <c r="EO32" s="72">
        <v>1.1048274491056511</v>
      </c>
      <c r="EP32" s="311">
        <v>1.109</v>
      </c>
      <c r="EQ32" s="308">
        <v>66.489865841792081</v>
      </c>
      <c r="ER32" s="308">
        <v>4.3</v>
      </c>
      <c r="ES32" s="308">
        <v>4.8164366321386352</v>
      </c>
      <c r="ET32" s="308">
        <v>172.45607132808601</v>
      </c>
      <c r="EU32" s="310">
        <v>72.599999999999994</v>
      </c>
      <c r="EV32" s="308">
        <v>37.200000000000003</v>
      </c>
      <c r="EW32" s="308" t="s">
        <v>12</v>
      </c>
      <c r="EX32" s="308" t="s">
        <v>12</v>
      </c>
      <c r="EY32" s="308" t="s">
        <v>12</v>
      </c>
      <c r="EZ32" s="308">
        <v>7.8662338307163777</v>
      </c>
      <c r="FA32" s="308">
        <v>22.5</v>
      </c>
      <c r="FB32" s="308">
        <v>16.134555342934835</v>
      </c>
      <c r="FC32" s="308">
        <v>72.647119130613078</v>
      </c>
      <c r="FD32" s="308">
        <v>76.963498170216766</v>
      </c>
      <c r="FE32" s="308">
        <v>63.821908370651045</v>
      </c>
      <c r="FF32" s="308">
        <v>67.530264476829359</v>
      </c>
      <c r="FG32" s="308">
        <v>73.155858632220841</v>
      </c>
      <c r="FH32" s="308">
        <v>76.487361282367445</v>
      </c>
      <c r="FI32" s="308">
        <v>73.873233176282341</v>
      </c>
      <c r="FJ32" s="308">
        <v>66.186191700330525</v>
      </c>
      <c r="FK32" s="308">
        <v>49.101652958556258</v>
      </c>
      <c r="FL32" s="308">
        <v>31.369150779896017</v>
      </c>
      <c r="FM32" s="308">
        <v>18.18349299926308</v>
      </c>
      <c r="FN32" s="308">
        <v>11.677367576243981</v>
      </c>
      <c r="FO32" s="308">
        <v>6.6499821237039676</v>
      </c>
      <c r="FP32" s="308">
        <v>2.8142879233029228</v>
      </c>
      <c r="FQ32" s="308">
        <v>1.66</v>
      </c>
      <c r="FR32" s="308">
        <v>33.779646149517554</v>
      </c>
      <c r="FS32" s="308">
        <v>2.1032195437631449</v>
      </c>
    </row>
    <row r="33" spans="1:175" s="309" customFormat="1" ht="11.1" customHeight="1">
      <c r="A33" s="386">
        <v>252018</v>
      </c>
      <c r="B33" s="387" t="s">
        <v>583</v>
      </c>
      <c r="C33" s="308">
        <v>87.092993690141824</v>
      </c>
      <c r="D33" s="72">
        <v>1181.6005821786691</v>
      </c>
      <c r="E33" s="308">
        <v>341.65003229454965</v>
      </c>
      <c r="F33" s="354">
        <v>363470.16703803401</v>
      </c>
      <c r="G33" s="308">
        <v>299.19608528486543</v>
      </c>
      <c r="H33" s="353">
        <v>72.00279622509612</v>
      </c>
      <c r="I33" s="353">
        <v>176.86123732960505</v>
      </c>
      <c r="J33" s="341">
        <v>37.9</v>
      </c>
      <c r="K33" s="352">
        <v>5.38</v>
      </c>
      <c r="L33" s="308">
        <v>116.07508465346459</v>
      </c>
      <c r="M33" s="308">
        <v>17.417178859317008</v>
      </c>
      <c r="N33" s="346">
        <v>81.083665867941505</v>
      </c>
      <c r="O33" s="346">
        <v>18.671420529179958</v>
      </c>
      <c r="P33" s="351">
        <v>12.963063405109292</v>
      </c>
      <c r="Q33" s="351">
        <v>3.8216560509554141</v>
      </c>
      <c r="R33" s="351">
        <v>1.1029411764705883</v>
      </c>
      <c r="S33" s="347" t="s">
        <v>12</v>
      </c>
      <c r="T33" s="317">
        <v>104.28571428571429</v>
      </c>
      <c r="U33" s="316">
        <v>319</v>
      </c>
      <c r="V33" s="316">
        <v>0</v>
      </c>
      <c r="W33" s="314">
        <v>15.592028135990621</v>
      </c>
      <c r="X33" s="350">
        <v>58.673001133725634</v>
      </c>
      <c r="Y33" s="314">
        <v>127.14285714285714</v>
      </c>
      <c r="Z33" s="314">
        <v>131.42857142857142</v>
      </c>
      <c r="AA33" s="314">
        <v>2.3503018001175153</v>
      </c>
      <c r="AB33" s="346">
        <v>35.814330968400654</v>
      </c>
      <c r="AC33" s="346">
        <v>10.000785401994921</v>
      </c>
      <c r="AD33" s="346">
        <v>7.7754797497185644</v>
      </c>
      <c r="AE33" s="346">
        <v>94.446325770402979</v>
      </c>
      <c r="AF33" s="317">
        <v>94.4</v>
      </c>
      <c r="AG33" s="317">
        <v>89.3</v>
      </c>
      <c r="AH33" s="349">
        <v>104</v>
      </c>
      <c r="AI33" s="317">
        <v>75</v>
      </c>
      <c r="AJ33" s="318">
        <v>5.9161612973223532E-2</v>
      </c>
      <c r="AK33" s="318">
        <v>8.2826258162512961E-2</v>
      </c>
      <c r="AL33" s="314">
        <v>0.37701329483316431</v>
      </c>
      <c r="AM33" s="348">
        <v>98541.927484415108</v>
      </c>
      <c r="AN33" s="347">
        <v>213945.31311329169</v>
      </c>
      <c r="AO33" s="347">
        <v>267576.20238095237</v>
      </c>
      <c r="AP33" s="314">
        <v>13.017486351684372</v>
      </c>
      <c r="AQ33" s="314">
        <v>4.315579714417102</v>
      </c>
      <c r="AR33" s="314">
        <v>12.3</v>
      </c>
      <c r="AS33" s="314">
        <v>7.5110400598545137</v>
      </c>
      <c r="AT33" s="314">
        <v>350.1255249690937</v>
      </c>
      <c r="AU33" s="314">
        <v>2.0458085766140699</v>
      </c>
      <c r="AV33" s="314">
        <v>2.104260250231615</v>
      </c>
      <c r="AW33" s="316">
        <v>14414.3</v>
      </c>
      <c r="AX33" s="316">
        <v>2620.7818181818184</v>
      </c>
      <c r="AY33" s="314">
        <v>2.0812665200530027</v>
      </c>
      <c r="AZ33" s="346">
        <v>465.83333333333331</v>
      </c>
      <c r="BA33" s="308">
        <v>2.8492502111566709</v>
      </c>
      <c r="BB33" s="308">
        <v>28.845307408792266</v>
      </c>
      <c r="BC33" s="308">
        <v>251.68326207100128</v>
      </c>
      <c r="BD33" s="308">
        <v>4.9625821611337289</v>
      </c>
      <c r="BE33" s="343" t="s">
        <v>559</v>
      </c>
      <c r="BF33" s="308">
        <v>6.1428342503071418</v>
      </c>
      <c r="BG33" s="308">
        <v>25.772074815137017</v>
      </c>
      <c r="BH33" s="308">
        <v>14.545454545454545</v>
      </c>
      <c r="BI33" s="345">
        <v>100</v>
      </c>
      <c r="BJ33" s="343">
        <v>1.7398869073510221</v>
      </c>
      <c r="BK33" s="72">
        <v>1.1104345022745996</v>
      </c>
      <c r="BL33" s="341">
        <v>84.6</v>
      </c>
      <c r="BM33" s="341">
        <v>66.2</v>
      </c>
      <c r="BN33" s="308">
        <v>0.107461403445929</v>
      </c>
      <c r="BO33" s="308">
        <v>8.7719298245614024</v>
      </c>
      <c r="BP33" s="344">
        <v>14</v>
      </c>
      <c r="BQ33" s="308">
        <v>1.8733761394423127</v>
      </c>
      <c r="BR33" s="308">
        <v>29.120623796260848</v>
      </c>
      <c r="BS33" s="308">
        <v>10.775566031394394</v>
      </c>
      <c r="BT33" s="308">
        <v>316.07157991951209</v>
      </c>
      <c r="BU33" s="308">
        <v>0</v>
      </c>
      <c r="BV33" s="343">
        <v>631.57033343757212</v>
      </c>
      <c r="BW33" s="343">
        <v>248.41961287456562</v>
      </c>
      <c r="BX33" s="308">
        <v>1.1690334723508971</v>
      </c>
      <c r="BY33" s="342">
        <v>1.3797517557421464E-2</v>
      </c>
      <c r="BZ33" s="308">
        <v>0.29225836808772426</v>
      </c>
      <c r="CA33" s="342">
        <v>6.2677729620093353E-2</v>
      </c>
      <c r="CB33" s="308">
        <v>0.29225836808772426</v>
      </c>
      <c r="CC33" s="342">
        <v>9.3090135403301938E-2</v>
      </c>
      <c r="CD33" s="308">
        <v>2.0458085766140699</v>
      </c>
      <c r="CE33" s="308">
        <v>13.464343017801456</v>
      </c>
      <c r="CF33" s="341">
        <v>46.6</v>
      </c>
      <c r="CG33" s="340">
        <v>0.22471910112359553</v>
      </c>
      <c r="CH33" s="340">
        <v>9.2893862345032368</v>
      </c>
      <c r="CI33" s="340">
        <v>5.3560176433522368</v>
      </c>
      <c r="CJ33" s="308">
        <v>274.54751098160818</v>
      </c>
      <c r="CK33" s="82">
        <v>243.61780788688432</v>
      </c>
      <c r="CL33" s="314">
        <v>17.2</v>
      </c>
      <c r="CM33" s="314">
        <v>715.92890979341382</v>
      </c>
      <c r="CN33" s="323">
        <v>77.8</v>
      </c>
      <c r="CO33" s="317">
        <v>100</v>
      </c>
      <c r="CP33" s="317">
        <v>93.4</v>
      </c>
      <c r="CQ33" s="314">
        <v>98.3</v>
      </c>
      <c r="CR33" s="322">
        <v>74.599999999999994</v>
      </c>
      <c r="CS33" s="314">
        <v>4.2700651436420776</v>
      </c>
      <c r="CT33" s="314">
        <v>1.9928057553956835</v>
      </c>
      <c r="CU33" s="322">
        <v>8.9494460362279131</v>
      </c>
      <c r="CV33" s="314">
        <v>73.044282369084385</v>
      </c>
      <c r="CW33" s="321">
        <v>33.785067350940928</v>
      </c>
      <c r="CX33" s="314">
        <v>0.95</v>
      </c>
      <c r="CY33" s="314">
        <v>33.700000000000003</v>
      </c>
      <c r="CZ33" s="314">
        <v>58.239052163222297</v>
      </c>
      <c r="DA33" s="314">
        <v>3.7948041340747021</v>
      </c>
      <c r="DB33" s="314">
        <v>0.78191096056557841</v>
      </c>
      <c r="DC33" s="314">
        <v>0.73474338253990057</v>
      </c>
      <c r="DD33" s="314">
        <v>0.99952361886001706</v>
      </c>
      <c r="DE33" s="314">
        <v>4.342959349783583</v>
      </c>
      <c r="DF33" s="320">
        <v>723.61395348837209</v>
      </c>
      <c r="DG33" s="320">
        <v>1520.1261261261261</v>
      </c>
      <c r="DH33" s="314" t="s">
        <v>559</v>
      </c>
      <c r="DI33" s="314" t="s">
        <v>559</v>
      </c>
      <c r="DJ33" s="314">
        <v>31.719888980388571</v>
      </c>
      <c r="DK33" s="314">
        <v>53.739424703891714</v>
      </c>
      <c r="DL33" s="319">
        <v>26</v>
      </c>
      <c r="DM33" s="319">
        <v>50</v>
      </c>
      <c r="DN33" s="314">
        <v>36.294689957710212</v>
      </c>
      <c r="DO33" s="314">
        <v>11.304553677633175</v>
      </c>
      <c r="DP33" s="314">
        <v>100</v>
      </c>
      <c r="DQ33" s="314">
        <v>91.09779083788942</v>
      </c>
      <c r="DR33" s="314">
        <v>6909.1306584362137</v>
      </c>
      <c r="DS33" s="315">
        <v>8.3701104389571821</v>
      </c>
      <c r="DT33" s="315">
        <v>10.5</v>
      </c>
      <c r="DU33" s="314">
        <v>55.305867665418226</v>
      </c>
      <c r="DV33" s="318">
        <v>8.2969228116424043E-2</v>
      </c>
      <c r="DW33" s="314">
        <v>31.862745098039213</v>
      </c>
      <c r="DX33" s="317">
        <v>129.03206951073025</v>
      </c>
      <c r="DY33" s="314">
        <v>1.0602596033106013</v>
      </c>
      <c r="DZ33" s="314">
        <v>8708.7388735137411</v>
      </c>
      <c r="EA33" s="316" t="s">
        <v>12</v>
      </c>
      <c r="EB33" s="315">
        <v>2.1315853264730578</v>
      </c>
      <c r="EC33" s="315">
        <v>71.389095990940291</v>
      </c>
      <c r="ED33" s="314">
        <v>95.754114217068192</v>
      </c>
      <c r="EE33" s="314">
        <v>13.485517198649303</v>
      </c>
      <c r="EF33" s="314">
        <v>35.132594498317829</v>
      </c>
      <c r="EG33" s="314">
        <v>213.35063097063335</v>
      </c>
      <c r="EH33" s="314">
        <v>70.5</v>
      </c>
      <c r="EI33" s="314">
        <v>68</v>
      </c>
      <c r="EJ33" s="314">
        <v>44.4</v>
      </c>
      <c r="EK33" s="314">
        <v>74</v>
      </c>
      <c r="EL33" s="314">
        <v>26.9</v>
      </c>
      <c r="EM33" s="313">
        <v>63</v>
      </c>
      <c r="EN33" s="312">
        <v>-1.1514979702656336</v>
      </c>
      <c r="EO33" s="72">
        <v>0.91075539705489883</v>
      </c>
      <c r="EP33" s="311">
        <v>0.79900000000000004</v>
      </c>
      <c r="EQ33" s="308">
        <v>89.9</v>
      </c>
      <c r="ER33" s="308">
        <v>6.2</v>
      </c>
      <c r="ES33" s="308">
        <v>2</v>
      </c>
      <c r="ET33" s="308">
        <v>339.37521006070205</v>
      </c>
      <c r="EU33" s="310">
        <v>52</v>
      </c>
      <c r="EV33" s="308">
        <v>54.4</v>
      </c>
      <c r="EW33" s="308" t="s">
        <v>12</v>
      </c>
      <c r="EX33" s="308" t="s">
        <v>12</v>
      </c>
      <c r="EY33" s="308">
        <v>23.5</v>
      </c>
      <c r="EZ33" s="308">
        <v>8.8378930509727827</v>
      </c>
      <c r="FA33" s="308">
        <v>27.1</v>
      </c>
      <c r="FB33" s="308">
        <v>14.113892979872361</v>
      </c>
      <c r="FC33" s="308">
        <v>66.078824315297254</v>
      </c>
      <c r="FD33" s="308">
        <v>80.477715505737919</v>
      </c>
      <c r="FE33" s="308">
        <v>68.564582382473759</v>
      </c>
      <c r="FF33" s="308">
        <v>67.7723332076894</v>
      </c>
      <c r="FG33" s="308">
        <v>72.700924330252235</v>
      </c>
      <c r="FH33" s="308">
        <v>75.996831264853455</v>
      </c>
      <c r="FI33" s="308">
        <v>73.696483536983493</v>
      </c>
      <c r="FJ33" s="308">
        <v>65.437009048423988</v>
      </c>
      <c r="FK33" s="308">
        <v>47.304669440591773</v>
      </c>
      <c r="FL33" s="308">
        <v>28.534508969291579</v>
      </c>
      <c r="FM33" s="308">
        <v>14.93908528060715</v>
      </c>
      <c r="FN33" s="308">
        <v>8.7155380510735618</v>
      </c>
      <c r="FO33" s="308">
        <v>4.2398546335554208</v>
      </c>
      <c r="FP33" s="308">
        <v>1.783621924228616</v>
      </c>
      <c r="FQ33" s="308">
        <v>1.5</v>
      </c>
      <c r="FR33" s="308">
        <v>11.570508792593003</v>
      </c>
      <c r="FS33" s="308">
        <v>1.0874293170943889</v>
      </c>
    </row>
    <row r="34" spans="1:175" s="309" customFormat="1" ht="11.1" customHeight="1">
      <c r="A34" s="386">
        <v>272035</v>
      </c>
      <c r="B34" s="387" t="s">
        <v>582</v>
      </c>
      <c r="C34" s="308">
        <v>111.31734637336534</v>
      </c>
      <c r="D34" s="72">
        <v>1009.3104039477902</v>
      </c>
      <c r="E34" s="308">
        <v>207.7261195717264</v>
      </c>
      <c r="F34" s="354">
        <v>379605.93088285037</v>
      </c>
      <c r="G34" s="308">
        <v>333.04721030042919</v>
      </c>
      <c r="H34" s="353">
        <v>56.938483547925607</v>
      </c>
      <c r="I34" s="353">
        <v>170.81545064377681</v>
      </c>
      <c r="J34" s="341">
        <v>31.4</v>
      </c>
      <c r="K34" s="352">
        <v>5.4200489323472807</v>
      </c>
      <c r="L34" s="308">
        <v>99.410286735320739</v>
      </c>
      <c r="M34" s="308">
        <v>17.017156233620426</v>
      </c>
      <c r="N34" s="346">
        <v>79.009204143240979</v>
      </c>
      <c r="O34" s="346">
        <v>18.180531975099036</v>
      </c>
      <c r="P34" s="351">
        <v>12.03812893081761</v>
      </c>
      <c r="Q34" s="351">
        <v>2.7649769585253456</v>
      </c>
      <c r="R34" s="351">
        <v>2.2332506203473943</v>
      </c>
      <c r="S34" s="347">
        <v>5989</v>
      </c>
      <c r="T34" s="317">
        <v>71.621621621621628</v>
      </c>
      <c r="U34" s="316">
        <v>338</v>
      </c>
      <c r="V34" s="316">
        <v>217</v>
      </c>
      <c r="W34" s="314">
        <v>6.1811722912966252</v>
      </c>
      <c r="X34" s="350">
        <v>60.227731205451207</v>
      </c>
      <c r="Y34" s="314">
        <v>97.297297297297305</v>
      </c>
      <c r="Z34" s="314">
        <v>95.945945945945937</v>
      </c>
      <c r="AA34" s="314">
        <v>1.9274163219255358</v>
      </c>
      <c r="AB34" s="346">
        <v>35.430845411174168</v>
      </c>
      <c r="AC34" s="346">
        <v>8.6146471612363484</v>
      </c>
      <c r="AD34" s="346">
        <v>2.6906640739819565</v>
      </c>
      <c r="AE34" s="346">
        <v>88.976377952755897</v>
      </c>
      <c r="AF34" s="317">
        <v>95.7</v>
      </c>
      <c r="AG34" s="317">
        <v>91.6</v>
      </c>
      <c r="AH34" s="349">
        <v>259</v>
      </c>
      <c r="AI34" s="317">
        <v>25</v>
      </c>
      <c r="AJ34" s="318">
        <v>3.9597803917674063E-2</v>
      </c>
      <c r="AK34" s="318">
        <v>6.9296156855929603E-2</v>
      </c>
      <c r="AL34" s="314">
        <v>0.11181429881253215</v>
      </c>
      <c r="AM34" s="348">
        <v>105293.60809859155</v>
      </c>
      <c r="AN34" s="347">
        <v>220258.90226244344</v>
      </c>
      <c r="AO34" s="347">
        <v>267733.08431876608</v>
      </c>
      <c r="AP34" s="314">
        <v>11.457469084587729</v>
      </c>
      <c r="AQ34" s="314">
        <v>5.0768440598949072</v>
      </c>
      <c r="AR34" s="314">
        <v>26.25</v>
      </c>
      <c r="AS34" s="314">
        <v>9.6110601734860968</v>
      </c>
      <c r="AT34" s="314">
        <v>315.31632265134067</v>
      </c>
      <c r="AU34" s="314">
        <v>0.74542865875021425</v>
      </c>
      <c r="AV34" s="314">
        <v>2.3356764640840049</v>
      </c>
      <c r="AW34" s="316">
        <v>18616.599999999999</v>
      </c>
      <c r="AX34" s="316">
        <v>2550.2191780821918</v>
      </c>
      <c r="AY34" s="314">
        <v>2.1486200487736751</v>
      </c>
      <c r="AZ34" s="346">
        <v>420.71428571428572</v>
      </c>
      <c r="BA34" s="308">
        <v>1.1152059992098455</v>
      </c>
      <c r="BB34" s="308">
        <v>50.584336216622788</v>
      </c>
      <c r="BC34" s="308">
        <v>279.18763184769404</v>
      </c>
      <c r="BD34" s="308">
        <v>9.1764429635261759</v>
      </c>
      <c r="BE34" s="343">
        <v>1.9274163219255358</v>
      </c>
      <c r="BF34" s="308">
        <v>5.0770966528770209</v>
      </c>
      <c r="BG34" s="308">
        <v>33.014950166112961</v>
      </c>
      <c r="BH34" s="308">
        <v>67.796610169491515</v>
      </c>
      <c r="BI34" s="345">
        <v>96.3</v>
      </c>
      <c r="BJ34" s="343">
        <v>0</v>
      </c>
      <c r="BK34" s="72">
        <v>2.7828112865648462</v>
      </c>
      <c r="BL34" s="341">
        <v>135.4</v>
      </c>
      <c r="BM34" s="341">
        <v>127.9</v>
      </c>
      <c r="BN34" s="308">
        <v>0.32358270774009834</v>
      </c>
      <c r="BO34" s="308">
        <v>19.672131147540984</v>
      </c>
      <c r="BP34" s="344">
        <v>9</v>
      </c>
      <c r="BQ34" s="308">
        <v>0.61870578676267785</v>
      </c>
      <c r="BR34" s="308">
        <v>25.816679214715755</v>
      </c>
      <c r="BS34" s="308" t="s">
        <v>559</v>
      </c>
      <c r="BT34" s="308">
        <v>218.76094848342538</v>
      </c>
      <c r="BU34" s="308" t="s">
        <v>559</v>
      </c>
      <c r="BV34" s="343">
        <v>13.268630125753814</v>
      </c>
      <c r="BW34" s="343">
        <v>440.90862783977263</v>
      </c>
      <c r="BX34" s="308">
        <v>1.4908573175004285</v>
      </c>
      <c r="BY34" s="342">
        <v>6.835829276959049E-2</v>
      </c>
      <c r="BZ34" s="308">
        <v>0.99390487833361907</v>
      </c>
      <c r="CA34" s="342">
        <v>9.9860107888374544E-2</v>
      </c>
      <c r="CB34" s="308" t="s">
        <v>559</v>
      </c>
      <c r="CC34" s="342" t="s">
        <v>559</v>
      </c>
      <c r="CD34" s="308">
        <v>0.49695243916680953</v>
      </c>
      <c r="CE34" s="308">
        <v>2.9345041532800105</v>
      </c>
      <c r="CF34" s="341">
        <v>35.700000000000003</v>
      </c>
      <c r="CG34" s="340">
        <v>4.4543429844097995</v>
      </c>
      <c r="CH34" s="340">
        <v>5.2802337698613062</v>
      </c>
      <c r="CI34" s="340">
        <v>10.25081788440567</v>
      </c>
      <c r="CJ34" s="308">
        <v>268.44128382693134</v>
      </c>
      <c r="CK34" s="82">
        <v>234.18635219516315</v>
      </c>
      <c r="CL34" s="314">
        <v>13.7</v>
      </c>
      <c r="CM34" s="314">
        <v>709.39620312679074</v>
      </c>
      <c r="CN34" s="323">
        <v>67</v>
      </c>
      <c r="CO34" s="317">
        <v>100</v>
      </c>
      <c r="CP34" s="317">
        <v>96.2</v>
      </c>
      <c r="CQ34" s="314">
        <v>99.9</v>
      </c>
      <c r="CR34" s="322">
        <v>81.8</v>
      </c>
      <c r="CS34" s="314">
        <v>9.223488714373195</v>
      </c>
      <c r="CT34" s="314">
        <v>5.1676646706586826</v>
      </c>
      <c r="CU34" s="322">
        <v>13.428875304835469</v>
      </c>
      <c r="CV34" s="314">
        <v>55.44856363344568</v>
      </c>
      <c r="CW34" s="321">
        <v>33.872278253609736</v>
      </c>
      <c r="CX34" s="314">
        <v>0.79</v>
      </c>
      <c r="CY34" s="314">
        <v>27.8</v>
      </c>
      <c r="CZ34" s="314">
        <v>58.022150998501779</v>
      </c>
      <c r="DA34" s="314">
        <v>4.4686681157288621</v>
      </c>
      <c r="DB34" s="314">
        <v>2.398831664815519</v>
      </c>
      <c r="DC34" s="314">
        <v>0.64979264659475766</v>
      </c>
      <c r="DD34" s="314">
        <v>1.1131734637336532</v>
      </c>
      <c r="DE34" s="314">
        <v>4.0054366596844853</v>
      </c>
      <c r="DF34" s="320">
        <v>35.393939393939391</v>
      </c>
      <c r="DG34" s="320">
        <v>478.94548872180451</v>
      </c>
      <c r="DH34" s="314" t="s">
        <v>559</v>
      </c>
      <c r="DI34" s="314" t="s">
        <v>559</v>
      </c>
      <c r="DJ34" s="314">
        <v>0</v>
      </c>
      <c r="DK34" s="314">
        <v>27.636363636363637</v>
      </c>
      <c r="DL34" s="319">
        <v>0</v>
      </c>
      <c r="DM34" s="319">
        <v>0</v>
      </c>
      <c r="DN34" s="314" t="s">
        <v>559</v>
      </c>
      <c r="DO34" s="314">
        <v>3.0686813118550491</v>
      </c>
      <c r="DP34" s="314">
        <v>100</v>
      </c>
      <c r="DQ34" s="314">
        <v>100</v>
      </c>
      <c r="DR34" s="314">
        <v>10867.793349821379</v>
      </c>
      <c r="DS34" s="315">
        <v>99.426229508196712</v>
      </c>
      <c r="DT34" s="315">
        <v>2.5</v>
      </c>
      <c r="DU34" s="314" t="s">
        <v>559</v>
      </c>
      <c r="DV34" s="318">
        <v>0.12747823969506999</v>
      </c>
      <c r="DW34" s="314">
        <v>55.445544554455452</v>
      </c>
      <c r="DX34" s="317">
        <v>74.194999167604664</v>
      </c>
      <c r="DY34" s="314">
        <v>0.59307822051287562</v>
      </c>
      <c r="DZ34" s="314">
        <v>5282.6725040197834</v>
      </c>
      <c r="EA34" s="316">
        <v>1000</v>
      </c>
      <c r="EB34" s="315">
        <v>11.260133879781421</v>
      </c>
      <c r="EC34" s="315">
        <v>77.862691377921038</v>
      </c>
      <c r="ED34" s="314">
        <v>98.678646253021753</v>
      </c>
      <c r="EE34" s="314">
        <v>34.40257856567284</v>
      </c>
      <c r="EF34" s="314">
        <v>87.459790656114379</v>
      </c>
      <c r="EG34" s="314">
        <v>795.9025815669886</v>
      </c>
      <c r="EH34" s="314">
        <v>72.900000000000006</v>
      </c>
      <c r="EI34" s="314">
        <v>65</v>
      </c>
      <c r="EJ34" s="314">
        <v>37.200000000000003</v>
      </c>
      <c r="EK34" s="314">
        <v>68.599999999999994</v>
      </c>
      <c r="EL34" s="314">
        <v>28.5</v>
      </c>
      <c r="EM34" s="313">
        <v>45</v>
      </c>
      <c r="EN34" s="312">
        <v>4.6862615013430133</v>
      </c>
      <c r="EO34" s="72">
        <v>0.88473977126471948</v>
      </c>
      <c r="EP34" s="311">
        <v>0.90200000000000002</v>
      </c>
      <c r="EQ34" s="308">
        <v>90.8</v>
      </c>
      <c r="ER34" s="308">
        <v>7.4</v>
      </c>
      <c r="ES34" s="308">
        <v>2.46</v>
      </c>
      <c r="ET34" s="308">
        <v>223.09781763336341</v>
      </c>
      <c r="EU34" s="310">
        <v>56.1</v>
      </c>
      <c r="EV34" s="308">
        <v>57.3</v>
      </c>
      <c r="EW34" s="308" t="s">
        <v>12</v>
      </c>
      <c r="EX34" s="308" t="s">
        <v>12</v>
      </c>
      <c r="EY34" s="308">
        <v>10.7</v>
      </c>
      <c r="EZ34" s="308">
        <v>9.066897252598439</v>
      </c>
      <c r="FA34" s="308">
        <v>27.8</v>
      </c>
      <c r="FB34" s="308">
        <v>13.722126929674101</v>
      </c>
      <c r="FC34" s="308">
        <v>64.049987867022566</v>
      </c>
      <c r="FD34" s="308">
        <v>78.708532120270718</v>
      </c>
      <c r="FE34" s="308">
        <v>66.871051653660345</v>
      </c>
      <c r="FF34" s="308">
        <v>62.365920931657982</v>
      </c>
      <c r="FG34" s="308">
        <v>66.299698037242067</v>
      </c>
      <c r="FH34" s="308">
        <v>70.936027855533553</v>
      </c>
      <c r="FI34" s="308">
        <v>71.458906802988594</v>
      </c>
      <c r="FJ34" s="308">
        <v>64.14951143155298</v>
      </c>
      <c r="FK34" s="308">
        <v>48.693733451015007</v>
      </c>
      <c r="FL34" s="308">
        <v>30.781915624570566</v>
      </c>
      <c r="FM34" s="308">
        <v>18.082170780315806</v>
      </c>
      <c r="FN34" s="308">
        <v>9.9357763505855701</v>
      </c>
      <c r="FO34" s="308">
        <v>6.1873530503650542</v>
      </c>
      <c r="FP34" s="308">
        <v>2.4166971805199564</v>
      </c>
      <c r="FQ34" s="308">
        <v>1.51</v>
      </c>
      <c r="FR34" s="308">
        <v>11.857285198520076</v>
      </c>
      <c r="FS34" s="308">
        <v>1.1420265780730898</v>
      </c>
    </row>
    <row r="35" spans="1:175" s="309" customFormat="1" ht="11.1" customHeight="1">
      <c r="A35" s="386">
        <v>272078</v>
      </c>
      <c r="B35" s="387" t="s">
        <v>581</v>
      </c>
      <c r="C35" s="308">
        <v>83.434102561934324</v>
      </c>
      <c r="D35" s="72">
        <v>1241.3641475768877</v>
      </c>
      <c r="E35" s="308">
        <v>373.19848578378731</v>
      </c>
      <c r="F35" s="354">
        <v>399862</v>
      </c>
      <c r="G35" s="308">
        <v>336.80442564269441</v>
      </c>
      <c r="H35" s="353">
        <v>61.82883176049463</v>
      </c>
      <c r="I35" s="353">
        <v>152.61958997722095</v>
      </c>
      <c r="J35" s="341">
        <v>41.4</v>
      </c>
      <c r="K35" s="352">
        <v>5.9</v>
      </c>
      <c r="L35" s="308">
        <v>144.29208554818288</v>
      </c>
      <c r="M35" s="308">
        <v>11.954210446300864</v>
      </c>
      <c r="N35" s="346">
        <v>83.739637580379394</v>
      </c>
      <c r="O35" s="346">
        <v>14.603728876972003</v>
      </c>
      <c r="P35" s="351">
        <v>16.035446777086189</v>
      </c>
      <c r="Q35" s="351">
        <v>1.8604651162790697</v>
      </c>
      <c r="R35" s="351">
        <v>3.3166458072590741</v>
      </c>
      <c r="S35" s="347">
        <v>10432</v>
      </c>
      <c r="T35" s="317">
        <v>70.588235294117652</v>
      </c>
      <c r="U35" s="316">
        <v>98</v>
      </c>
      <c r="V35" s="316">
        <v>0</v>
      </c>
      <c r="W35" s="314">
        <v>19.876855067887593</v>
      </c>
      <c r="X35" s="350">
        <v>55.754549107399122</v>
      </c>
      <c r="Y35" s="314">
        <v>129.41176470588235</v>
      </c>
      <c r="Z35" s="314">
        <v>125.49019607843137</v>
      </c>
      <c r="AA35" s="314">
        <v>3.5443853713549216</v>
      </c>
      <c r="AB35" s="346">
        <v>53.562626649871298</v>
      </c>
      <c r="AC35" s="346">
        <v>14.486006900706501</v>
      </c>
      <c r="AD35" s="346">
        <v>8.5437318582616797</v>
      </c>
      <c r="AE35" s="346">
        <v>78.039617486338798</v>
      </c>
      <c r="AF35" s="317">
        <v>97.3</v>
      </c>
      <c r="AG35" s="317">
        <v>95.5</v>
      </c>
      <c r="AH35" s="349">
        <v>412</v>
      </c>
      <c r="AI35" s="317">
        <v>31.1</v>
      </c>
      <c r="AJ35" s="318">
        <v>5.0696397142921394E-2</v>
      </c>
      <c r="AK35" s="318">
        <v>0.12167135314301135</v>
      </c>
      <c r="AL35" s="314">
        <v>0.20576653672368936</v>
      </c>
      <c r="AM35" s="348">
        <v>93750.833684983023</v>
      </c>
      <c r="AN35" s="347">
        <v>220118.34677419355</v>
      </c>
      <c r="AO35" s="347">
        <v>259647.15022935779</v>
      </c>
      <c r="AP35" s="314">
        <v>14.766201804757998</v>
      </c>
      <c r="AQ35" s="314">
        <v>2.2787348464132711</v>
      </c>
      <c r="AR35" s="314">
        <v>17.64</v>
      </c>
      <c r="AS35" s="314">
        <v>7.9657018189198112</v>
      </c>
      <c r="AT35" s="314">
        <v>331.19956253470548</v>
      </c>
      <c r="AU35" s="314">
        <v>1.1274878724585717</v>
      </c>
      <c r="AV35" s="314">
        <v>2.1140397608598223</v>
      </c>
      <c r="AW35" s="316">
        <v>17586</v>
      </c>
      <c r="AX35" s="316">
        <v>2877.7090909090907</v>
      </c>
      <c r="AY35" s="314">
        <v>0.63181571199312581</v>
      </c>
      <c r="AZ35" s="346">
        <v>713.4</v>
      </c>
      <c r="BA35" s="308">
        <v>1.739860360626996</v>
      </c>
      <c r="BB35" s="308">
        <v>55.06546372375275</v>
      </c>
      <c r="BC35" s="308">
        <v>455.26522742839745</v>
      </c>
      <c r="BD35" s="308">
        <v>8.9028951069845057</v>
      </c>
      <c r="BE35" s="343">
        <v>1.1814617904516405</v>
      </c>
      <c r="BF35" s="308">
        <v>4.0814134579238495</v>
      </c>
      <c r="BG35" s="308">
        <v>24.286987522281642</v>
      </c>
      <c r="BH35" s="308">
        <v>30.508474576271187</v>
      </c>
      <c r="BI35" s="345">
        <v>100</v>
      </c>
      <c r="BJ35" s="343">
        <v>2.5623885918003566</v>
      </c>
      <c r="BK35" s="72">
        <v>2.1379135413269559</v>
      </c>
      <c r="BL35" s="341">
        <v>110</v>
      </c>
      <c r="BM35" s="341">
        <v>104.3</v>
      </c>
      <c r="BN35" s="308">
        <v>0.14494329093742075</v>
      </c>
      <c r="BO35" s="308">
        <v>6.7796610169491522</v>
      </c>
      <c r="BP35" s="344">
        <v>27</v>
      </c>
      <c r="BQ35" s="308" t="s">
        <v>559</v>
      </c>
      <c r="BR35" s="308" t="s">
        <v>559</v>
      </c>
      <c r="BS35" s="308" t="s">
        <v>559</v>
      </c>
      <c r="BT35" s="308" t="s">
        <v>559</v>
      </c>
      <c r="BU35" s="308" t="s">
        <v>559</v>
      </c>
      <c r="BV35" s="343">
        <v>450.37503065357657</v>
      </c>
      <c r="BW35" s="343">
        <v>613.28293462543445</v>
      </c>
      <c r="BX35" s="308">
        <v>0.84561590434392886</v>
      </c>
      <c r="BY35" s="342">
        <v>4.1979192211313777E-2</v>
      </c>
      <c r="BZ35" s="308">
        <v>0.84561590434392886</v>
      </c>
      <c r="CA35" s="342">
        <v>9.5675802137153265E-2</v>
      </c>
      <c r="CB35" s="308">
        <v>0.28187196811464293</v>
      </c>
      <c r="CC35" s="342">
        <v>6.9675931798258595E-2</v>
      </c>
      <c r="CD35" s="308">
        <v>1.1274878724585717</v>
      </c>
      <c r="CE35" s="308">
        <v>11.198773293194765</v>
      </c>
      <c r="CF35" s="341">
        <v>22.2</v>
      </c>
      <c r="CG35" s="340">
        <v>2.5316455696202533</v>
      </c>
      <c r="CH35" s="340">
        <v>31.041105930222272</v>
      </c>
      <c r="CI35" s="340">
        <v>14.935064935064934</v>
      </c>
      <c r="CJ35" s="308">
        <v>285.22342581552607</v>
      </c>
      <c r="CK35" s="82">
        <v>253.8708068021343</v>
      </c>
      <c r="CL35" s="314">
        <v>13.1</v>
      </c>
      <c r="CM35" s="314">
        <v>792.13745559889048</v>
      </c>
      <c r="CN35" s="323">
        <v>100</v>
      </c>
      <c r="CO35" s="317">
        <v>99.99</v>
      </c>
      <c r="CP35" s="317">
        <v>95.55</v>
      </c>
      <c r="CQ35" s="314">
        <v>99.6</v>
      </c>
      <c r="CR35" s="322">
        <v>46.9</v>
      </c>
      <c r="CS35" s="314">
        <v>9.9207703097160618</v>
      </c>
      <c r="CT35" s="314">
        <v>59</v>
      </c>
      <c r="CU35" s="322">
        <v>0</v>
      </c>
      <c r="CV35" s="314">
        <v>65.118339537631016</v>
      </c>
      <c r="CW35" s="321">
        <v>27.285206513497439</v>
      </c>
      <c r="CX35" s="314">
        <v>1.02</v>
      </c>
      <c r="CY35" s="314">
        <v>29.283852647138914</v>
      </c>
      <c r="CZ35" s="314">
        <v>55.306197672581746</v>
      </c>
      <c r="DA35" s="314">
        <v>4.6550892426435118</v>
      </c>
      <c r="DB35" s="314">
        <v>0.67033100225215703</v>
      </c>
      <c r="DC35" s="314">
        <v>0.78383520637256143</v>
      </c>
      <c r="DD35" s="314">
        <v>0.6623991250694109</v>
      </c>
      <c r="DE35" s="314">
        <v>3.7996341301853871</v>
      </c>
      <c r="DF35" s="320">
        <v>756.68446601941753</v>
      </c>
      <c r="DG35" s="320">
        <v>1801.8075117370893</v>
      </c>
      <c r="DH35" s="314" t="s">
        <v>559</v>
      </c>
      <c r="DI35" s="314" t="s">
        <v>559</v>
      </c>
      <c r="DJ35" s="314">
        <v>6.5757575757575761</v>
      </c>
      <c r="DK35" s="314">
        <v>36.85778108711839</v>
      </c>
      <c r="DL35" s="319">
        <v>6</v>
      </c>
      <c r="DM35" s="319">
        <v>0</v>
      </c>
      <c r="DN35" s="314">
        <v>2.645827872063951</v>
      </c>
      <c r="DO35" s="314">
        <v>0.79487895008329312</v>
      </c>
      <c r="DP35" s="314">
        <v>100</v>
      </c>
      <c r="DQ35" s="314">
        <v>100</v>
      </c>
      <c r="DR35" s="314">
        <v>10275.575757575758</v>
      </c>
      <c r="DS35" s="315">
        <v>31.342007788014055</v>
      </c>
      <c r="DT35" s="315">
        <v>5.2</v>
      </c>
      <c r="DU35" s="314">
        <v>54.932502596054</v>
      </c>
      <c r="DV35" s="318">
        <v>5.0043912177498415E-2</v>
      </c>
      <c r="DW35" s="314">
        <v>58.18181818181818</v>
      </c>
      <c r="DX35" s="317">
        <v>2.8074448024218439</v>
      </c>
      <c r="DY35" s="314">
        <v>0.6890898062853027</v>
      </c>
      <c r="DZ35" s="314">
        <v>3863.4993678924584</v>
      </c>
      <c r="EA35" s="316">
        <v>1100</v>
      </c>
      <c r="EB35" s="315">
        <v>5.2120391300218438</v>
      </c>
      <c r="EC35" s="315">
        <v>75.839079523654391</v>
      </c>
      <c r="ED35" s="314">
        <v>89.265822383899803</v>
      </c>
      <c r="EE35" s="314">
        <v>12.423648061678792</v>
      </c>
      <c r="EF35" s="314">
        <v>47.674075360305608</v>
      </c>
      <c r="EG35" s="314">
        <v>244.99917863957441</v>
      </c>
      <c r="EH35" s="314">
        <v>79.099999999999994</v>
      </c>
      <c r="EI35" s="314">
        <v>54.5</v>
      </c>
      <c r="EJ35" s="314">
        <v>57.5</v>
      </c>
      <c r="EK35" s="314">
        <v>68.7</v>
      </c>
      <c r="EL35" s="314">
        <v>30.6</v>
      </c>
      <c r="EM35" s="313">
        <v>63.3</v>
      </c>
      <c r="EN35" s="312">
        <v>-0.34952124046215727</v>
      </c>
      <c r="EO35" s="72">
        <v>0.87937321823954251</v>
      </c>
      <c r="EP35" s="311">
        <v>0.79</v>
      </c>
      <c r="EQ35" s="308">
        <v>93.3</v>
      </c>
      <c r="ER35" s="308">
        <v>0.1</v>
      </c>
      <c r="ES35" s="308">
        <v>1</v>
      </c>
      <c r="ET35" s="308">
        <v>145.93611371842681</v>
      </c>
      <c r="EU35" s="310">
        <v>50.4</v>
      </c>
      <c r="EV35" s="308">
        <v>52.1</v>
      </c>
      <c r="EW35" s="308" t="s">
        <v>12</v>
      </c>
      <c r="EX35" s="308" t="s">
        <v>12</v>
      </c>
      <c r="EY35" s="308" t="s">
        <v>12</v>
      </c>
      <c r="EZ35" s="308">
        <v>7.2525657395897634</v>
      </c>
      <c r="FA35" s="308">
        <v>28.5</v>
      </c>
      <c r="FB35" s="308">
        <v>15.106382978723405</v>
      </c>
      <c r="FC35" s="308">
        <v>66.863439590712318</v>
      </c>
      <c r="FD35" s="308">
        <v>81.620424645043627</v>
      </c>
      <c r="FE35" s="308">
        <v>72.298494242692641</v>
      </c>
      <c r="FF35" s="308">
        <v>68.246705710102489</v>
      </c>
      <c r="FG35" s="308">
        <v>71.227233304423237</v>
      </c>
      <c r="FH35" s="308">
        <v>73.298951921477297</v>
      </c>
      <c r="FI35" s="308">
        <v>70.317950762483804</v>
      </c>
      <c r="FJ35" s="308">
        <v>61.867489802667841</v>
      </c>
      <c r="FK35" s="308">
        <v>43.664259927797829</v>
      </c>
      <c r="FL35" s="308">
        <v>24.164298281228856</v>
      </c>
      <c r="FM35" s="308">
        <v>12.360902255639097</v>
      </c>
      <c r="FN35" s="308">
        <v>5.999798326106685</v>
      </c>
      <c r="FO35" s="308">
        <v>3.247650635710337</v>
      </c>
      <c r="FP35" s="308">
        <v>1.6064257028112447</v>
      </c>
      <c r="FQ35" s="308">
        <v>1.42</v>
      </c>
      <c r="FR35" s="308">
        <v>8.2306614689475754</v>
      </c>
      <c r="FS35" s="308">
        <v>1.1140819964349375</v>
      </c>
    </row>
    <row r="36" spans="1:175" s="309" customFormat="1" ht="11.1" customHeight="1">
      <c r="A36" s="386">
        <v>272108</v>
      </c>
      <c r="B36" s="387" t="s">
        <v>580</v>
      </c>
      <c r="C36" s="308">
        <v>74.579134141191645</v>
      </c>
      <c r="D36" s="72">
        <v>1384.8999478933863</v>
      </c>
      <c r="E36" s="308">
        <v>281.02998229362942</v>
      </c>
      <c r="F36" s="354">
        <v>374352</v>
      </c>
      <c r="G36" s="308">
        <v>326.94575471698113</v>
      </c>
      <c r="H36" s="353">
        <v>73.113207547169807</v>
      </c>
      <c r="I36" s="353">
        <v>159.78773584905662</v>
      </c>
      <c r="J36" s="341">
        <v>32.200000000000003</v>
      </c>
      <c r="K36" s="352">
        <v>4.0199999999999996</v>
      </c>
      <c r="L36" s="308">
        <v>129.43490430441031</v>
      </c>
      <c r="M36" s="308">
        <v>24.406157803162113</v>
      </c>
      <c r="N36" s="346">
        <v>81.463234737877301</v>
      </c>
      <c r="O36" s="346">
        <v>18.420649900525429</v>
      </c>
      <c r="P36" s="351">
        <v>14.96861419604056</v>
      </c>
      <c r="Q36" s="351">
        <v>3.1088082901554404</v>
      </c>
      <c r="R36" s="351">
        <v>2.2248243559718972</v>
      </c>
      <c r="S36" s="347">
        <v>11116</v>
      </c>
      <c r="T36" s="317">
        <v>114.75409836065573</v>
      </c>
      <c r="U36" s="316">
        <v>163</v>
      </c>
      <c r="V36" s="316">
        <v>0</v>
      </c>
      <c r="W36" s="314">
        <v>9.8878923766816147</v>
      </c>
      <c r="X36" s="350">
        <v>67.237774718270359</v>
      </c>
      <c r="Y36" s="314">
        <v>95.081967213114751</v>
      </c>
      <c r="Z36" s="314">
        <v>101.63934426229508</v>
      </c>
      <c r="AA36" s="314">
        <v>2.0521707406056184</v>
      </c>
      <c r="AB36" s="346">
        <v>34.243482806967513</v>
      </c>
      <c r="AC36" s="346">
        <v>6.2973788645707085</v>
      </c>
      <c r="AD36" s="346">
        <v>2.4476604643425772</v>
      </c>
      <c r="AE36" s="346">
        <v>74.216144096064042</v>
      </c>
      <c r="AF36" s="317">
        <v>95.7</v>
      </c>
      <c r="AG36" s="317">
        <v>86.3</v>
      </c>
      <c r="AH36" s="349">
        <v>368</v>
      </c>
      <c r="AI36" s="317">
        <v>59.5</v>
      </c>
      <c r="AJ36" s="318">
        <v>1.8912171873817989E-2</v>
      </c>
      <c r="AK36" s="318">
        <v>0.12292911717981693</v>
      </c>
      <c r="AL36" s="314">
        <v>0.20990815900666521</v>
      </c>
      <c r="AM36" s="348">
        <v>104948.55468263845</v>
      </c>
      <c r="AN36" s="347">
        <v>233535.69901547115</v>
      </c>
      <c r="AO36" s="347">
        <v>269444.99593908631</v>
      </c>
      <c r="AP36" s="314">
        <v>12.135417651172901</v>
      </c>
      <c r="AQ36" s="314">
        <v>1.2853713399996221</v>
      </c>
      <c r="AR36" s="314">
        <v>19.489999999999998</v>
      </c>
      <c r="AS36" s="314">
        <v>7.7591933599875542</v>
      </c>
      <c r="AT36" s="314">
        <v>395.36819125843647</v>
      </c>
      <c r="AU36" s="314">
        <v>1.9756062024156724</v>
      </c>
      <c r="AV36" s="314">
        <v>2.370727442898807</v>
      </c>
      <c r="AW36" s="316">
        <v>16060.272727272728</v>
      </c>
      <c r="AX36" s="316">
        <v>4108.4418604651164</v>
      </c>
      <c r="AY36" s="314">
        <v>1.1320989680917906</v>
      </c>
      <c r="AZ36" s="346">
        <v>543.5</v>
      </c>
      <c r="BA36" s="308">
        <v>2.1038329229834618</v>
      </c>
      <c r="BB36" s="308">
        <v>44.558099233856254</v>
      </c>
      <c r="BC36" s="308">
        <v>314.79605570221685</v>
      </c>
      <c r="BD36" s="308">
        <v>8.984982923353888</v>
      </c>
      <c r="BE36" s="343">
        <v>2.9186428310835462</v>
      </c>
      <c r="BF36" s="308">
        <v>3.6026997446187519</v>
      </c>
      <c r="BG36" s="308">
        <v>35.68118628359592</v>
      </c>
      <c r="BH36" s="308">
        <v>29.6875</v>
      </c>
      <c r="BI36" s="345">
        <v>100</v>
      </c>
      <c r="BJ36" s="343">
        <v>3.7071362372567194</v>
      </c>
      <c r="BK36" s="72">
        <v>1.5587749862461029</v>
      </c>
      <c r="BL36" s="341">
        <v>79.900000000000006</v>
      </c>
      <c r="BM36" s="341">
        <v>97.3</v>
      </c>
      <c r="BN36" s="308">
        <v>0.61128430833180514</v>
      </c>
      <c r="BO36" s="308">
        <v>34.328358208955223</v>
      </c>
      <c r="BP36" s="344">
        <v>19</v>
      </c>
      <c r="BQ36" s="308">
        <v>0</v>
      </c>
      <c r="BR36" s="308">
        <v>44.451139554352636</v>
      </c>
      <c r="BS36" s="308" t="s">
        <v>559</v>
      </c>
      <c r="BT36" s="308" t="s">
        <v>559</v>
      </c>
      <c r="BU36" s="308" t="s">
        <v>559</v>
      </c>
      <c r="BV36" s="343">
        <v>341.06124626178263</v>
      </c>
      <c r="BW36" s="343">
        <v>1151.9290559812712</v>
      </c>
      <c r="BX36" s="308">
        <v>0.98780310120783621</v>
      </c>
      <c r="BY36" s="342">
        <v>4.4214066810062749E-2</v>
      </c>
      <c r="BZ36" s="308">
        <v>0.98780310120783621</v>
      </c>
      <c r="CA36" s="342">
        <v>9.1811359241762341E-2</v>
      </c>
      <c r="CB36" s="308">
        <v>0.24695077530195905</v>
      </c>
      <c r="CC36" s="342">
        <v>6.287860640738481E-2</v>
      </c>
      <c r="CD36" s="308">
        <v>0.4939015506039181</v>
      </c>
      <c r="CE36" s="308">
        <v>6.8948656464306968</v>
      </c>
      <c r="CF36" s="341">
        <v>37.6</v>
      </c>
      <c r="CG36" s="340">
        <v>3.0120481927710845</v>
      </c>
      <c r="CH36" s="340">
        <v>11.287026711875153</v>
      </c>
      <c r="CI36" s="340">
        <v>7.9079079079079069</v>
      </c>
      <c r="CJ36" s="308">
        <v>267.34643983414787</v>
      </c>
      <c r="CK36" s="82">
        <v>230.19763470547417</v>
      </c>
      <c r="CL36" s="314">
        <v>21.2</v>
      </c>
      <c r="CM36" s="314">
        <v>682.3072658296885</v>
      </c>
      <c r="CN36" s="323">
        <v>67</v>
      </c>
      <c r="CO36" s="317">
        <v>100</v>
      </c>
      <c r="CP36" s="317">
        <v>93</v>
      </c>
      <c r="CQ36" s="314">
        <v>95</v>
      </c>
      <c r="CR36" s="322">
        <v>32.6</v>
      </c>
      <c r="CS36" s="314">
        <v>8.7267848955355678</v>
      </c>
      <c r="CT36" s="314">
        <v>7.333333333333333</v>
      </c>
      <c r="CU36" s="322">
        <v>0</v>
      </c>
      <c r="CV36" s="314">
        <v>68.062570103374057</v>
      </c>
      <c r="CW36" s="321">
        <v>25.890319282657391</v>
      </c>
      <c r="CX36" s="314">
        <v>0.6</v>
      </c>
      <c r="CY36" s="314">
        <v>32.6</v>
      </c>
      <c r="CZ36" s="314">
        <v>56.15187516034117</v>
      </c>
      <c r="DA36" s="314">
        <v>4.7295391731062102</v>
      </c>
      <c r="DB36" s="314">
        <v>0.40007013402018576</v>
      </c>
      <c r="DC36" s="314">
        <v>0.64890761324545176</v>
      </c>
      <c r="DD36" s="314">
        <v>0.59515136847772132</v>
      </c>
      <c r="DE36" s="314">
        <v>3.632645904691818</v>
      </c>
      <c r="DF36" s="320" t="s">
        <v>559</v>
      </c>
      <c r="DG36" s="320">
        <v>2480.181818181818</v>
      </c>
      <c r="DH36" s="314" t="s">
        <v>559</v>
      </c>
      <c r="DI36" s="314" t="s">
        <v>559</v>
      </c>
      <c r="DJ36" s="314">
        <v>5.8705391626757297</v>
      </c>
      <c r="DK36" s="314">
        <v>37.58169934640523</v>
      </c>
      <c r="DL36" s="319">
        <v>7</v>
      </c>
      <c r="DM36" s="319">
        <v>0</v>
      </c>
      <c r="DN36" s="314" t="s">
        <v>559</v>
      </c>
      <c r="DO36" s="314">
        <v>1.0594188260454043</v>
      </c>
      <c r="DP36" s="314">
        <v>100</v>
      </c>
      <c r="DQ36" s="314">
        <v>99.417216182498663</v>
      </c>
      <c r="DR36" s="314">
        <v>9581.5486400392056</v>
      </c>
      <c r="DS36" s="315">
        <v>62.668918918918912</v>
      </c>
      <c r="DT36" s="315">
        <v>5.3</v>
      </c>
      <c r="DU36" s="314" t="s">
        <v>559</v>
      </c>
      <c r="DV36" s="318">
        <v>0.24795992442223752</v>
      </c>
      <c r="DW36" s="314">
        <v>65.760869565217391</v>
      </c>
      <c r="DX36" s="317">
        <v>0</v>
      </c>
      <c r="DY36" s="314">
        <v>0.78730124587491435</v>
      </c>
      <c r="DZ36" s="314">
        <v>4328.7426311833806</v>
      </c>
      <c r="EA36" s="316">
        <v>3969</v>
      </c>
      <c r="EB36" s="315">
        <v>7.6136609336609329</v>
      </c>
      <c r="EC36" s="315">
        <v>83.361806324823931</v>
      </c>
      <c r="ED36" s="314">
        <v>97.568621665729268</v>
      </c>
      <c r="EE36" s="314">
        <v>22.326030461051712</v>
      </c>
      <c r="EF36" s="314">
        <v>61.56244095975817</v>
      </c>
      <c r="EG36" s="314" t="s">
        <v>559</v>
      </c>
      <c r="EH36" s="314">
        <v>69.099999999999994</v>
      </c>
      <c r="EI36" s="314">
        <v>60.9</v>
      </c>
      <c r="EJ36" s="314">
        <v>45.4</v>
      </c>
      <c r="EK36" s="314">
        <v>71.900000000000006</v>
      </c>
      <c r="EL36" s="314">
        <v>21.3</v>
      </c>
      <c r="EM36" s="313">
        <v>71</v>
      </c>
      <c r="EN36" s="312">
        <v>-2.5337149545980999</v>
      </c>
      <c r="EO36" s="72">
        <v>0.88847265385300578</v>
      </c>
      <c r="EP36" s="311">
        <v>0.79300000000000004</v>
      </c>
      <c r="EQ36" s="308">
        <v>89.9</v>
      </c>
      <c r="ER36" s="308">
        <v>0.4</v>
      </c>
      <c r="ES36" s="308">
        <v>2.5</v>
      </c>
      <c r="ET36" s="308">
        <v>245.10699636241509</v>
      </c>
      <c r="EU36" s="310">
        <v>48.5</v>
      </c>
      <c r="EV36" s="308">
        <v>55.1</v>
      </c>
      <c r="EW36" s="308" t="s">
        <v>12</v>
      </c>
      <c r="EX36" s="308" t="s">
        <v>12</v>
      </c>
      <c r="EY36" s="308" t="s">
        <v>12</v>
      </c>
      <c r="EZ36" s="308">
        <v>7.0529141426239503</v>
      </c>
      <c r="FA36" s="308">
        <v>35.4</v>
      </c>
      <c r="FB36" s="308">
        <v>15.154671388397043</v>
      </c>
      <c r="FC36" s="308">
        <v>64.012566352507847</v>
      </c>
      <c r="FD36" s="308">
        <v>81.42628402512625</v>
      </c>
      <c r="FE36" s="308">
        <v>71.070040953481055</v>
      </c>
      <c r="FF36" s="308">
        <v>66.70283806343906</v>
      </c>
      <c r="FG36" s="308">
        <v>69.93743826144221</v>
      </c>
      <c r="FH36" s="308">
        <v>71.972318339100354</v>
      </c>
      <c r="FI36" s="308">
        <v>71.057482822188703</v>
      </c>
      <c r="FJ36" s="308">
        <v>62.25367749097974</v>
      </c>
      <c r="FK36" s="308">
        <v>43.425869432580846</v>
      </c>
      <c r="FL36" s="308">
        <v>24.938773072098442</v>
      </c>
      <c r="FM36" s="308">
        <v>13.248864801523364</v>
      </c>
      <c r="FN36" s="308">
        <v>7.5729360645561767</v>
      </c>
      <c r="FO36" s="308">
        <v>4.4527434645216895</v>
      </c>
      <c r="FP36" s="308">
        <v>1.9437877593905961</v>
      </c>
      <c r="FQ36" s="308">
        <v>1.27</v>
      </c>
      <c r="FR36" s="308">
        <v>9.9323601826447927</v>
      </c>
      <c r="FS36" s="308">
        <v>1.0194624652455977</v>
      </c>
    </row>
    <row r="37" spans="1:175" s="309" customFormat="1" ht="11.1" customHeight="1">
      <c r="A37" s="386">
        <v>272124</v>
      </c>
      <c r="B37" s="388" t="s">
        <v>761</v>
      </c>
      <c r="C37" s="44" t="s">
        <v>381</v>
      </c>
      <c r="D37" s="44" t="s">
        <v>381</v>
      </c>
      <c r="E37" s="44" t="s">
        <v>381</v>
      </c>
      <c r="F37" s="44" t="s">
        <v>381</v>
      </c>
      <c r="G37" s="44" t="s">
        <v>381</v>
      </c>
      <c r="H37" s="44" t="s">
        <v>381</v>
      </c>
      <c r="I37" s="44" t="s">
        <v>381</v>
      </c>
      <c r="J37" s="44" t="s">
        <v>381</v>
      </c>
      <c r="K37" s="44" t="s">
        <v>381</v>
      </c>
      <c r="L37" s="44" t="s">
        <v>381</v>
      </c>
      <c r="M37" s="44" t="s">
        <v>381</v>
      </c>
      <c r="N37" s="44" t="s">
        <v>381</v>
      </c>
      <c r="O37" s="44" t="s">
        <v>381</v>
      </c>
      <c r="P37" s="44" t="s">
        <v>381</v>
      </c>
      <c r="Q37" s="44" t="s">
        <v>381</v>
      </c>
      <c r="R37" s="44" t="s">
        <v>381</v>
      </c>
      <c r="S37" s="44" t="s">
        <v>381</v>
      </c>
      <c r="T37" s="44" t="s">
        <v>381</v>
      </c>
      <c r="U37" s="44" t="s">
        <v>381</v>
      </c>
      <c r="V37" s="44" t="s">
        <v>381</v>
      </c>
      <c r="W37" s="44" t="s">
        <v>381</v>
      </c>
      <c r="X37" s="44" t="s">
        <v>381</v>
      </c>
      <c r="Y37" s="44" t="s">
        <v>381</v>
      </c>
      <c r="Z37" s="44" t="s">
        <v>381</v>
      </c>
      <c r="AA37" s="44" t="s">
        <v>381</v>
      </c>
      <c r="AB37" s="44" t="s">
        <v>381</v>
      </c>
      <c r="AC37" s="44" t="s">
        <v>381</v>
      </c>
      <c r="AD37" s="44" t="s">
        <v>381</v>
      </c>
      <c r="AE37" s="44" t="s">
        <v>381</v>
      </c>
      <c r="AF37" s="44" t="s">
        <v>381</v>
      </c>
      <c r="AG37" s="44" t="s">
        <v>381</v>
      </c>
      <c r="AH37" s="44" t="s">
        <v>381</v>
      </c>
      <c r="AI37" s="44" t="s">
        <v>381</v>
      </c>
      <c r="AJ37" s="44" t="s">
        <v>381</v>
      </c>
      <c r="AK37" s="44" t="s">
        <v>381</v>
      </c>
      <c r="AL37" s="44" t="s">
        <v>381</v>
      </c>
      <c r="AM37" s="44" t="s">
        <v>381</v>
      </c>
      <c r="AN37" s="44" t="s">
        <v>381</v>
      </c>
      <c r="AO37" s="44" t="s">
        <v>381</v>
      </c>
      <c r="AP37" s="44" t="s">
        <v>381</v>
      </c>
      <c r="AQ37" s="44" t="s">
        <v>381</v>
      </c>
      <c r="AR37" s="44" t="s">
        <v>381</v>
      </c>
      <c r="AS37" s="44" t="s">
        <v>381</v>
      </c>
      <c r="AT37" s="44" t="s">
        <v>381</v>
      </c>
      <c r="AU37" s="44" t="s">
        <v>381</v>
      </c>
      <c r="AV37" s="44" t="s">
        <v>381</v>
      </c>
      <c r="AW37" s="44" t="s">
        <v>381</v>
      </c>
      <c r="AX37" s="44" t="s">
        <v>381</v>
      </c>
      <c r="AY37" s="44" t="s">
        <v>381</v>
      </c>
      <c r="AZ37" s="44" t="s">
        <v>381</v>
      </c>
      <c r="BA37" s="44" t="s">
        <v>381</v>
      </c>
      <c r="BB37" s="44" t="s">
        <v>381</v>
      </c>
      <c r="BC37" s="44" t="s">
        <v>381</v>
      </c>
      <c r="BD37" s="44" t="s">
        <v>381</v>
      </c>
      <c r="BE37" s="44" t="s">
        <v>381</v>
      </c>
      <c r="BF37" s="44" t="s">
        <v>381</v>
      </c>
      <c r="BG37" s="44" t="s">
        <v>381</v>
      </c>
      <c r="BH37" s="44" t="s">
        <v>381</v>
      </c>
      <c r="BI37" s="44" t="s">
        <v>381</v>
      </c>
      <c r="BJ37" s="44" t="s">
        <v>381</v>
      </c>
      <c r="BK37" s="44" t="s">
        <v>381</v>
      </c>
      <c r="BL37" s="44" t="s">
        <v>381</v>
      </c>
      <c r="BM37" s="44" t="s">
        <v>381</v>
      </c>
      <c r="BN37" s="44" t="s">
        <v>381</v>
      </c>
      <c r="BO37" s="44" t="s">
        <v>381</v>
      </c>
      <c r="BP37" s="44" t="s">
        <v>381</v>
      </c>
      <c r="BQ37" s="44" t="s">
        <v>381</v>
      </c>
      <c r="BR37" s="44" t="s">
        <v>381</v>
      </c>
      <c r="BS37" s="44" t="s">
        <v>381</v>
      </c>
      <c r="BT37" s="44" t="s">
        <v>381</v>
      </c>
      <c r="BU37" s="44" t="s">
        <v>381</v>
      </c>
      <c r="BV37" s="44" t="s">
        <v>381</v>
      </c>
      <c r="BW37" s="44" t="s">
        <v>381</v>
      </c>
      <c r="BX37" s="44" t="s">
        <v>381</v>
      </c>
      <c r="BY37" s="44" t="s">
        <v>381</v>
      </c>
      <c r="BZ37" s="44" t="s">
        <v>381</v>
      </c>
      <c r="CA37" s="44" t="s">
        <v>381</v>
      </c>
      <c r="CB37" s="44" t="s">
        <v>381</v>
      </c>
      <c r="CC37" s="44" t="s">
        <v>381</v>
      </c>
      <c r="CD37" s="44" t="s">
        <v>381</v>
      </c>
      <c r="CE37" s="44" t="s">
        <v>381</v>
      </c>
      <c r="CF37" s="44" t="s">
        <v>381</v>
      </c>
      <c r="CG37" s="44" t="s">
        <v>381</v>
      </c>
      <c r="CH37" s="44" t="s">
        <v>381</v>
      </c>
      <c r="CI37" s="44" t="s">
        <v>381</v>
      </c>
      <c r="CJ37" s="44" t="s">
        <v>381</v>
      </c>
      <c r="CK37" s="44" t="s">
        <v>381</v>
      </c>
      <c r="CL37" s="44" t="s">
        <v>381</v>
      </c>
      <c r="CM37" s="44" t="s">
        <v>381</v>
      </c>
      <c r="CN37" s="44" t="s">
        <v>381</v>
      </c>
      <c r="CO37" s="44" t="s">
        <v>381</v>
      </c>
      <c r="CP37" s="44" t="s">
        <v>381</v>
      </c>
      <c r="CQ37" s="44" t="s">
        <v>381</v>
      </c>
      <c r="CR37" s="44" t="s">
        <v>381</v>
      </c>
      <c r="CS37" s="44" t="s">
        <v>381</v>
      </c>
      <c r="CT37" s="44" t="s">
        <v>381</v>
      </c>
      <c r="CU37" s="44" t="s">
        <v>381</v>
      </c>
      <c r="CV37" s="44" t="s">
        <v>381</v>
      </c>
      <c r="CW37" s="44" t="s">
        <v>381</v>
      </c>
      <c r="CX37" s="44" t="s">
        <v>381</v>
      </c>
      <c r="CY37" s="44" t="s">
        <v>381</v>
      </c>
      <c r="CZ37" s="44" t="s">
        <v>381</v>
      </c>
      <c r="DA37" s="44" t="s">
        <v>381</v>
      </c>
      <c r="DB37" s="44" t="s">
        <v>381</v>
      </c>
      <c r="DC37" s="44" t="s">
        <v>381</v>
      </c>
      <c r="DD37" s="44" t="s">
        <v>381</v>
      </c>
      <c r="DE37" s="44" t="s">
        <v>381</v>
      </c>
      <c r="DF37" s="44" t="s">
        <v>381</v>
      </c>
      <c r="DG37" s="44" t="s">
        <v>381</v>
      </c>
      <c r="DH37" s="44" t="s">
        <v>381</v>
      </c>
      <c r="DI37" s="44" t="s">
        <v>381</v>
      </c>
      <c r="DJ37" s="44" t="s">
        <v>381</v>
      </c>
      <c r="DK37" s="44" t="s">
        <v>381</v>
      </c>
      <c r="DL37" s="44" t="s">
        <v>381</v>
      </c>
      <c r="DM37" s="44" t="s">
        <v>381</v>
      </c>
      <c r="DN37" s="44" t="s">
        <v>381</v>
      </c>
      <c r="DO37" s="44" t="s">
        <v>381</v>
      </c>
      <c r="DP37" s="44" t="s">
        <v>381</v>
      </c>
      <c r="DQ37" s="44" t="s">
        <v>381</v>
      </c>
      <c r="DR37" s="44" t="s">
        <v>381</v>
      </c>
      <c r="DS37" s="44" t="s">
        <v>381</v>
      </c>
      <c r="DT37" s="44" t="s">
        <v>381</v>
      </c>
      <c r="DU37" s="44" t="s">
        <v>381</v>
      </c>
      <c r="DV37" s="44" t="s">
        <v>381</v>
      </c>
      <c r="DW37" s="44" t="s">
        <v>381</v>
      </c>
      <c r="DX37" s="44" t="s">
        <v>381</v>
      </c>
      <c r="DY37" s="44" t="s">
        <v>381</v>
      </c>
      <c r="DZ37" s="44" t="s">
        <v>381</v>
      </c>
      <c r="EA37" s="44" t="s">
        <v>381</v>
      </c>
      <c r="EB37" s="44" t="s">
        <v>381</v>
      </c>
      <c r="EC37" s="44" t="s">
        <v>381</v>
      </c>
      <c r="ED37" s="44" t="s">
        <v>381</v>
      </c>
      <c r="EE37" s="44" t="s">
        <v>381</v>
      </c>
      <c r="EF37" s="44" t="s">
        <v>381</v>
      </c>
      <c r="EG37" s="44" t="s">
        <v>381</v>
      </c>
      <c r="EH37" s="44" t="s">
        <v>381</v>
      </c>
      <c r="EI37" s="44" t="s">
        <v>381</v>
      </c>
      <c r="EJ37" s="44" t="s">
        <v>381</v>
      </c>
      <c r="EK37" s="44" t="s">
        <v>381</v>
      </c>
      <c r="EL37" s="44" t="s">
        <v>381</v>
      </c>
      <c r="EM37" s="44" t="s">
        <v>381</v>
      </c>
      <c r="EN37" s="44" t="s">
        <v>381</v>
      </c>
      <c r="EO37" s="44" t="s">
        <v>381</v>
      </c>
      <c r="EP37" s="44" t="s">
        <v>381</v>
      </c>
      <c r="EQ37" s="44" t="s">
        <v>381</v>
      </c>
      <c r="ER37" s="44" t="s">
        <v>381</v>
      </c>
      <c r="ES37" s="44" t="s">
        <v>381</v>
      </c>
      <c r="ET37" s="44" t="s">
        <v>381</v>
      </c>
      <c r="EU37" s="44" t="s">
        <v>381</v>
      </c>
      <c r="EV37" s="44" t="s">
        <v>381</v>
      </c>
      <c r="EW37" s="44" t="s">
        <v>381</v>
      </c>
      <c r="EX37" s="44" t="s">
        <v>381</v>
      </c>
      <c r="EY37" s="44" t="s">
        <v>381</v>
      </c>
      <c r="EZ37" s="44" t="s">
        <v>381</v>
      </c>
      <c r="FA37" s="44" t="s">
        <v>381</v>
      </c>
      <c r="FB37" s="44" t="s">
        <v>381</v>
      </c>
      <c r="FC37" s="44" t="s">
        <v>381</v>
      </c>
      <c r="FD37" s="44" t="s">
        <v>381</v>
      </c>
      <c r="FE37" s="44" t="s">
        <v>381</v>
      </c>
      <c r="FF37" s="44" t="s">
        <v>381</v>
      </c>
      <c r="FG37" s="44" t="s">
        <v>381</v>
      </c>
      <c r="FH37" s="44" t="s">
        <v>381</v>
      </c>
      <c r="FI37" s="44" t="s">
        <v>381</v>
      </c>
      <c r="FJ37" s="44" t="s">
        <v>381</v>
      </c>
      <c r="FK37" s="44" t="s">
        <v>381</v>
      </c>
      <c r="FL37" s="44" t="s">
        <v>381</v>
      </c>
      <c r="FM37" s="44" t="s">
        <v>381</v>
      </c>
      <c r="FN37" s="44" t="s">
        <v>381</v>
      </c>
      <c r="FO37" s="44" t="s">
        <v>381</v>
      </c>
      <c r="FP37" s="44" t="s">
        <v>381</v>
      </c>
      <c r="FQ37" s="44" t="s">
        <v>381</v>
      </c>
      <c r="FR37" s="44" t="s">
        <v>381</v>
      </c>
      <c r="FS37" s="44" t="s">
        <v>381</v>
      </c>
    </row>
    <row r="38" spans="1:175" s="309" customFormat="1" ht="11.1" customHeight="1">
      <c r="A38" s="386">
        <v>272272</v>
      </c>
      <c r="B38" s="387" t="s">
        <v>579</v>
      </c>
      <c r="C38" s="308">
        <v>80.909576990204087</v>
      </c>
      <c r="D38" s="72">
        <v>925.31501266103726</v>
      </c>
      <c r="E38" s="308">
        <v>157.78376360683191</v>
      </c>
      <c r="F38" s="354">
        <v>373661</v>
      </c>
      <c r="G38" s="308">
        <v>319.42988891217772</v>
      </c>
      <c r="H38" s="353">
        <v>69.587088660658139</v>
      </c>
      <c r="I38" s="353">
        <v>171.66212534059946</v>
      </c>
      <c r="J38" s="341">
        <v>27.5</v>
      </c>
      <c r="K38" s="352">
        <v>5.34</v>
      </c>
      <c r="L38" s="308">
        <v>241.81071688747213</v>
      </c>
      <c r="M38" s="308">
        <v>11.920036878405163</v>
      </c>
      <c r="N38" s="346">
        <v>79.284003366349452</v>
      </c>
      <c r="O38" s="346">
        <v>18.951265094882118</v>
      </c>
      <c r="P38" s="351">
        <v>13.86352316121534</v>
      </c>
      <c r="Q38" s="351">
        <v>4.435483870967742</v>
      </c>
      <c r="R38" s="351">
        <v>0.81001472754050086</v>
      </c>
      <c r="S38" s="347">
        <v>10128</v>
      </c>
      <c r="T38" s="317">
        <v>93.243243243243242</v>
      </c>
      <c r="U38" s="316">
        <v>397</v>
      </c>
      <c r="V38" s="316">
        <v>127</v>
      </c>
      <c r="W38" s="314">
        <v>11.431932413645599</v>
      </c>
      <c r="X38" s="350">
        <v>68.897082252264553</v>
      </c>
      <c r="Y38" s="314">
        <v>120.27027027027026</v>
      </c>
      <c r="Z38" s="314">
        <v>120.27027027027026</v>
      </c>
      <c r="AA38" s="314">
        <v>2.2944550669216062</v>
      </c>
      <c r="AB38" s="346">
        <v>6.6781559672554938</v>
      </c>
      <c r="AC38" s="346">
        <v>2.951314088754847</v>
      </c>
      <c r="AD38" s="346">
        <v>0.66781559672554924</v>
      </c>
      <c r="AE38" s="346">
        <v>101.34439359267735</v>
      </c>
      <c r="AF38" s="317">
        <v>96.8</v>
      </c>
      <c r="AG38" s="317">
        <v>93.4</v>
      </c>
      <c r="AH38" s="349">
        <v>193</v>
      </c>
      <c r="AI38" s="317">
        <v>31.7</v>
      </c>
      <c r="AJ38" s="318">
        <v>4.467221815767082E-2</v>
      </c>
      <c r="AK38" s="318">
        <v>0.16379813324479298</v>
      </c>
      <c r="AL38" s="314">
        <v>0.26633576465603342</v>
      </c>
      <c r="AM38" s="348">
        <v>103088.4080474728</v>
      </c>
      <c r="AN38" s="347">
        <v>199239.13138686132</v>
      </c>
      <c r="AO38" s="347">
        <v>265026.47595520422</v>
      </c>
      <c r="AP38" s="314">
        <v>14.154244784298543</v>
      </c>
      <c r="AQ38" s="314">
        <v>1.1094068768334995</v>
      </c>
      <c r="AR38" s="314">
        <v>40</v>
      </c>
      <c r="AS38" s="314">
        <v>16.486587371245825</v>
      </c>
      <c r="AT38" s="314">
        <v>500.18663680477789</v>
      </c>
      <c r="AU38" s="314">
        <v>3.2283122988610109</v>
      </c>
      <c r="AV38" s="314">
        <v>2.7440654540318592</v>
      </c>
      <c r="AW38" s="316">
        <v>15614.2</v>
      </c>
      <c r="AX38" s="316">
        <v>3659.578125</v>
      </c>
      <c r="AY38" s="314">
        <v>2.1348089132541745</v>
      </c>
      <c r="AZ38" s="346">
        <v>653.83333333333337</v>
      </c>
      <c r="BA38" s="308">
        <v>0.94647458208488444</v>
      </c>
      <c r="BB38" s="308">
        <v>27.052050138092202</v>
      </c>
      <c r="BC38" s="308">
        <v>143.87014113777832</v>
      </c>
      <c r="BD38" s="308">
        <v>3.9133924518023062</v>
      </c>
      <c r="BE38" s="343" t="s">
        <v>559</v>
      </c>
      <c r="BF38" s="308">
        <v>6.7134055661780332</v>
      </c>
      <c r="BG38" s="308">
        <v>40.663278060161652</v>
      </c>
      <c r="BH38" s="308">
        <v>32.467532467532465</v>
      </c>
      <c r="BI38" s="345">
        <v>100</v>
      </c>
      <c r="BJ38" s="343">
        <v>2.2498125156236983</v>
      </c>
      <c r="BK38" s="72">
        <v>4.6150382710490776</v>
      </c>
      <c r="BL38" s="341">
        <v>72.7</v>
      </c>
      <c r="BM38" s="341">
        <v>91.6</v>
      </c>
      <c r="BN38" s="308">
        <v>0.59095002251238182</v>
      </c>
      <c r="BO38" s="308">
        <v>27.500000000000004</v>
      </c>
      <c r="BP38" s="344">
        <v>21</v>
      </c>
      <c r="BQ38" s="308">
        <v>0.75058260948518507</v>
      </c>
      <c r="BR38" s="308">
        <v>61.103881036691789</v>
      </c>
      <c r="BS38" s="308" t="s">
        <v>559</v>
      </c>
      <c r="BT38" s="308" t="s">
        <v>559</v>
      </c>
      <c r="BU38" s="308">
        <v>7.7796273316990003</v>
      </c>
      <c r="BV38" s="343">
        <v>113.99977805352947</v>
      </c>
      <c r="BW38" s="343">
        <v>482.02738012368468</v>
      </c>
      <c r="BX38" s="308">
        <v>0.40353903735762636</v>
      </c>
      <c r="BY38" s="342">
        <v>3.3076077197017849E-2</v>
      </c>
      <c r="BZ38" s="308">
        <v>1.2106171120728793</v>
      </c>
      <c r="CA38" s="342">
        <v>9.4468488645420332E-2</v>
      </c>
      <c r="CB38" s="308">
        <v>0.20176951867881318</v>
      </c>
      <c r="CC38" s="342">
        <v>2.7238885021639781E-2</v>
      </c>
      <c r="CD38" s="308">
        <v>0.20176951867881318</v>
      </c>
      <c r="CE38" s="308">
        <v>1.7150409087699121</v>
      </c>
      <c r="CF38" s="341" t="s">
        <v>12</v>
      </c>
      <c r="CG38" s="340">
        <v>2.3809523809523809</v>
      </c>
      <c r="CH38" s="340">
        <v>8.6502457165059159</v>
      </c>
      <c r="CI38" s="340">
        <v>1.5165269397127141</v>
      </c>
      <c r="CJ38" s="308">
        <v>366.31457885657215</v>
      </c>
      <c r="CK38" s="82" t="s">
        <v>559</v>
      </c>
      <c r="CL38" s="314">
        <v>10</v>
      </c>
      <c r="CM38" s="314">
        <v>996.60875190489071</v>
      </c>
      <c r="CN38" s="323">
        <v>95.8</v>
      </c>
      <c r="CO38" s="317">
        <v>99.9</v>
      </c>
      <c r="CP38" s="317">
        <v>93.5</v>
      </c>
      <c r="CQ38" s="314">
        <v>98.5</v>
      </c>
      <c r="CR38" s="322">
        <v>91.9</v>
      </c>
      <c r="CS38" s="314">
        <v>4.8272299146503395</v>
      </c>
      <c r="CT38" s="314">
        <v>5.3673469387755102</v>
      </c>
      <c r="CU38" s="322">
        <v>0.64044267397625243</v>
      </c>
      <c r="CV38" s="314">
        <v>58.668446898549412</v>
      </c>
      <c r="CW38" s="321">
        <v>52.135225931418539</v>
      </c>
      <c r="CX38" s="314">
        <v>0.95</v>
      </c>
      <c r="CY38" s="314">
        <v>29.4</v>
      </c>
      <c r="CZ38" s="314">
        <v>59.381568523897542</v>
      </c>
      <c r="DA38" s="314">
        <v>5.3264436716797547</v>
      </c>
      <c r="DB38" s="314">
        <v>2.8363407080092409</v>
      </c>
      <c r="DC38" s="314">
        <v>0.7472776247692261</v>
      </c>
      <c r="DD38" s="314">
        <v>3.058825903170808</v>
      </c>
      <c r="DE38" s="314">
        <v>4.9312470365101948</v>
      </c>
      <c r="DF38" s="320">
        <v>336.20146945088942</v>
      </c>
      <c r="DG38" s="320">
        <v>398.17418111753369</v>
      </c>
      <c r="DH38" s="314" t="s">
        <v>559</v>
      </c>
      <c r="DI38" s="314" t="s">
        <v>559</v>
      </c>
      <c r="DJ38" s="314" t="s">
        <v>559</v>
      </c>
      <c r="DK38" s="314">
        <v>23.561151079136692</v>
      </c>
      <c r="DL38" s="319">
        <v>2</v>
      </c>
      <c r="DM38" s="319">
        <v>0</v>
      </c>
      <c r="DN38" s="314" t="s">
        <v>559</v>
      </c>
      <c r="DO38" s="314">
        <v>2.0580490905238946</v>
      </c>
      <c r="DP38" s="314">
        <v>100</v>
      </c>
      <c r="DQ38" s="314">
        <v>100</v>
      </c>
      <c r="DR38" s="314">
        <v>10134.323232323231</v>
      </c>
      <c r="DS38" s="315">
        <v>80.123017157656193</v>
      </c>
      <c r="DT38" s="315">
        <v>2.7</v>
      </c>
      <c r="DU38" s="314" t="s">
        <v>559</v>
      </c>
      <c r="DV38" s="318">
        <v>0.11537899709216956</v>
      </c>
      <c r="DW38" s="314">
        <v>39.222614840989401</v>
      </c>
      <c r="DX38" s="317">
        <v>0</v>
      </c>
      <c r="DY38" s="314">
        <v>0.66053122584997415</v>
      </c>
      <c r="DZ38" s="314">
        <v>4471.8758857647317</v>
      </c>
      <c r="EA38" s="316" t="s">
        <v>12</v>
      </c>
      <c r="EB38" s="315">
        <v>8.6721333764972464</v>
      </c>
      <c r="EC38" s="315">
        <v>68.041104747936146</v>
      </c>
      <c r="ED38" s="314">
        <v>98.784300706863775</v>
      </c>
      <c r="EE38" s="314">
        <v>19.37715942780007</v>
      </c>
      <c r="EF38" s="314">
        <v>65.195009161504231</v>
      </c>
      <c r="EG38" s="314">
        <v>238.75275924052039</v>
      </c>
      <c r="EH38" s="314">
        <v>69.8</v>
      </c>
      <c r="EI38" s="314">
        <v>58.9</v>
      </c>
      <c r="EJ38" s="314">
        <v>40.200000000000003</v>
      </c>
      <c r="EK38" s="314">
        <v>56.1</v>
      </c>
      <c r="EL38" s="314">
        <v>20.3</v>
      </c>
      <c r="EM38" s="313">
        <v>73.62</v>
      </c>
      <c r="EN38" s="312">
        <v>-0.20378721386560131</v>
      </c>
      <c r="EO38" s="72">
        <v>1.0383206307281059</v>
      </c>
      <c r="EP38" s="311">
        <v>0.73499999999999999</v>
      </c>
      <c r="EQ38" s="308">
        <v>92.8</v>
      </c>
      <c r="ER38" s="308">
        <v>4.9000000000000004</v>
      </c>
      <c r="ES38" s="308">
        <v>1.6</v>
      </c>
      <c r="ET38" s="308">
        <v>376.2714405334786</v>
      </c>
      <c r="EU38" s="310">
        <v>42</v>
      </c>
      <c r="EV38" s="308">
        <v>57.2</v>
      </c>
      <c r="EW38" s="308" t="s">
        <v>12</v>
      </c>
      <c r="EX38" s="308" t="s">
        <v>12</v>
      </c>
      <c r="EY38" s="308">
        <v>2.5</v>
      </c>
      <c r="EZ38" s="308">
        <v>7.4432775440614192</v>
      </c>
      <c r="FA38" s="308">
        <v>29.6</v>
      </c>
      <c r="FB38" s="308">
        <v>17.120869171570845</v>
      </c>
      <c r="FC38" s="308">
        <v>67.005680776983695</v>
      </c>
      <c r="FD38" s="308">
        <v>79.252742907976668</v>
      </c>
      <c r="FE38" s="308">
        <v>70.307635964109139</v>
      </c>
      <c r="FF38" s="308">
        <v>69.306398340886403</v>
      </c>
      <c r="FG38" s="308">
        <v>72.09341303983463</v>
      </c>
      <c r="FH38" s="308">
        <v>74.52682338758288</v>
      </c>
      <c r="FI38" s="308">
        <v>72.318074300820925</v>
      </c>
      <c r="FJ38" s="308">
        <v>65.726916339978317</v>
      </c>
      <c r="FK38" s="308">
        <v>50.777238517268067</v>
      </c>
      <c r="FL38" s="308">
        <v>33.877058638413935</v>
      </c>
      <c r="FM38" s="308">
        <v>20.436048238578984</v>
      </c>
      <c r="FN38" s="308">
        <v>11.214307645072152</v>
      </c>
      <c r="FO38" s="308">
        <v>6.5512708150744965</v>
      </c>
      <c r="FP38" s="308">
        <v>3.2381812027530184</v>
      </c>
      <c r="FQ38" s="308">
        <v>1.27</v>
      </c>
      <c r="FR38" s="308">
        <v>33.794376683514422</v>
      </c>
      <c r="FS38" s="308">
        <v>0</v>
      </c>
    </row>
    <row r="39" spans="1:175" s="309" customFormat="1" ht="11.1" customHeight="1">
      <c r="A39" s="386">
        <v>282014</v>
      </c>
      <c r="B39" s="387" t="s">
        <v>578</v>
      </c>
      <c r="C39" s="308">
        <v>81.059323210171286</v>
      </c>
      <c r="D39" s="72">
        <v>1188.3148729052734</v>
      </c>
      <c r="E39" s="308">
        <v>207.64511562057575</v>
      </c>
      <c r="F39" s="354">
        <v>352911</v>
      </c>
      <c r="G39" s="308">
        <v>301.27216653816504</v>
      </c>
      <c r="H39" s="353">
        <v>81.341557440246717</v>
      </c>
      <c r="I39" s="353">
        <v>161.71935235158057</v>
      </c>
      <c r="J39" s="341">
        <v>35.799999999999997</v>
      </c>
      <c r="K39" s="352">
        <v>4.46</v>
      </c>
      <c r="L39" s="308">
        <v>370.21714369695411</v>
      </c>
      <c r="M39" s="308">
        <v>21.927471800712787</v>
      </c>
      <c r="N39" s="346">
        <v>78.473013190285485</v>
      </c>
      <c r="O39" s="346">
        <v>18.071343232633556</v>
      </c>
      <c r="P39" s="351">
        <v>8.3333333333333339</v>
      </c>
      <c r="Q39" s="351">
        <v>0.48780487804878048</v>
      </c>
      <c r="R39" s="351">
        <v>1.7178362573099415</v>
      </c>
      <c r="S39" s="347" t="s">
        <v>12</v>
      </c>
      <c r="T39" s="317">
        <v>61.386138613861384</v>
      </c>
      <c r="U39" s="316">
        <v>145</v>
      </c>
      <c r="V39" s="316">
        <v>46</v>
      </c>
      <c r="W39" s="314">
        <v>8.399754751686082</v>
      </c>
      <c r="X39" s="350">
        <v>56.898767147074146</v>
      </c>
      <c r="Y39" s="314">
        <v>74.257425742574256</v>
      </c>
      <c r="Z39" s="314">
        <v>95.049504950495049</v>
      </c>
      <c r="AA39" s="314">
        <v>3.2926464229886587</v>
      </c>
      <c r="AB39" s="346">
        <v>20.567591280286159</v>
      </c>
      <c r="AC39" s="346">
        <v>8.8243234122966872</v>
      </c>
      <c r="AD39" s="346">
        <v>3.9987851791860698</v>
      </c>
      <c r="AE39" s="346">
        <v>97.175021240441808</v>
      </c>
      <c r="AF39" s="317">
        <v>96.7</v>
      </c>
      <c r="AG39" s="317">
        <v>97.4</v>
      </c>
      <c r="AH39" s="349">
        <v>308</v>
      </c>
      <c r="AI39" s="317">
        <v>24.4</v>
      </c>
      <c r="AJ39" s="318">
        <v>2.9393393834735645E-2</v>
      </c>
      <c r="AK39" s="318">
        <v>0.16901201454972994</v>
      </c>
      <c r="AL39" s="314">
        <v>0</v>
      </c>
      <c r="AM39" s="348">
        <v>97006.865526704671</v>
      </c>
      <c r="AN39" s="347">
        <v>227379.17014694508</v>
      </c>
      <c r="AO39" s="347">
        <v>263668.11372180452</v>
      </c>
      <c r="AP39" s="314">
        <v>17.205629328980457</v>
      </c>
      <c r="AQ39" s="314">
        <v>4.5146394905957266</v>
      </c>
      <c r="AR39" s="314">
        <v>16.600000000000001</v>
      </c>
      <c r="AS39" s="314">
        <v>12.453154928795492</v>
      </c>
      <c r="AT39" s="314">
        <v>694.92638962144554</v>
      </c>
      <c r="AU39" s="314">
        <v>2.2208033756211307</v>
      </c>
      <c r="AV39" s="314">
        <v>3.5717920957906522</v>
      </c>
      <c r="AW39" s="316">
        <v>11602.9</v>
      </c>
      <c r="AX39" s="316">
        <v>2730.0941176470587</v>
      </c>
      <c r="AY39" s="314">
        <v>2.1546337553542649</v>
      </c>
      <c r="AZ39" s="346">
        <v>659.83333333333337</v>
      </c>
      <c r="BA39" s="308">
        <v>1.0196096938067345</v>
      </c>
      <c r="BB39" s="308">
        <v>27.044666910566402</v>
      </c>
      <c r="BC39" s="308">
        <v>242.1917478647901</v>
      </c>
      <c r="BD39" s="308">
        <v>4.378652527551842</v>
      </c>
      <c r="BE39" s="343">
        <v>3.3259054777663222E-2</v>
      </c>
      <c r="BF39" s="308">
        <v>3.2926464229886587</v>
      </c>
      <c r="BG39" s="308">
        <v>26.239451476793249</v>
      </c>
      <c r="BH39" s="308">
        <v>0</v>
      </c>
      <c r="BI39" s="345">
        <v>100</v>
      </c>
      <c r="BJ39" s="343">
        <v>1.1867088607594938</v>
      </c>
      <c r="BK39" s="72">
        <v>5.172985520061899</v>
      </c>
      <c r="BL39" s="341">
        <v>101</v>
      </c>
      <c r="BM39" s="341">
        <v>103.4</v>
      </c>
      <c r="BN39" s="308">
        <v>0.81795070189012942</v>
      </c>
      <c r="BO39" s="308">
        <v>36.79245283018868</v>
      </c>
      <c r="BP39" s="344">
        <v>39</v>
      </c>
      <c r="BQ39" s="308">
        <v>1.0012121885091934</v>
      </c>
      <c r="BR39" s="308">
        <v>15.712183882519502</v>
      </c>
      <c r="BS39" s="308" t="s">
        <v>559</v>
      </c>
      <c r="BT39" s="308">
        <v>519.62172315835255</v>
      </c>
      <c r="BU39" s="308">
        <v>34.452433167698416</v>
      </c>
      <c r="BV39" s="343">
        <v>37.753657385559229</v>
      </c>
      <c r="BW39" s="343">
        <v>361.25068243437062</v>
      </c>
      <c r="BX39" s="308">
        <v>1.2954686357789931</v>
      </c>
      <c r="BY39" s="342">
        <v>5.8727294598821124E-2</v>
      </c>
      <c r="BZ39" s="308">
        <v>1.4805355837474206</v>
      </c>
      <c r="CA39" s="342">
        <v>0.23643227937706465</v>
      </c>
      <c r="CB39" s="308">
        <v>0.18506694796842757</v>
      </c>
      <c r="CC39" s="342">
        <v>7.3286511395497328E-2</v>
      </c>
      <c r="CD39" s="308">
        <v>0.92533473984213799</v>
      </c>
      <c r="CE39" s="308">
        <v>3.8475418482636092</v>
      </c>
      <c r="CF39" s="341">
        <v>41.6</v>
      </c>
      <c r="CG39" s="340">
        <v>3.0354131534569984</v>
      </c>
      <c r="CH39" s="340">
        <v>19.99069198217687</v>
      </c>
      <c r="CI39" s="340">
        <v>6.2013267955004325</v>
      </c>
      <c r="CJ39" s="308">
        <v>288.58044397560815</v>
      </c>
      <c r="CK39" s="82">
        <v>251.66328919486625</v>
      </c>
      <c r="CL39" s="314">
        <v>17.3</v>
      </c>
      <c r="CM39" s="314">
        <v>734.46733739491901</v>
      </c>
      <c r="CN39" s="323">
        <v>100</v>
      </c>
      <c r="CO39" s="317">
        <v>99.6</v>
      </c>
      <c r="CP39" s="317">
        <v>89.7</v>
      </c>
      <c r="CQ39" s="314">
        <v>91.3</v>
      </c>
      <c r="CR39" s="322">
        <v>36.299999999999997</v>
      </c>
      <c r="CS39" s="314">
        <v>5.3904627291453</v>
      </c>
      <c r="CT39" s="314">
        <v>3.2847222222222223</v>
      </c>
      <c r="CU39" s="322">
        <v>0</v>
      </c>
      <c r="CV39" s="314">
        <v>66.126828426366728</v>
      </c>
      <c r="CW39" s="321">
        <v>46.153846153846153</v>
      </c>
      <c r="CX39" s="314">
        <v>1.32</v>
      </c>
      <c r="CY39" s="314">
        <v>37</v>
      </c>
      <c r="CZ39" s="314">
        <v>58.408520961674746</v>
      </c>
      <c r="DA39" s="314">
        <v>4.5015614487444244</v>
      </c>
      <c r="DB39" s="314">
        <v>1.9140271493212671</v>
      </c>
      <c r="DC39" s="314">
        <v>0.94710416493166405</v>
      </c>
      <c r="DD39" s="314">
        <v>2.4428837131832442</v>
      </c>
      <c r="DE39" s="314">
        <v>6.7031248554164469</v>
      </c>
      <c r="DF39" s="320">
        <v>792.78661493695438</v>
      </c>
      <c r="DG39" s="320">
        <v>2283.165876777251</v>
      </c>
      <c r="DH39" s="314">
        <v>18.99512903792947</v>
      </c>
      <c r="DI39" s="314">
        <v>37.264318167096945</v>
      </c>
      <c r="DJ39" s="314">
        <v>39.130516892976523</v>
      </c>
      <c r="DK39" s="314">
        <v>35.190369540873462</v>
      </c>
      <c r="DL39" s="319">
        <v>52</v>
      </c>
      <c r="DM39" s="319">
        <v>8</v>
      </c>
      <c r="DN39" s="314">
        <v>22.026668147202251</v>
      </c>
      <c r="DO39" s="314">
        <v>8.8684081466470506</v>
      </c>
      <c r="DP39" s="314">
        <v>100</v>
      </c>
      <c r="DQ39" s="314">
        <v>91.400159384636709</v>
      </c>
      <c r="DR39" s="314">
        <v>4176.9535431385139</v>
      </c>
      <c r="DS39" s="315">
        <v>17.47899788575598</v>
      </c>
      <c r="DT39" s="315">
        <v>8.8000000000000007</v>
      </c>
      <c r="DU39" s="314">
        <v>77.390096420983824</v>
      </c>
      <c r="DV39" s="318">
        <v>7.2167865355429309E-2</v>
      </c>
      <c r="DW39" s="314">
        <v>55.555555555555557</v>
      </c>
      <c r="DX39" s="317">
        <v>425.28939843988559</v>
      </c>
      <c r="DY39" s="314">
        <v>1.2176524834308664</v>
      </c>
      <c r="DZ39" s="314">
        <v>2265.4222562272175</v>
      </c>
      <c r="EA39" s="316">
        <v>3100</v>
      </c>
      <c r="EB39" s="315">
        <v>3.1461550695081106</v>
      </c>
      <c r="EC39" s="315">
        <v>67.857042984453031</v>
      </c>
      <c r="ED39" s="314">
        <v>98.149165101946281</v>
      </c>
      <c r="EE39" s="314">
        <v>18.430535128293563</v>
      </c>
      <c r="EF39" s="314">
        <v>65.192170487328227</v>
      </c>
      <c r="EG39" s="314">
        <v>82.156185091658116</v>
      </c>
      <c r="EH39" s="314">
        <v>74.3</v>
      </c>
      <c r="EI39" s="314">
        <v>58.3</v>
      </c>
      <c r="EJ39" s="314">
        <v>42.8</v>
      </c>
      <c r="EK39" s="314">
        <v>64.599999999999994</v>
      </c>
      <c r="EL39" s="314">
        <v>19.2</v>
      </c>
      <c r="EM39" s="313">
        <v>90.2</v>
      </c>
      <c r="EN39" s="312">
        <v>-1.8950855471966985</v>
      </c>
      <c r="EO39" s="72">
        <v>1.0053186325756445</v>
      </c>
      <c r="EP39" s="311">
        <v>0.86299999999999999</v>
      </c>
      <c r="EQ39" s="308">
        <v>83.4</v>
      </c>
      <c r="ER39" s="308">
        <v>5.5</v>
      </c>
      <c r="ES39" s="308">
        <v>5</v>
      </c>
      <c r="ET39" s="308">
        <v>366.97844340190062</v>
      </c>
      <c r="EU39" s="310">
        <v>56.9</v>
      </c>
      <c r="EV39" s="308">
        <v>50.7</v>
      </c>
      <c r="EW39" s="308" t="s">
        <v>12</v>
      </c>
      <c r="EX39" s="308" t="s">
        <v>12</v>
      </c>
      <c r="EY39" s="308">
        <v>9.6</v>
      </c>
      <c r="EZ39" s="308">
        <v>7.0862134377110921</v>
      </c>
      <c r="FA39" s="308">
        <v>26</v>
      </c>
      <c r="FB39" s="308">
        <v>14.659259259259258</v>
      </c>
      <c r="FC39" s="308">
        <v>69.914500973503763</v>
      </c>
      <c r="FD39" s="308">
        <v>76.526086605918877</v>
      </c>
      <c r="FE39" s="308">
        <v>68.275910462423695</v>
      </c>
      <c r="FF39" s="308">
        <v>69.205397301349322</v>
      </c>
      <c r="FG39" s="308">
        <v>73.987523992322451</v>
      </c>
      <c r="FH39" s="308">
        <v>75.291774987554618</v>
      </c>
      <c r="FI39" s="308">
        <v>73.333333333333329</v>
      </c>
      <c r="FJ39" s="308">
        <v>63.980915261071168</v>
      </c>
      <c r="FK39" s="308">
        <v>46.066209364747984</v>
      </c>
      <c r="FL39" s="308">
        <v>28.098693759071118</v>
      </c>
      <c r="FM39" s="308">
        <v>15.33371040723982</v>
      </c>
      <c r="FN39" s="308">
        <v>8.1140031990693604</v>
      </c>
      <c r="FO39" s="308">
        <v>4.5318812576848764</v>
      </c>
      <c r="FP39" s="308">
        <v>1.6172057352450819</v>
      </c>
      <c r="FQ39" s="308">
        <v>1.57</v>
      </c>
      <c r="FR39" s="308">
        <v>18.9138420823733</v>
      </c>
      <c r="FS39" s="308">
        <v>0.32964135021097046</v>
      </c>
    </row>
    <row r="40" spans="1:175" s="309" customFormat="1" ht="11.1" customHeight="1">
      <c r="A40" s="386">
        <v>282022</v>
      </c>
      <c r="B40" s="387" t="s">
        <v>577</v>
      </c>
      <c r="C40" s="308">
        <v>29.159171983039364</v>
      </c>
      <c r="D40" s="72">
        <v>887.28427173242574</v>
      </c>
      <c r="E40" s="308">
        <v>247.80982698603725</v>
      </c>
      <c r="F40" s="354">
        <v>359509</v>
      </c>
      <c r="G40" s="308">
        <v>321.70788416825195</v>
      </c>
      <c r="H40" s="353">
        <v>76.09384908053265</v>
      </c>
      <c r="I40" s="353">
        <v>145.42380046501796</v>
      </c>
      <c r="J40" s="341">
        <v>40.1</v>
      </c>
      <c r="K40" s="352">
        <v>4.12</v>
      </c>
      <c r="L40" s="308">
        <v>162.59584160145587</v>
      </c>
      <c r="M40" s="308">
        <v>39.007169710041751</v>
      </c>
      <c r="N40" s="346">
        <v>78.32028519677344</v>
      </c>
      <c r="O40" s="346">
        <v>18.618428406423487</v>
      </c>
      <c r="P40" s="351">
        <v>8.1505491393145988</v>
      </c>
      <c r="Q40" s="351">
        <v>0.72815533980582525</v>
      </c>
      <c r="R40" s="351">
        <v>1.0013060513713539</v>
      </c>
      <c r="S40" s="347">
        <v>13735</v>
      </c>
      <c r="T40" s="317">
        <v>79.120879120879124</v>
      </c>
      <c r="U40" s="316">
        <v>144</v>
      </c>
      <c r="V40" s="316">
        <v>47</v>
      </c>
      <c r="W40" s="314">
        <v>10.035985605757697</v>
      </c>
      <c r="X40" s="350">
        <v>60.611318739989315</v>
      </c>
      <c r="Y40" s="314">
        <v>73.626373626373635</v>
      </c>
      <c r="Z40" s="314">
        <v>89.010989010989007</v>
      </c>
      <c r="AA40" s="314">
        <v>2.7922561429635144</v>
      </c>
      <c r="AB40" s="346">
        <v>30.715038926656344</v>
      </c>
      <c r="AC40" s="346">
        <v>8.5705952300823398</v>
      </c>
      <c r="AD40" s="346">
        <v>1.7724529402526306</v>
      </c>
      <c r="AE40" s="346">
        <v>86.683354192740921</v>
      </c>
      <c r="AF40" s="317">
        <v>93.8</v>
      </c>
      <c r="AG40" s="317">
        <v>92.6</v>
      </c>
      <c r="AH40" s="349">
        <v>2262</v>
      </c>
      <c r="AI40" s="317">
        <v>21.8</v>
      </c>
      <c r="AJ40" s="318">
        <v>4.0388454866475201E-2</v>
      </c>
      <c r="AK40" s="318">
        <v>9.6932291679540497E-2</v>
      </c>
      <c r="AL40" s="314">
        <v>0.4982077461599182</v>
      </c>
      <c r="AM40" s="348">
        <v>106115.20412630658</v>
      </c>
      <c r="AN40" s="347">
        <v>199769.50096899224</v>
      </c>
      <c r="AO40" s="347">
        <v>259145.76735459661</v>
      </c>
      <c r="AP40" s="314">
        <v>11.970927746900385</v>
      </c>
      <c r="AQ40" s="314">
        <v>2.5167988254938813</v>
      </c>
      <c r="AR40" s="314">
        <v>40.700000000000003</v>
      </c>
      <c r="AS40" s="314">
        <v>15.00877794600377</v>
      </c>
      <c r="AT40" s="314">
        <v>439.97567193343423</v>
      </c>
      <c r="AU40" s="314">
        <v>2.5880921878437309</v>
      </c>
      <c r="AV40" s="314">
        <v>3.0410083207163838</v>
      </c>
      <c r="AW40" s="316">
        <v>22822.9</v>
      </c>
      <c r="AX40" s="316">
        <v>4564.58</v>
      </c>
      <c r="AY40" s="314">
        <v>2.6289384784580401</v>
      </c>
      <c r="AZ40" s="346">
        <v>395.5</v>
      </c>
      <c r="BA40" s="308">
        <v>0.60122459895354807</v>
      </c>
      <c r="BB40" s="308">
        <v>34.263635517498138</v>
      </c>
      <c r="BC40" s="308">
        <v>161.92506610418795</v>
      </c>
      <c r="BD40" s="308">
        <v>3.2962847936643502</v>
      </c>
      <c r="BE40" s="343">
        <v>1.9545793000744602</v>
      </c>
      <c r="BF40" s="308">
        <v>5.6310498883097546</v>
      </c>
      <c r="BG40" s="308">
        <v>42.422410318419992</v>
      </c>
      <c r="BH40" s="308">
        <v>0</v>
      </c>
      <c r="BI40" s="345">
        <v>96.5</v>
      </c>
      <c r="BJ40" s="343">
        <v>1.0076582023377669</v>
      </c>
      <c r="BK40" s="72">
        <v>1.6872532790016554</v>
      </c>
      <c r="BL40" s="341">
        <v>115.7</v>
      </c>
      <c r="BM40" s="341">
        <v>112.3</v>
      </c>
      <c r="BN40" s="308">
        <v>1.2097287660766587</v>
      </c>
      <c r="BO40" s="308">
        <v>65.517241379310349</v>
      </c>
      <c r="BP40" s="344">
        <v>19</v>
      </c>
      <c r="BQ40" s="308">
        <v>1.8806803231664446</v>
      </c>
      <c r="BR40" s="308">
        <v>3.2825635915817988</v>
      </c>
      <c r="BS40" s="308">
        <v>0.53918587246744398</v>
      </c>
      <c r="BT40" s="308">
        <v>1153.3811267690687</v>
      </c>
      <c r="BU40" s="308">
        <v>0</v>
      </c>
      <c r="BV40" s="343">
        <v>160.46171564631132</v>
      </c>
      <c r="BW40" s="343">
        <v>226.88941513430041</v>
      </c>
      <c r="BX40" s="308">
        <v>1.5097204429088431</v>
      </c>
      <c r="BY40" s="342">
        <v>5.8848363678714238E-2</v>
      </c>
      <c r="BZ40" s="308">
        <v>1.2940460939218654</v>
      </c>
      <c r="CA40" s="342">
        <v>0.12056843131419008</v>
      </c>
      <c r="CB40" s="308">
        <v>0.2156743489869776</v>
      </c>
      <c r="CC40" s="342">
        <v>6.5166004546415274E-2</v>
      </c>
      <c r="CD40" s="308">
        <v>0.64702304696093271</v>
      </c>
      <c r="CE40" s="308">
        <v>7.233717665023228</v>
      </c>
      <c r="CF40" s="341">
        <v>46.2</v>
      </c>
      <c r="CG40" s="340">
        <v>23.245614035087719</v>
      </c>
      <c r="CH40" s="340">
        <v>1.9015988327513156</v>
      </c>
      <c r="CI40" s="340">
        <v>15.609756097560975</v>
      </c>
      <c r="CJ40" s="308">
        <v>307.89023038333954</v>
      </c>
      <c r="CK40" s="82">
        <v>266.44624748200198</v>
      </c>
      <c r="CL40" s="314">
        <v>13.6</v>
      </c>
      <c r="CM40" s="314">
        <v>801.35724754150453</v>
      </c>
      <c r="CN40" s="323">
        <v>100</v>
      </c>
      <c r="CO40" s="317">
        <v>100</v>
      </c>
      <c r="CP40" s="317">
        <v>90.98</v>
      </c>
      <c r="CQ40" s="314">
        <v>99.9</v>
      </c>
      <c r="CR40" s="322">
        <v>99.3</v>
      </c>
      <c r="CS40" s="314">
        <v>7.6020137668744994</v>
      </c>
      <c r="CT40" s="314">
        <v>6.8556701030927831</v>
      </c>
      <c r="CU40" s="322">
        <v>4.1186702829175958</v>
      </c>
      <c r="CV40" s="314">
        <v>51.184311144237192</v>
      </c>
      <c r="CW40" s="321">
        <v>39.142737597646558</v>
      </c>
      <c r="CX40" s="314">
        <v>1.22</v>
      </c>
      <c r="CY40" s="314">
        <v>29.2</v>
      </c>
      <c r="CZ40" s="314">
        <v>58.068414811360192</v>
      </c>
      <c r="DA40" s="314">
        <v>5.6430799668947147</v>
      </c>
      <c r="DB40" s="314">
        <v>1.2259512317162071</v>
      </c>
      <c r="DC40" s="314">
        <v>0.74639500325668262</v>
      </c>
      <c r="DD40" s="314">
        <v>1.4644288296215779</v>
      </c>
      <c r="DE40" s="314">
        <v>5.0359960488459263</v>
      </c>
      <c r="DF40" s="320">
        <v>859.82637075718014</v>
      </c>
      <c r="DG40" s="320">
        <v>1678.7266922094509</v>
      </c>
      <c r="DH40" s="314" t="s">
        <v>559</v>
      </c>
      <c r="DI40" s="314" t="s">
        <v>559</v>
      </c>
      <c r="DJ40" s="314">
        <v>0</v>
      </c>
      <c r="DK40" s="314">
        <v>43.197278911564624</v>
      </c>
      <c r="DL40" s="319">
        <v>0</v>
      </c>
      <c r="DM40" s="319">
        <v>1</v>
      </c>
      <c r="DN40" s="314">
        <v>4.9854915865436462</v>
      </c>
      <c r="DO40" s="314">
        <v>3.5090216580181255</v>
      </c>
      <c r="DP40" s="314">
        <v>100</v>
      </c>
      <c r="DQ40" s="314">
        <v>100</v>
      </c>
      <c r="DR40" s="314">
        <v>8922.7720820189279</v>
      </c>
      <c r="DS40" s="315">
        <v>100</v>
      </c>
      <c r="DT40" s="315">
        <v>4.5</v>
      </c>
      <c r="DU40" s="314">
        <v>97.360482654600304</v>
      </c>
      <c r="DV40" s="318" t="s">
        <v>559</v>
      </c>
      <c r="DW40" s="314" t="s">
        <v>559</v>
      </c>
      <c r="DX40" s="317" t="s">
        <v>559</v>
      </c>
      <c r="DY40" s="314">
        <v>0.54076826345468809</v>
      </c>
      <c r="DZ40" s="314">
        <v>4909.3981604337068</v>
      </c>
      <c r="EA40" s="316">
        <v>6880</v>
      </c>
      <c r="EB40" s="315">
        <v>11.151058753943218</v>
      </c>
      <c r="EC40" s="315">
        <v>80.818275628425241</v>
      </c>
      <c r="ED40" s="314">
        <v>97.433506276471192</v>
      </c>
      <c r="EE40" s="314">
        <v>34.074307289708891</v>
      </c>
      <c r="EF40" s="314">
        <v>86.089608257095946</v>
      </c>
      <c r="EG40" s="314">
        <v>555.58233178079911</v>
      </c>
      <c r="EH40" s="314">
        <v>73.5</v>
      </c>
      <c r="EI40" s="314">
        <v>53.1</v>
      </c>
      <c r="EJ40" s="314">
        <v>40.9</v>
      </c>
      <c r="EK40" s="314">
        <v>57.2</v>
      </c>
      <c r="EL40" s="314">
        <v>20.2</v>
      </c>
      <c r="EM40" s="313">
        <v>54.55</v>
      </c>
      <c r="EN40" s="312">
        <v>-0.95112387903257112</v>
      </c>
      <c r="EO40" s="72">
        <v>0.9626085208026286</v>
      </c>
      <c r="EP40" s="311">
        <v>0.81599999999999995</v>
      </c>
      <c r="EQ40" s="308">
        <v>95.4</v>
      </c>
      <c r="ER40" s="308">
        <v>13.8</v>
      </c>
      <c r="ES40" s="308">
        <v>0.3</v>
      </c>
      <c r="ET40" s="308">
        <v>560.95680474138487</v>
      </c>
      <c r="EU40" s="310">
        <v>47.5</v>
      </c>
      <c r="EV40" s="308">
        <v>61.7</v>
      </c>
      <c r="EW40" s="308" t="s">
        <v>12</v>
      </c>
      <c r="EX40" s="308" t="s">
        <v>12</v>
      </c>
      <c r="EY40" s="308">
        <v>122.5</v>
      </c>
      <c r="EZ40" s="308">
        <v>6.7678610712113567</v>
      </c>
      <c r="FA40" s="308">
        <v>37.299999999999997</v>
      </c>
      <c r="FB40" s="308">
        <v>16.768507638072855</v>
      </c>
      <c r="FC40" s="308">
        <v>69.702315325248065</v>
      </c>
      <c r="FD40" s="308">
        <v>79.638589908166296</v>
      </c>
      <c r="FE40" s="308">
        <v>70.380670954284724</v>
      </c>
      <c r="FF40" s="308">
        <v>69.146757679180894</v>
      </c>
      <c r="FG40" s="308">
        <v>72.57086273053595</v>
      </c>
      <c r="FH40" s="308">
        <v>75.937672366243788</v>
      </c>
      <c r="FI40" s="308">
        <v>74.036683107274968</v>
      </c>
      <c r="FJ40" s="308">
        <v>67.460035523978689</v>
      </c>
      <c r="FK40" s="308">
        <v>48.768840471571409</v>
      </c>
      <c r="FL40" s="308">
        <v>30.786877724248679</v>
      </c>
      <c r="FM40" s="308">
        <v>16.47675180091683</v>
      </c>
      <c r="FN40" s="308">
        <v>8.4164588528678301</v>
      </c>
      <c r="FO40" s="308">
        <v>4.1729512317747606</v>
      </c>
      <c r="FP40" s="308">
        <v>2.0059057122492616</v>
      </c>
      <c r="FQ40" s="308">
        <v>1.52</v>
      </c>
      <c r="FR40" s="308">
        <v>23.640065392462613</v>
      </c>
      <c r="FS40" s="308">
        <v>0.30229746070133007</v>
      </c>
    </row>
    <row r="41" spans="1:175" s="309" customFormat="1" ht="11.1" customHeight="1">
      <c r="A41" s="386">
        <v>282031</v>
      </c>
      <c r="B41" s="388" t="s">
        <v>762</v>
      </c>
      <c r="C41" s="44" t="s">
        <v>381</v>
      </c>
      <c r="D41" s="44" t="s">
        <v>381</v>
      </c>
      <c r="E41" s="44" t="s">
        <v>381</v>
      </c>
      <c r="F41" s="44" t="s">
        <v>381</v>
      </c>
      <c r="G41" s="44" t="s">
        <v>381</v>
      </c>
      <c r="H41" s="44" t="s">
        <v>381</v>
      </c>
      <c r="I41" s="44" t="s">
        <v>381</v>
      </c>
      <c r="J41" s="44" t="s">
        <v>381</v>
      </c>
      <c r="K41" s="44" t="s">
        <v>381</v>
      </c>
      <c r="L41" s="44" t="s">
        <v>381</v>
      </c>
      <c r="M41" s="44" t="s">
        <v>381</v>
      </c>
      <c r="N41" s="44" t="s">
        <v>381</v>
      </c>
      <c r="O41" s="44" t="s">
        <v>381</v>
      </c>
      <c r="P41" s="44" t="s">
        <v>381</v>
      </c>
      <c r="Q41" s="44" t="s">
        <v>381</v>
      </c>
      <c r="R41" s="44" t="s">
        <v>381</v>
      </c>
      <c r="S41" s="44" t="s">
        <v>381</v>
      </c>
      <c r="T41" s="44" t="s">
        <v>381</v>
      </c>
      <c r="U41" s="44" t="s">
        <v>381</v>
      </c>
      <c r="V41" s="44" t="s">
        <v>381</v>
      </c>
      <c r="W41" s="44" t="s">
        <v>381</v>
      </c>
      <c r="X41" s="44" t="s">
        <v>381</v>
      </c>
      <c r="Y41" s="44" t="s">
        <v>381</v>
      </c>
      <c r="Z41" s="44" t="s">
        <v>381</v>
      </c>
      <c r="AA41" s="44" t="s">
        <v>381</v>
      </c>
      <c r="AB41" s="44" t="s">
        <v>381</v>
      </c>
      <c r="AC41" s="44" t="s">
        <v>381</v>
      </c>
      <c r="AD41" s="44" t="s">
        <v>381</v>
      </c>
      <c r="AE41" s="44" t="s">
        <v>381</v>
      </c>
      <c r="AF41" s="44" t="s">
        <v>381</v>
      </c>
      <c r="AG41" s="44" t="s">
        <v>381</v>
      </c>
      <c r="AH41" s="44" t="s">
        <v>381</v>
      </c>
      <c r="AI41" s="44" t="s">
        <v>381</v>
      </c>
      <c r="AJ41" s="44" t="s">
        <v>381</v>
      </c>
      <c r="AK41" s="44" t="s">
        <v>381</v>
      </c>
      <c r="AL41" s="44" t="s">
        <v>381</v>
      </c>
      <c r="AM41" s="44" t="s">
        <v>381</v>
      </c>
      <c r="AN41" s="44" t="s">
        <v>381</v>
      </c>
      <c r="AO41" s="44" t="s">
        <v>381</v>
      </c>
      <c r="AP41" s="44" t="s">
        <v>381</v>
      </c>
      <c r="AQ41" s="44" t="s">
        <v>381</v>
      </c>
      <c r="AR41" s="44" t="s">
        <v>381</v>
      </c>
      <c r="AS41" s="44" t="s">
        <v>381</v>
      </c>
      <c r="AT41" s="44" t="s">
        <v>381</v>
      </c>
      <c r="AU41" s="44" t="s">
        <v>381</v>
      </c>
      <c r="AV41" s="44" t="s">
        <v>381</v>
      </c>
      <c r="AW41" s="44" t="s">
        <v>381</v>
      </c>
      <c r="AX41" s="44" t="s">
        <v>381</v>
      </c>
      <c r="AY41" s="44" t="s">
        <v>381</v>
      </c>
      <c r="AZ41" s="44" t="s">
        <v>381</v>
      </c>
      <c r="BA41" s="44" t="s">
        <v>381</v>
      </c>
      <c r="BB41" s="44" t="s">
        <v>381</v>
      </c>
      <c r="BC41" s="44" t="s">
        <v>381</v>
      </c>
      <c r="BD41" s="44" t="s">
        <v>381</v>
      </c>
      <c r="BE41" s="44" t="s">
        <v>381</v>
      </c>
      <c r="BF41" s="44" t="s">
        <v>381</v>
      </c>
      <c r="BG41" s="44" t="s">
        <v>381</v>
      </c>
      <c r="BH41" s="44" t="s">
        <v>381</v>
      </c>
      <c r="BI41" s="44" t="s">
        <v>381</v>
      </c>
      <c r="BJ41" s="44" t="s">
        <v>381</v>
      </c>
      <c r="BK41" s="44" t="s">
        <v>381</v>
      </c>
      <c r="BL41" s="44" t="s">
        <v>381</v>
      </c>
      <c r="BM41" s="44" t="s">
        <v>381</v>
      </c>
      <c r="BN41" s="44" t="s">
        <v>381</v>
      </c>
      <c r="BO41" s="44" t="s">
        <v>381</v>
      </c>
      <c r="BP41" s="44" t="s">
        <v>381</v>
      </c>
      <c r="BQ41" s="44" t="s">
        <v>381</v>
      </c>
      <c r="BR41" s="44" t="s">
        <v>381</v>
      </c>
      <c r="BS41" s="44" t="s">
        <v>381</v>
      </c>
      <c r="BT41" s="44" t="s">
        <v>381</v>
      </c>
      <c r="BU41" s="44" t="s">
        <v>381</v>
      </c>
      <c r="BV41" s="44" t="s">
        <v>381</v>
      </c>
      <c r="BW41" s="44" t="s">
        <v>381</v>
      </c>
      <c r="BX41" s="44" t="s">
        <v>381</v>
      </c>
      <c r="BY41" s="44" t="s">
        <v>381</v>
      </c>
      <c r="BZ41" s="44" t="s">
        <v>381</v>
      </c>
      <c r="CA41" s="44" t="s">
        <v>381</v>
      </c>
      <c r="CB41" s="44" t="s">
        <v>381</v>
      </c>
      <c r="CC41" s="44" t="s">
        <v>381</v>
      </c>
      <c r="CD41" s="44" t="s">
        <v>381</v>
      </c>
      <c r="CE41" s="44" t="s">
        <v>381</v>
      </c>
      <c r="CF41" s="44" t="s">
        <v>381</v>
      </c>
      <c r="CG41" s="44" t="s">
        <v>381</v>
      </c>
      <c r="CH41" s="44" t="s">
        <v>381</v>
      </c>
      <c r="CI41" s="44" t="s">
        <v>381</v>
      </c>
      <c r="CJ41" s="44" t="s">
        <v>381</v>
      </c>
      <c r="CK41" s="44" t="s">
        <v>381</v>
      </c>
      <c r="CL41" s="44" t="s">
        <v>381</v>
      </c>
      <c r="CM41" s="44" t="s">
        <v>381</v>
      </c>
      <c r="CN41" s="44" t="s">
        <v>381</v>
      </c>
      <c r="CO41" s="44" t="s">
        <v>381</v>
      </c>
      <c r="CP41" s="44" t="s">
        <v>381</v>
      </c>
      <c r="CQ41" s="44" t="s">
        <v>381</v>
      </c>
      <c r="CR41" s="44" t="s">
        <v>381</v>
      </c>
      <c r="CS41" s="44" t="s">
        <v>381</v>
      </c>
      <c r="CT41" s="44" t="s">
        <v>381</v>
      </c>
      <c r="CU41" s="44" t="s">
        <v>381</v>
      </c>
      <c r="CV41" s="44" t="s">
        <v>381</v>
      </c>
      <c r="CW41" s="44" t="s">
        <v>381</v>
      </c>
      <c r="CX41" s="44" t="s">
        <v>381</v>
      </c>
      <c r="CY41" s="44" t="s">
        <v>381</v>
      </c>
      <c r="CZ41" s="44" t="s">
        <v>381</v>
      </c>
      <c r="DA41" s="44" t="s">
        <v>381</v>
      </c>
      <c r="DB41" s="44" t="s">
        <v>381</v>
      </c>
      <c r="DC41" s="44" t="s">
        <v>381</v>
      </c>
      <c r="DD41" s="44" t="s">
        <v>381</v>
      </c>
      <c r="DE41" s="44" t="s">
        <v>381</v>
      </c>
      <c r="DF41" s="44" t="s">
        <v>381</v>
      </c>
      <c r="DG41" s="44" t="s">
        <v>381</v>
      </c>
      <c r="DH41" s="44" t="s">
        <v>381</v>
      </c>
      <c r="DI41" s="44" t="s">
        <v>381</v>
      </c>
      <c r="DJ41" s="44" t="s">
        <v>381</v>
      </c>
      <c r="DK41" s="44" t="s">
        <v>381</v>
      </c>
      <c r="DL41" s="44" t="s">
        <v>381</v>
      </c>
      <c r="DM41" s="44" t="s">
        <v>381</v>
      </c>
      <c r="DN41" s="44" t="s">
        <v>381</v>
      </c>
      <c r="DO41" s="44" t="s">
        <v>381</v>
      </c>
      <c r="DP41" s="44" t="s">
        <v>381</v>
      </c>
      <c r="DQ41" s="44" t="s">
        <v>381</v>
      </c>
      <c r="DR41" s="44" t="s">
        <v>381</v>
      </c>
      <c r="DS41" s="44" t="s">
        <v>381</v>
      </c>
      <c r="DT41" s="44" t="s">
        <v>381</v>
      </c>
      <c r="DU41" s="44" t="s">
        <v>381</v>
      </c>
      <c r="DV41" s="44" t="s">
        <v>381</v>
      </c>
      <c r="DW41" s="44" t="s">
        <v>381</v>
      </c>
      <c r="DX41" s="44" t="s">
        <v>381</v>
      </c>
      <c r="DY41" s="44" t="s">
        <v>381</v>
      </c>
      <c r="DZ41" s="44" t="s">
        <v>381</v>
      </c>
      <c r="EA41" s="44" t="s">
        <v>381</v>
      </c>
      <c r="EB41" s="44" t="s">
        <v>381</v>
      </c>
      <c r="EC41" s="44" t="s">
        <v>381</v>
      </c>
      <c r="ED41" s="44" t="s">
        <v>381</v>
      </c>
      <c r="EE41" s="44" t="s">
        <v>381</v>
      </c>
      <c r="EF41" s="44" t="s">
        <v>381</v>
      </c>
      <c r="EG41" s="44" t="s">
        <v>381</v>
      </c>
      <c r="EH41" s="44" t="s">
        <v>381</v>
      </c>
      <c r="EI41" s="44" t="s">
        <v>381</v>
      </c>
      <c r="EJ41" s="44" t="s">
        <v>381</v>
      </c>
      <c r="EK41" s="44" t="s">
        <v>381</v>
      </c>
      <c r="EL41" s="44" t="s">
        <v>381</v>
      </c>
      <c r="EM41" s="44" t="s">
        <v>381</v>
      </c>
      <c r="EN41" s="44" t="s">
        <v>381</v>
      </c>
      <c r="EO41" s="44" t="s">
        <v>381</v>
      </c>
      <c r="EP41" s="44" t="s">
        <v>381</v>
      </c>
      <c r="EQ41" s="44" t="s">
        <v>381</v>
      </c>
      <c r="ER41" s="44" t="s">
        <v>381</v>
      </c>
      <c r="ES41" s="44" t="s">
        <v>381</v>
      </c>
      <c r="ET41" s="44" t="s">
        <v>381</v>
      </c>
      <c r="EU41" s="44" t="s">
        <v>381</v>
      </c>
      <c r="EV41" s="44" t="s">
        <v>381</v>
      </c>
      <c r="EW41" s="44" t="s">
        <v>381</v>
      </c>
      <c r="EX41" s="44" t="s">
        <v>381</v>
      </c>
      <c r="EY41" s="44" t="s">
        <v>381</v>
      </c>
      <c r="EZ41" s="44" t="s">
        <v>381</v>
      </c>
      <c r="FA41" s="44" t="s">
        <v>381</v>
      </c>
      <c r="FB41" s="44" t="s">
        <v>381</v>
      </c>
      <c r="FC41" s="44" t="s">
        <v>381</v>
      </c>
      <c r="FD41" s="44" t="s">
        <v>381</v>
      </c>
      <c r="FE41" s="44" t="s">
        <v>381</v>
      </c>
      <c r="FF41" s="44" t="s">
        <v>381</v>
      </c>
      <c r="FG41" s="44" t="s">
        <v>381</v>
      </c>
      <c r="FH41" s="44" t="s">
        <v>381</v>
      </c>
      <c r="FI41" s="44" t="s">
        <v>381</v>
      </c>
      <c r="FJ41" s="44" t="s">
        <v>381</v>
      </c>
      <c r="FK41" s="44" t="s">
        <v>381</v>
      </c>
      <c r="FL41" s="44" t="s">
        <v>381</v>
      </c>
      <c r="FM41" s="44" t="s">
        <v>381</v>
      </c>
      <c r="FN41" s="44" t="s">
        <v>381</v>
      </c>
      <c r="FO41" s="44" t="s">
        <v>381</v>
      </c>
      <c r="FP41" s="44" t="s">
        <v>381</v>
      </c>
      <c r="FQ41" s="44" t="s">
        <v>381</v>
      </c>
      <c r="FR41" s="44" t="s">
        <v>381</v>
      </c>
      <c r="FS41" s="44" t="s">
        <v>381</v>
      </c>
    </row>
    <row r="42" spans="1:175" s="309" customFormat="1" ht="11.1" customHeight="1">
      <c r="A42" s="386">
        <v>282049</v>
      </c>
      <c r="B42" s="387" t="s">
        <v>576</v>
      </c>
      <c r="C42" s="308">
        <v>109.99669803533102</v>
      </c>
      <c r="D42" s="72">
        <v>1060.9625227010072</v>
      </c>
      <c r="E42" s="308">
        <v>319.67145451543666</v>
      </c>
      <c r="F42" s="354">
        <v>359935</v>
      </c>
      <c r="G42" s="308">
        <v>296.25752420832242</v>
      </c>
      <c r="H42" s="353">
        <v>82.700863648259613</v>
      </c>
      <c r="I42" s="353">
        <v>140.27741428945302</v>
      </c>
      <c r="J42" s="341">
        <v>33.9</v>
      </c>
      <c r="K42" s="352">
        <v>3.34</v>
      </c>
      <c r="L42" s="308">
        <v>170.06808913486745</v>
      </c>
      <c r="M42" s="308">
        <v>20.372123507136617</v>
      </c>
      <c r="N42" s="346">
        <v>82.595397611418591</v>
      </c>
      <c r="O42" s="346">
        <v>17.353556485355647</v>
      </c>
      <c r="P42" s="351">
        <v>11.631052204490127</v>
      </c>
      <c r="Q42" s="351">
        <v>1.4760147601476015</v>
      </c>
      <c r="R42" s="351">
        <v>2.0419426048565121</v>
      </c>
      <c r="S42" s="347">
        <v>14642</v>
      </c>
      <c r="T42" s="317">
        <v>87.5</v>
      </c>
      <c r="U42" s="316">
        <v>135</v>
      </c>
      <c r="V42" s="316">
        <v>183</v>
      </c>
      <c r="W42" s="314">
        <v>15.012979521199885</v>
      </c>
      <c r="X42" s="350">
        <v>57.611695383008879</v>
      </c>
      <c r="Y42" s="314">
        <v>193.75</v>
      </c>
      <c r="Z42" s="314">
        <v>165.625</v>
      </c>
      <c r="AA42" s="314">
        <v>1.4707992538384274</v>
      </c>
      <c r="AB42" s="346">
        <v>50.954153851687977</v>
      </c>
      <c r="AC42" s="346">
        <v>14.514649544056548</v>
      </c>
      <c r="AD42" s="346">
        <v>2.3381715498480187</v>
      </c>
      <c r="AE42" s="346">
        <v>99.271899886234365</v>
      </c>
      <c r="AF42" s="317">
        <v>95.6</v>
      </c>
      <c r="AG42" s="317">
        <v>94.3</v>
      </c>
      <c r="AH42" s="349">
        <v>832</v>
      </c>
      <c r="AI42" s="317">
        <v>77.8</v>
      </c>
      <c r="AJ42" s="318">
        <v>9.1028255170404887E-3</v>
      </c>
      <c r="AK42" s="318">
        <v>0.12743955723856687</v>
      </c>
      <c r="AL42" s="314">
        <v>0.15684332177645702</v>
      </c>
      <c r="AM42" s="348">
        <v>105241.83524545384</v>
      </c>
      <c r="AN42" s="347">
        <v>206096.23357664235</v>
      </c>
      <c r="AO42" s="347">
        <v>263922.10261489701</v>
      </c>
      <c r="AP42" s="314">
        <v>15.755396336756839</v>
      </c>
      <c r="AQ42" s="314">
        <v>0.96257752835517296</v>
      </c>
      <c r="AR42" s="314">
        <v>16.86</v>
      </c>
      <c r="AS42" s="314">
        <v>10.615816410764404</v>
      </c>
      <c r="AT42" s="314">
        <v>397.68036982004293</v>
      </c>
      <c r="AU42" s="314">
        <v>1.2382367508667658</v>
      </c>
      <c r="AV42" s="314">
        <v>2.2701007099224038</v>
      </c>
      <c r="AW42" s="316">
        <v>27226.875</v>
      </c>
      <c r="AX42" s="316">
        <v>3111.6428571428573</v>
      </c>
      <c r="AY42" s="314">
        <v>0.91821040791497377</v>
      </c>
      <c r="AZ42" s="346">
        <v>760.5</v>
      </c>
      <c r="BA42" s="308">
        <v>2.0443144295856035</v>
      </c>
      <c r="BB42" s="308">
        <v>51.812598651169466</v>
      </c>
      <c r="BC42" s="308">
        <v>213.9873287105828</v>
      </c>
      <c r="BD42" s="308">
        <v>7.6087151229981842</v>
      </c>
      <c r="BE42" s="343">
        <v>1.2914334911752046</v>
      </c>
      <c r="BF42" s="308">
        <v>3.2285837279380112</v>
      </c>
      <c r="BG42" s="308">
        <v>18.701777926870179</v>
      </c>
      <c r="BH42" s="308">
        <v>98.360655737704917</v>
      </c>
      <c r="BI42" s="345">
        <v>100</v>
      </c>
      <c r="BJ42" s="343">
        <v>0.2515934250251593</v>
      </c>
      <c r="BK42" s="72">
        <v>0.70351758793969854</v>
      </c>
      <c r="BL42" s="341">
        <v>136.19999999999999</v>
      </c>
      <c r="BM42" s="341">
        <v>120</v>
      </c>
      <c r="BN42" s="308">
        <v>0.90452261306532666</v>
      </c>
      <c r="BO42" s="308">
        <v>59.016393442622949</v>
      </c>
      <c r="BP42" s="344">
        <v>36</v>
      </c>
      <c r="BQ42" s="308">
        <v>4.0779263661878824</v>
      </c>
      <c r="BR42" s="308">
        <v>67.580898134389955</v>
      </c>
      <c r="BS42" s="308">
        <v>11.102856199438666</v>
      </c>
      <c r="BT42" s="308">
        <v>501.6447911507347</v>
      </c>
      <c r="BU42" s="308">
        <v>0</v>
      </c>
      <c r="BV42" s="343">
        <v>63.562819877827309</v>
      </c>
      <c r="BW42" s="343">
        <v>103.39276869737493</v>
      </c>
      <c r="BX42" s="308">
        <v>1.8573551263001484</v>
      </c>
      <c r="BY42" s="342">
        <v>4.0624484068020474E-2</v>
      </c>
      <c r="BZ42" s="308">
        <v>1.2382367508667658</v>
      </c>
      <c r="CA42" s="342">
        <v>0.19383358098068351</v>
      </c>
      <c r="CB42" s="308">
        <v>0.20637279181112761</v>
      </c>
      <c r="CC42" s="342">
        <v>4.2007181773155031E-2</v>
      </c>
      <c r="CD42" s="308">
        <v>0.20637279181112761</v>
      </c>
      <c r="CE42" s="308">
        <v>2.5631500742942053</v>
      </c>
      <c r="CF42" s="341">
        <v>36.700000000000003</v>
      </c>
      <c r="CG42" s="340">
        <v>7.6492537313432836</v>
      </c>
      <c r="CH42" s="340">
        <v>8.9571425292105697</v>
      </c>
      <c r="CI42" s="340">
        <v>8.6011342155009451</v>
      </c>
      <c r="CJ42" s="308">
        <v>308.16204391613013</v>
      </c>
      <c r="CK42" s="82">
        <v>270.16262175994717</v>
      </c>
      <c r="CL42" s="314">
        <v>14.9</v>
      </c>
      <c r="CM42" s="314">
        <v>874.09902727739438</v>
      </c>
      <c r="CN42" s="323">
        <v>100</v>
      </c>
      <c r="CO42" s="317">
        <v>99.9</v>
      </c>
      <c r="CP42" s="317">
        <v>92.7</v>
      </c>
      <c r="CQ42" s="314">
        <v>99.9</v>
      </c>
      <c r="CR42" s="322">
        <v>93</v>
      </c>
      <c r="CS42" s="314">
        <v>11.157633771778803</v>
      </c>
      <c r="CT42" s="314">
        <v>10.921951219512195</v>
      </c>
      <c r="CU42" s="322">
        <v>5.0960677639281045</v>
      </c>
      <c r="CV42" s="314">
        <v>56.951469913278743</v>
      </c>
      <c r="CW42" s="321">
        <v>29.304936437180121</v>
      </c>
      <c r="CX42" s="314">
        <v>0.88</v>
      </c>
      <c r="CY42" s="314">
        <v>25.6</v>
      </c>
      <c r="CZ42" s="314">
        <v>57.907059588134032</v>
      </c>
      <c r="DA42" s="314">
        <v>4.105227567293424</v>
      </c>
      <c r="DB42" s="314">
        <v>1.2857231302625063</v>
      </c>
      <c r="DC42" s="314">
        <v>0.83332301469374281</v>
      </c>
      <c r="DD42" s="314">
        <v>0.90391282813273899</v>
      </c>
      <c r="DE42" s="314">
        <v>4.166666666666667</v>
      </c>
      <c r="DF42" s="320" t="s">
        <v>559</v>
      </c>
      <c r="DG42" s="320">
        <v>1616.6145833333333</v>
      </c>
      <c r="DH42" s="314" t="s">
        <v>559</v>
      </c>
      <c r="DI42" s="314" t="s">
        <v>559</v>
      </c>
      <c r="DJ42" s="314">
        <v>0</v>
      </c>
      <c r="DK42" s="314">
        <v>47.910863509749305</v>
      </c>
      <c r="DL42" s="319">
        <v>0</v>
      </c>
      <c r="DM42" s="319">
        <v>5</v>
      </c>
      <c r="DN42" s="314">
        <v>24.972203648670959</v>
      </c>
      <c r="DO42" s="314">
        <v>1.5870067690275713</v>
      </c>
      <c r="DP42" s="314">
        <v>100</v>
      </c>
      <c r="DQ42" s="314">
        <v>105.79606440071557</v>
      </c>
      <c r="DR42" s="314">
        <v>11355.270440251572</v>
      </c>
      <c r="DS42" s="315">
        <v>39.678578558594531</v>
      </c>
      <c r="DT42" s="315">
        <v>9.17</v>
      </c>
      <c r="DU42" s="314">
        <v>87.044584413980488</v>
      </c>
      <c r="DV42" s="318">
        <v>0.10512008069458863</v>
      </c>
      <c r="DW42" s="314">
        <v>42.553191489361701</v>
      </c>
      <c r="DX42" s="317">
        <v>45.06769027571405</v>
      </c>
      <c r="DY42" s="314">
        <v>0.67121639923788534</v>
      </c>
      <c r="DZ42" s="314">
        <v>6174.6173904980305</v>
      </c>
      <c r="EA42" s="316">
        <v>1300</v>
      </c>
      <c r="EB42" s="315">
        <v>7.3282870832501494</v>
      </c>
      <c r="EC42" s="315">
        <v>84.429030549919531</v>
      </c>
      <c r="ED42" s="314">
        <v>98.263158170674799</v>
      </c>
      <c r="EE42" s="314">
        <v>22.319109559236018</v>
      </c>
      <c r="EF42" s="314">
        <v>83.441273326015363</v>
      </c>
      <c r="EG42" s="314">
        <v>178.69292748433304</v>
      </c>
      <c r="EH42" s="314">
        <v>70.900000000000006</v>
      </c>
      <c r="EI42" s="314">
        <v>62.3</v>
      </c>
      <c r="EJ42" s="314">
        <v>46.3</v>
      </c>
      <c r="EK42" s="314">
        <v>68.7</v>
      </c>
      <c r="EL42" s="314">
        <v>34.200000000000003</v>
      </c>
      <c r="EM42" s="313">
        <v>73.8</v>
      </c>
      <c r="EN42" s="312">
        <v>1.3847614330526663</v>
      </c>
      <c r="EO42" s="72">
        <v>0.90039561340576002</v>
      </c>
      <c r="EP42" s="311">
        <v>0.89800000000000002</v>
      </c>
      <c r="EQ42" s="308">
        <v>93.8</v>
      </c>
      <c r="ER42" s="308">
        <v>4.7</v>
      </c>
      <c r="ES42" s="308">
        <v>2.71</v>
      </c>
      <c r="ET42" s="308">
        <v>309.74797135545651</v>
      </c>
      <c r="EU42" s="310">
        <v>58.4</v>
      </c>
      <c r="EV42" s="308">
        <v>56.9</v>
      </c>
      <c r="EW42" s="308" t="s">
        <v>12</v>
      </c>
      <c r="EX42" s="308" t="s">
        <v>12</v>
      </c>
      <c r="EY42" s="308">
        <v>33.9</v>
      </c>
      <c r="EZ42" s="308">
        <v>7.6378570249298328</v>
      </c>
      <c r="FA42" s="308">
        <v>31.2</v>
      </c>
      <c r="FB42" s="308">
        <v>12.869272952414649</v>
      </c>
      <c r="FC42" s="308">
        <v>61.672381957267206</v>
      </c>
      <c r="FD42" s="308">
        <v>80.640736749289701</v>
      </c>
      <c r="FE42" s="308">
        <v>67.869442705072018</v>
      </c>
      <c r="FF42" s="308">
        <v>63.361195542046609</v>
      </c>
      <c r="FG42" s="308">
        <v>66.487030974565599</v>
      </c>
      <c r="FH42" s="308">
        <v>70.48895368397443</v>
      </c>
      <c r="FI42" s="308">
        <v>70.911886615857739</v>
      </c>
      <c r="FJ42" s="308">
        <v>63.454004074596462</v>
      </c>
      <c r="FK42" s="308">
        <v>45.97927612375949</v>
      </c>
      <c r="FL42" s="308">
        <v>27.579211170117553</v>
      </c>
      <c r="FM42" s="308">
        <v>15.351860152398029</v>
      </c>
      <c r="FN42" s="308">
        <v>8.4586292777419061</v>
      </c>
      <c r="FO42" s="308">
        <v>4.8900595510765008</v>
      </c>
      <c r="FP42" s="308">
        <v>2.3590394583730032</v>
      </c>
      <c r="FQ42" s="308">
        <v>1.45</v>
      </c>
      <c r="FR42" s="308">
        <v>12.807495459798579</v>
      </c>
      <c r="FS42" s="308">
        <v>1.3418316001341832</v>
      </c>
    </row>
    <row r="43" spans="1:175" s="309" customFormat="1" ht="11.1" customHeight="1">
      <c r="A43" s="386">
        <v>292010</v>
      </c>
      <c r="B43" s="387" t="s">
        <v>575</v>
      </c>
      <c r="C43" s="308">
        <v>114.27053618613093</v>
      </c>
      <c r="D43" s="72">
        <v>1214.0898614642676</v>
      </c>
      <c r="E43" s="308">
        <v>248.46232807541301</v>
      </c>
      <c r="F43" s="354">
        <v>351306</v>
      </c>
      <c r="G43" s="308">
        <v>307.71487239659723</v>
      </c>
      <c r="H43" s="353">
        <v>77.148723965972422</v>
      </c>
      <c r="I43" s="353">
        <v>158.99090642417133</v>
      </c>
      <c r="J43" s="341">
        <v>30.2</v>
      </c>
      <c r="K43" s="352">
        <v>4.95</v>
      </c>
      <c r="L43" s="308">
        <v>151.76171471109441</v>
      </c>
      <c r="M43" s="308">
        <v>15.30921121593304</v>
      </c>
      <c r="N43" s="346">
        <v>81.944192892744965</v>
      </c>
      <c r="O43" s="346">
        <v>19.269581931763575</v>
      </c>
      <c r="P43" s="351">
        <v>9.5821956622533619</v>
      </c>
      <c r="Q43" s="351">
        <v>1.8072289156626504</v>
      </c>
      <c r="R43" s="351">
        <v>2.3926380368098159</v>
      </c>
      <c r="S43" s="347">
        <v>16814</v>
      </c>
      <c r="T43" s="317">
        <v>78.431372549019613</v>
      </c>
      <c r="U43" s="316">
        <v>157</v>
      </c>
      <c r="V43" s="316">
        <v>85</v>
      </c>
      <c r="W43" s="314">
        <v>15.818123599103426</v>
      </c>
      <c r="X43" s="350">
        <v>59.847585733025177</v>
      </c>
      <c r="Y43" s="314">
        <v>94.117647058823522</v>
      </c>
      <c r="Z43" s="314">
        <v>100</v>
      </c>
      <c r="AA43" s="314">
        <v>3.203920090463626</v>
      </c>
      <c r="AB43" s="346">
        <v>42.026568177756594</v>
      </c>
      <c r="AC43" s="346">
        <v>8.5184964555906344</v>
      </c>
      <c r="AD43" s="346">
        <v>4.1401084172276175</v>
      </c>
      <c r="AE43" s="346">
        <v>96.391554702495199</v>
      </c>
      <c r="AF43" s="317">
        <v>94</v>
      </c>
      <c r="AG43" s="317">
        <v>89</v>
      </c>
      <c r="AH43" s="349">
        <v>627</v>
      </c>
      <c r="AI43" s="317">
        <v>37</v>
      </c>
      <c r="AJ43" s="318">
        <v>3.8562244876405645E-2</v>
      </c>
      <c r="AK43" s="318">
        <v>0.10604617341011552</v>
      </c>
      <c r="AL43" s="314">
        <v>0.43716088904137257</v>
      </c>
      <c r="AM43" s="348">
        <v>95417.584022038573</v>
      </c>
      <c r="AN43" s="347">
        <v>192078.26338893766</v>
      </c>
      <c r="AO43" s="347">
        <v>258576.86124831613</v>
      </c>
      <c r="AP43" s="314">
        <v>15.950872856480766</v>
      </c>
      <c r="AQ43" s="314">
        <v>2.5973273598022555</v>
      </c>
      <c r="AR43" s="314">
        <v>21.6</v>
      </c>
      <c r="AS43" s="314">
        <v>7.5866782136167314</v>
      </c>
      <c r="AT43" s="314">
        <v>358.30591854973261</v>
      </c>
      <c r="AU43" s="314">
        <v>3.0435251768703155</v>
      </c>
      <c r="AV43" s="314">
        <v>2.0197939810139363</v>
      </c>
      <c r="AW43" s="316">
        <v>14481.545454545454</v>
      </c>
      <c r="AX43" s="316">
        <v>2016.4177215189873</v>
      </c>
      <c r="AY43" s="314">
        <v>1.8832746379404508</v>
      </c>
      <c r="AZ43" s="346">
        <v>413.2</v>
      </c>
      <c r="BA43" s="308">
        <v>1.6106639588515397</v>
      </c>
      <c r="BB43" s="308">
        <v>32.750848096494536</v>
      </c>
      <c r="BC43" s="308">
        <v>178.65465119818055</v>
      </c>
      <c r="BD43" s="308">
        <v>3.418075219341326</v>
      </c>
      <c r="BE43" s="343">
        <v>2.8898102776730745</v>
      </c>
      <c r="BF43" s="308">
        <v>6.2821962558110318</v>
      </c>
      <c r="BG43" s="308">
        <v>40.614846288427898</v>
      </c>
      <c r="BH43" s="308">
        <v>31.343283582089555</v>
      </c>
      <c r="BI43" s="345">
        <v>97.4</v>
      </c>
      <c r="BJ43" s="343">
        <v>0.37490627343164207</v>
      </c>
      <c r="BK43" s="72">
        <v>1.2123745819397993</v>
      </c>
      <c r="BL43" s="341">
        <v>106</v>
      </c>
      <c r="BM43" s="341">
        <v>93.1</v>
      </c>
      <c r="BN43" s="308">
        <v>0.75250836120401332</v>
      </c>
      <c r="BO43" s="308">
        <v>34.328358208955223</v>
      </c>
      <c r="BP43" s="344">
        <v>5</v>
      </c>
      <c r="BQ43" s="308">
        <v>1.5079283830857471</v>
      </c>
      <c r="BR43" s="308">
        <v>40.520387468423422</v>
      </c>
      <c r="BS43" s="308">
        <v>14.592319802558221</v>
      </c>
      <c r="BT43" s="308">
        <v>1682.4939198667489</v>
      </c>
      <c r="BU43" s="308">
        <v>30.474540911895481</v>
      </c>
      <c r="BV43" s="343">
        <v>80.238391026581041</v>
      </c>
      <c r="BW43" s="343">
        <v>455.97540831657085</v>
      </c>
      <c r="BX43" s="308">
        <v>3.0435251768703155</v>
      </c>
      <c r="BY43" s="342">
        <v>5.4340758612484538E-2</v>
      </c>
      <c r="BZ43" s="308">
        <v>0.553368213976421</v>
      </c>
      <c r="CA43" s="342">
        <v>0.17099077811871408</v>
      </c>
      <c r="CB43" s="308">
        <v>0.2766841069882105</v>
      </c>
      <c r="CC43" s="342">
        <v>0.21329854491828135</v>
      </c>
      <c r="CD43" s="308">
        <v>1.106736427952842</v>
      </c>
      <c r="CE43" s="308">
        <v>4.6510598384718183</v>
      </c>
      <c r="CF43" s="341">
        <v>37.700000000000003</v>
      </c>
      <c r="CG43" s="340">
        <v>2.5751072961373391</v>
      </c>
      <c r="CH43" s="340">
        <v>37.087955203173948</v>
      </c>
      <c r="CI43" s="340">
        <v>6.9767441860465116</v>
      </c>
      <c r="CJ43" s="308">
        <v>255.31856024658089</v>
      </c>
      <c r="CK43" s="82">
        <v>218.42273457970302</v>
      </c>
      <c r="CL43" s="314">
        <v>8.6</v>
      </c>
      <c r="CM43" s="314" t="s">
        <v>572</v>
      </c>
      <c r="CN43" s="323">
        <v>100</v>
      </c>
      <c r="CO43" s="317">
        <v>99.8</v>
      </c>
      <c r="CP43" s="317">
        <v>89.5</v>
      </c>
      <c r="CQ43" s="314">
        <v>91.2</v>
      </c>
      <c r="CR43" s="322">
        <v>41.7</v>
      </c>
      <c r="CS43" s="314">
        <v>9.6580601015712801</v>
      </c>
      <c r="CT43" s="314">
        <v>9.7906976744186043</v>
      </c>
      <c r="CU43" s="322">
        <v>0.87886149770554378</v>
      </c>
      <c r="CV43" s="314">
        <v>66.557036876296905</v>
      </c>
      <c r="CW43" s="321">
        <v>34.128984596995764</v>
      </c>
      <c r="CX43" s="314">
        <v>1.19</v>
      </c>
      <c r="CY43" s="314">
        <v>31.6</v>
      </c>
      <c r="CZ43" s="314">
        <v>54.219167748675723</v>
      </c>
      <c r="DA43" s="314">
        <v>4.5247754541704888</v>
      </c>
      <c r="DB43" s="314">
        <v>0.61493319462236773</v>
      </c>
      <c r="DC43" s="314">
        <v>0.87828666133588618</v>
      </c>
      <c r="DD43" s="314">
        <v>1.0126638315768504</v>
      </c>
      <c r="DE43" s="314">
        <v>4.8309045080141555</v>
      </c>
      <c r="DF43" s="320">
        <v>814.7293577981651</v>
      </c>
      <c r="DG43" s="320">
        <v>814.7293577981651</v>
      </c>
      <c r="DH43" s="314" t="s">
        <v>572</v>
      </c>
      <c r="DI43" s="314" t="s">
        <v>572</v>
      </c>
      <c r="DJ43" s="314">
        <v>22.682352941176472</v>
      </c>
      <c r="DK43" s="314">
        <v>55.907960199004982</v>
      </c>
      <c r="DL43" s="319">
        <v>120</v>
      </c>
      <c r="DM43" s="319">
        <v>44</v>
      </c>
      <c r="DN43" s="314">
        <v>41.436211862554401</v>
      </c>
      <c r="DO43" s="314">
        <v>12.093862316454681</v>
      </c>
      <c r="DP43" s="314">
        <v>100</v>
      </c>
      <c r="DQ43" s="314">
        <v>98.677350591981934</v>
      </c>
      <c r="DR43" s="314">
        <v>6742.6882661996497</v>
      </c>
      <c r="DS43" s="315">
        <v>16.494547555427168</v>
      </c>
      <c r="DT43" s="315">
        <v>20.3</v>
      </c>
      <c r="DU43" s="314">
        <v>70.528967254408059</v>
      </c>
      <c r="DV43" s="318">
        <v>0.24748113800855437</v>
      </c>
      <c r="DW43" s="314">
        <v>41.304347826086953</v>
      </c>
      <c r="DX43" s="317">
        <v>62.032576786756792</v>
      </c>
      <c r="DY43" s="314">
        <v>0.96859953420340617</v>
      </c>
      <c r="DZ43" s="314">
        <v>4785.725404516902</v>
      </c>
      <c r="EA43" s="316">
        <v>21200</v>
      </c>
      <c r="EB43" s="315">
        <v>3.5464216075684263</v>
      </c>
      <c r="EC43" s="315">
        <v>64.030797583542636</v>
      </c>
      <c r="ED43" s="314">
        <v>92.179088704966361</v>
      </c>
      <c r="EE43" s="314">
        <v>11.377112652800015</v>
      </c>
      <c r="EF43" s="314">
        <v>55.08729756292999</v>
      </c>
      <c r="EG43" s="314">
        <v>167.88137880813824</v>
      </c>
      <c r="EH43" s="314">
        <v>67.8</v>
      </c>
      <c r="EI43" s="314">
        <v>60.8</v>
      </c>
      <c r="EJ43" s="314">
        <v>48.2</v>
      </c>
      <c r="EK43" s="314">
        <v>66.900000000000006</v>
      </c>
      <c r="EL43" s="314">
        <v>29.7</v>
      </c>
      <c r="EM43" s="313">
        <v>75.11</v>
      </c>
      <c r="EN43" s="312">
        <v>-2.2909444058623829</v>
      </c>
      <c r="EO43" s="72">
        <v>0.94822791485110047</v>
      </c>
      <c r="EP43" s="311">
        <v>0.75</v>
      </c>
      <c r="EQ43" s="308">
        <v>97</v>
      </c>
      <c r="ER43" s="308">
        <v>13.4</v>
      </c>
      <c r="ES43" s="308">
        <v>2.2999999999999998</v>
      </c>
      <c r="ET43" s="308">
        <v>588.82979500474516</v>
      </c>
      <c r="EU43" s="310">
        <v>47</v>
      </c>
      <c r="EV43" s="308">
        <v>61</v>
      </c>
      <c r="EW43" s="308" t="s">
        <v>12</v>
      </c>
      <c r="EX43" s="308" t="s">
        <v>12</v>
      </c>
      <c r="EY43" s="308">
        <v>171.5</v>
      </c>
      <c r="EZ43" s="308">
        <v>7.6309476707348454</v>
      </c>
      <c r="FA43" s="308">
        <v>34.799999999999997</v>
      </c>
      <c r="FB43" s="308">
        <v>15.032448377581121</v>
      </c>
      <c r="FC43" s="308">
        <v>62.025175448368053</v>
      </c>
      <c r="FD43" s="308">
        <v>81.559644833354781</v>
      </c>
      <c r="FE43" s="308">
        <v>70.012461765039077</v>
      </c>
      <c r="FF43" s="308">
        <v>65.756508122920337</v>
      </c>
      <c r="FG43" s="308">
        <v>69.162398312744799</v>
      </c>
      <c r="FH43" s="308">
        <v>72.383974613248711</v>
      </c>
      <c r="FI43" s="308">
        <v>69.83541916680953</v>
      </c>
      <c r="FJ43" s="308">
        <v>61.594137338279197</v>
      </c>
      <c r="FK43" s="308">
        <v>42.656855151045704</v>
      </c>
      <c r="FL43" s="308">
        <v>25.528124204632224</v>
      </c>
      <c r="FM43" s="308">
        <v>14.358817688841366</v>
      </c>
      <c r="FN43" s="308">
        <v>8.5336777270017894</v>
      </c>
      <c r="FO43" s="308">
        <v>4.7912304470993963</v>
      </c>
      <c r="FP43" s="308">
        <v>2.0287491079620756</v>
      </c>
      <c r="FQ43" s="308">
        <v>1.29</v>
      </c>
      <c r="FR43" s="308">
        <v>7.97956964553999</v>
      </c>
      <c r="FS43" s="308">
        <v>0.49987503124218952</v>
      </c>
    </row>
    <row r="44" spans="1:175" s="309" customFormat="1" ht="11.1" customHeight="1">
      <c r="A44" s="386">
        <v>302015</v>
      </c>
      <c r="B44" s="387" t="s">
        <v>574</v>
      </c>
      <c r="C44" s="308">
        <v>131.94691140058708</v>
      </c>
      <c r="D44" s="72">
        <v>1705.6942838140669</v>
      </c>
      <c r="E44" s="308">
        <v>415.60606101075604</v>
      </c>
      <c r="F44" s="354">
        <v>374747</v>
      </c>
      <c r="G44" s="308">
        <v>281.91365227537921</v>
      </c>
      <c r="H44" s="353">
        <v>65.344224037339558</v>
      </c>
      <c r="I44" s="353">
        <v>167.32788798133021</v>
      </c>
      <c r="J44" s="341">
        <v>33.299999999999997</v>
      </c>
      <c r="K44" s="352">
        <v>5.48</v>
      </c>
      <c r="L44" s="308">
        <v>144.42713397878097</v>
      </c>
      <c r="M44" s="308">
        <v>5.7674575007230651</v>
      </c>
      <c r="N44" s="346">
        <v>76.30898797736694</v>
      </c>
      <c r="O44" s="346">
        <v>20.280567386971981</v>
      </c>
      <c r="P44" s="351">
        <v>12.11938238592254</v>
      </c>
      <c r="Q44" s="351">
        <v>2.3364485981308412</v>
      </c>
      <c r="R44" s="351">
        <v>1.1093502377179081</v>
      </c>
      <c r="S44" s="347">
        <v>13297</v>
      </c>
      <c r="T44" s="317">
        <v>100</v>
      </c>
      <c r="U44" s="316">
        <v>96</v>
      </c>
      <c r="V44" s="316">
        <v>6</v>
      </c>
      <c r="W44" s="314">
        <v>10.75268817204301</v>
      </c>
      <c r="X44" s="350">
        <v>63.066456763746771</v>
      </c>
      <c r="Y44" s="314">
        <v>85.483870967741936</v>
      </c>
      <c r="Z44" s="314">
        <v>64.516129032258064</v>
      </c>
      <c r="AA44" s="314">
        <v>5.4765788860405502</v>
      </c>
      <c r="AB44" s="346">
        <v>22.357216165987072</v>
      </c>
      <c r="AC44" s="346">
        <v>11.067654156611466</v>
      </c>
      <c r="AD44" s="346">
        <v>2.7461096779562286</v>
      </c>
      <c r="AE44" s="346">
        <v>62.210278804165263</v>
      </c>
      <c r="AF44" s="317">
        <v>96.9</v>
      </c>
      <c r="AG44" s="317">
        <v>93.1</v>
      </c>
      <c r="AH44" s="349">
        <v>431</v>
      </c>
      <c r="AI44" s="317">
        <v>23.3</v>
      </c>
      <c r="AJ44" s="318" t="s">
        <v>572</v>
      </c>
      <c r="AK44" s="318">
        <v>0.13886334271403847</v>
      </c>
      <c r="AL44" s="314">
        <v>0.13087851535685763</v>
      </c>
      <c r="AM44" s="348">
        <v>108910.861492891</v>
      </c>
      <c r="AN44" s="347">
        <v>230888.9010791367</v>
      </c>
      <c r="AO44" s="347">
        <v>261965.45185848634</v>
      </c>
      <c r="AP44" s="314">
        <v>14.550742356460772</v>
      </c>
      <c r="AQ44" s="314">
        <v>5.1867700315837242</v>
      </c>
      <c r="AR44" s="314">
        <v>25.6</v>
      </c>
      <c r="AS44" s="314">
        <v>9.5835125122531668</v>
      </c>
      <c r="AT44" s="314">
        <v>413.73636793422958</v>
      </c>
      <c r="AU44" s="314">
        <v>3.2051881311883501</v>
      </c>
      <c r="AV44" s="314">
        <v>2.5107307027642078</v>
      </c>
      <c r="AW44" s="316">
        <v>15644.818181818182</v>
      </c>
      <c r="AX44" s="316">
        <v>2234.9740259740261</v>
      </c>
      <c r="AY44" s="314">
        <v>5.810811596055621</v>
      </c>
      <c r="AZ44" s="346">
        <v>370</v>
      </c>
      <c r="BA44" s="308">
        <v>0.28045663246908997</v>
      </c>
      <c r="BB44" s="308">
        <v>13.442728967606618</v>
      </c>
      <c r="BC44" s="308">
        <v>117.68222162273334</v>
      </c>
      <c r="BD44" s="308">
        <v>1.8804277857759093</v>
      </c>
      <c r="BE44" s="343">
        <v>0</v>
      </c>
      <c r="BF44" s="308">
        <v>5.4765788860405502</v>
      </c>
      <c r="BG44" s="308">
        <v>41.082164328657313</v>
      </c>
      <c r="BH44" s="308">
        <v>16.901408450704224</v>
      </c>
      <c r="BI44" s="345">
        <v>99.3</v>
      </c>
      <c r="BJ44" s="343">
        <v>0.8767535070140281</v>
      </c>
      <c r="BK44" s="72">
        <v>0.79529187211706698</v>
      </c>
      <c r="BL44" s="341">
        <v>118.6</v>
      </c>
      <c r="BM44" s="341">
        <v>129</v>
      </c>
      <c r="BN44" s="308">
        <v>1.2327024017814538</v>
      </c>
      <c r="BO44" s="308">
        <v>45.945945945945951</v>
      </c>
      <c r="BP44" s="344">
        <v>10</v>
      </c>
      <c r="BQ44" s="308">
        <v>1.0951059448226863</v>
      </c>
      <c r="BR44" s="308">
        <v>17.080981749124582</v>
      </c>
      <c r="BS44" s="308">
        <v>7.5108241874180344</v>
      </c>
      <c r="BT44" s="308">
        <v>628.24625460411926</v>
      </c>
      <c r="BU44" s="308" t="s">
        <v>572</v>
      </c>
      <c r="BV44" s="343">
        <v>2021.9395127579844</v>
      </c>
      <c r="BW44" s="343">
        <v>633.93546353697843</v>
      </c>
      <c r="BX44" s="308">
        <v>1.06839604372945</v>
      </c>
      <c r="BY44" s="342">
        <v>3.1677942696578192E-2</v>
      </c>
      <c r="BZ44" s="308">
        <v>1.6025940655941751</v>
      </c>
      <c r="CA44" s="342">
        <v>0.34511329004548696</v>
      </c>
      <c r="CB44" s="308">
        <v>0.26709901093236249</v>
      </c>
      <c r="CC44" s="342">
        <v>3.8195158563327843E-2</v>
      </c>
      <c r="CD44" s="308">
        <v>0.26709901093236249</v>
      </c>
      <c r="CE44" s="308">
        <v>1.1084608953693045</v>
      </c>
      <c r="CF44" s="341">
        <v>47.4</v>
      </c>
      <c r="CG44" s="340">
        <v>20.294117647058822</v>
      </c>
      <c r="CH44" s="340">
        <v>28.403247081519876</v>
      </c>
      <c r="CI44" s="340">
        <v>6.1445783132530121</v>
      </c>
      <c r="CJ44" s="308">
        <v>311.24513545926339</v>
      </c>
      <c r="CK44" s="82" t="s">
        <v>572</v>
      </c>
      <c r="CL44" s="314">
        <v>9.3000000000000007</v>
      </c>
      <c r="CM44" s="314">
        <v>939.67627380341571</v>
      </c>
      <c r="CN44" s="323">
        <v>77.8</v>
      </c>
      <c r="CO44" s="317">
        <v>98.44</v>
      </c>
      <c r="CP44" s="317">
        <v>82.89</v>
      </c>
      <c r="CQ44" s="314">
        <v>38.9</v>
      </c>
      <c r="CR44" s="322">
        <v>41.9</v>
      </c>
      <c r="CS44" s="314">
        <v>6.2181494889391207</v>
      </c>
      <c r="CT44" s="314">
        <v>3.3469387755102042</v>
      </c>
      <c r="CU44" s="322">
        <v>0</v>
      </c>
      <c r="CV44" s="314">
        <v>67.812972743437996</v>
      </c>
      <c r="CW44" s="321">
        <v>44.218241259852618</v>
      </c>
      <c r="CX44" s="314">
        <v>1.0900000000000001</v>
      </c>
      <c r="CY44" s="314">
        <v>36.9</v>
      </c>
      <c r="CZ44" s="314">
        <v>56.404481023026008</v>
      </c>
      <c r="DA44" s="314">
        <v>4.7609288817584581</v>
      </c>
      <c r="DB44" s="314">
        <v>1.4736199661852651</v>
      </c>
      <c r="DC44" s="314">
        <v>0.96281981767821512</v>
      </c>
      <c r="DD44" s="314">
        <v>2.1902118896453726</v>
      </c>
      <c r="DE44" s="314">
        <v>6.3863373513927879</v>
      </c>
      <c r="DF44" s="320">
        <v>675.9905660377359</v>
      </c>
      <c r="DG44" s="320">
        <v>2430.8460342146191</v>
      </c>
      <c r="DH44" s="314">
        <v>41.853918208940875</v>
      </c>
      <c r="DI44" s="314">
        <v>33.207306226345047</v>
      </c>
      <c r="DJ44" s="314">
        <v>85.508928571428569</v>
      </c>
      <c r="DK44" s="314">
        <v>59.517940290331417</v>
      </c>
      <c r="DL44" s="319">
        <v>311</v>
      </c>
      <c r="DM44" s="319" t="s">
        <v>12</v>
      </c>
      <c r="DN44" s="314">
        <v>17.16036357517368</v>
      </c>
      <c r="DO44" s="314">
        <v>9.5407766705039894</v>
      </c>
      <c r="DP44" s="314">
        <v>23.076923076923077</v>
      </c>
      <c r="DQ44" s="314">
        <v>99.520547945205479</v>
      </c>
      <c r="DR44" s="314">
        <v>4370.8485329103887</v>
      </c>
      <c r="DS44" s="315">
        <v>30.190576517908447</v>
      </c>
      <c r="DT44" s="315">
        <v>6.66</v>
      </c>
      <c r="DU44" s="314">
        <v>203.29113924050634</v>
      </c>
      <c r="DV44" s="318">
        <v>6.3151309504125563E-2</v>
      </c>
      <c r="DW44" s="314">
        <v>46.236559139784944</v>
      </c>
      <c r="DX44" s="317">
        <v>53.422473176581825</v>
      </c>
      <c r="DY44" s="314">
        <v>1.1220735300099365</v>
      </c>
      <c r="DZ44" s="314">
        <v>1539.0025476489084</v>
      </c>
      <c r="EA44" s="316">
        <v>900</v>
      </c>
      <c r="EB44" s="315">
        <v>2.8268181382876847</v>
      </c>
      <c r="EC44" s="315">
        <v>59.53126172139438</v>
      </c>
      <c r="ED44" s="314">
        <v>96.956391667879288</v>
      </c>
      <c r="EE44" s="314">
        <v>12.158254979813217</v>
      </c>
      <c r="EF44" s="314">
        <v>66.504402605769926</v>
      </c>
      <c r="EG44" s="314" t="s">
        <v>572</v>
      </c>
      <c r="EH44" s="314">
        <v>74.5</v>
      </c>
      <c r="EI44" s="314">
        <v>55.2</v>
      </c>
      <c r="EJ44" s="314">
        <v>35.5</v>
      </c>
      <c r="EK44" s="314">
        <v>61</v>
      </c>
      <c r="EL44" s="314">
        <v>18.600000000000001</v>
      </c>
      <c r="EM44" s="313">
        <v>82</v>
      </c>
      <c r="EN44" s="312">
        <v>-1.3915858469576088</v>
      </c>
      <c r="EO44" s="72">
        <v>1.044665169131741</v>
      </c>
      <c r="EP44" s="311">
        <v>0.79800000000000004</v>
      </c>
      <c r="EQ44" s="308">
        <v>98.6</v>
      </c>
      <c r="ER44" s="308">
        <v>11.5</v>
      </c>
      <c r="ES44" s="308">
        <v>0.72</v>
      </c>
      <c r="ET44" s="308">
        <v>455.37691944026733</v>
      </c>
      <c r="EU44" s="310">
        <v>46</v>
      </c>
      <c r="EV44" s="308">
        <v>57.7</v>
      </c>
      <c r="EW44" s="308" t="s">
        <v>12</v>
      </c>
      <c r="EX44" s="308" t="s">
        <v>12</v>
      </c>
      <c r="EY44" s="308">
        <v>122.2</v>
      </c>
      <c r="EZ44" s="308">
        <v>7.8527109214114583</v>
      </c>
      <c r="FA44" s="308">
        <v>29</v>
      </c>
      <c r="FB44" s="308">
        <v>16.693760160060023</v>
      </c>
      <c r="FC44" s="308">
        <v>70.536207849640689</v>
      </c>
      <c r="FD44" s="308">
        <v>78.004291845493569</v>
      </c>
      <c r="FE44" s="308">
        <v>69.165855241804607</v>
      </c>
      <c r="FF44" s="308">
        <v>68.331232425094541</v>
      </c>
      <c r="FG44" s="308">
        <v>72.633559066967649</v>
      </c>
      <c r="FH44" s="308">
        <v>73.956811170644585</v>
      </c>
      <c r="FI44" s="308">
        <v>72.267274877513088</v>
      </c>
      <c r="FJ44" s="308">
        <v>63.768515962830065</v>
      </c>
      <c r="FK44" s="308">
        <v>45.950761256883702</v>
      </c>
      <c r="FL44" s="308">
        <v>29.623895232565641</v>
      </c>
      <c r="FM44" s="308">
        <v>17.348165965123272</v>
      </c>
      <c r="FN44" s="308">
        <v>8.9640513815728671</v>
      </c>
      <c r="FO44" s="308">
        <v>4.7306034482758621</v>
      </c>
      <c r="FP44" s="308">
        <v>2.6017665130568357</v>
      </c>
      <c r="FQ44" s="308">
        <v>1.55</v>
      </c>
      <c r="FR44" s="308">
        <v>8.7715315190187848</v>
      </c>
      <c r="FS44" s="308" t="s">
        <v>572</v>
      </c>
    </row>
    <row r="45" spans="1:175" s="309" customFormat="1" ht="11.1" customHeight="1">
      <c r="A45" s="386">
        <v>312011</v>
      </c>
      <c r="B45" s="388" t="s">
        <v>763</v>
      </c>
      <c r="C45" s="44" t="s">
        <v>381</v>
      </c>
      <c r="D45" s="44" t="s">
        <v>381</v>
      </c>
      <c r="E45" s="44" t="s">
        <v>381</v>
      </c>
      <c r="F45" s="44" t="s">
        <v>381</v>
      </c>
      <c r="G45" s="44" t="s">
        <v>381</v>
      </c>
      <c r="H45" s="44" t="s">
        <v>381</v>
      </c>
      <c r="I45" s="44" t="s">
        <v>381</v>
      </c>
      <c r="J45" s="44" t="s">
        <v>381</v>
      </c>
      <c r="K45" s="44" t="s">
        <v>381</v>
      </c>
      <c r="L45" s="44" t="s">
        <v>381</v>
      </c>
      <c r="M45" s="44" t="s">
        <v>381</v>
      </c>
      <c r="N45" s="44" t="s">
        <v>381</v>
      </c>
      <c r="O45" s="44" t="s">
        <v>381</v>
      </c>
      <c r="P45" s="44" t="s">
        <v>381</v>
      </c>
      <c r="Q45" s="44" t="s">
        <v>381</v>
      </c>
      <c r="R45" s="44" t="s">
        <v>381</v>
      </c>
      <c r="S45" s="44" t="s">
        <v>381</v>
      </c>
      <c r="T45" s="44" t="s">
        <v>381</v>
      </c>
      <c r="U45" s="44" t="s">
        <v>381</v>
      </c>
      <c r="V45" s="44" t="s">
        <v>381</v>
      </c>
      <c r="W45" s="44" t="s">
        <v>381</v>
      </c>
      <c r="X45" s="44" t="s">
        <v>381</v>
      </c>
      <c r="Y45" s="44" t="s">
        <v>381</v>
      </c>
      <c r="Z45" s="44" t="s">
        <v>381</v>
      </c>
      <c r="AA45" s="44" t="s">
        <v>381</v>
      </c>
      <c r="AB45" s="44" t="s">
        <v>381</v>
      </c>
      <c r="AC45" s="44" t="s">
        <v>381</v>
      </c>
      <c r="AD45" s="44" t="s">
        <v>381</v>
      </c>
      <c r="AE45" s="44" t="s">
        <v>381</v>
      </c>
      <c r="AF45" s="44" t="s">
        <v>381</v>
      </c>
      <c r="AG45" s="44" t="s">
        <v>381</v>
      </c>
      <c r="AH45" s="44" t="s">
        <v>381</v>
      </c>
      <c r="AI45" s="44" t="s">
        <v>381</v>
      </c>
      <c r="AJ45" s="44" t="s">
        <v>381</v>
      </c>
      <c r="AK45" s="44" t="s">
        <v>381</v>
      </c>
      <c r="AL45" s="44" t="s">
        <v>381</v>
      </c>
      <c r="AM45" s="44" t="s">
        <v>381</v>
      </c>
      <c r="AN45" s="44" t="s">
        <v>381</v>
      </c>
      <c r="AO45" s="44" t="s">
        <v>381</v>
      </c>
      <c r="AP45" s="44" t="s">
        <v>381</v>
      </c>
      <c r="AQ45" s="44" t="s">
        <v>381</v>
      </c>
      <c r="AR45" s="44" t="s">
        <v>381</v>
      </c>
      <c r="AS45" s="44" t="s">
        <v>381</v>
      </c>
      <c r="AT45" s="44" t="s">
        <v>381</v>
      </c>
      <c r="AU45" s="44" t="s">
        <v>381</v>
      </c>
      <c r="AV45" s="44" t="s">
        <v>381</v>
      </c>
      <c r="AW45" s="44" t="s">
        <v>381</v>
      </c>
      <c r="AX45" s="44" t="s">
        <v>381</v>
      </c>
      <c r="AY45" s="44" t="s">
        <v>381</v>
      </c>
      <c r="AZ45" s="44" t="s">
        <v>381</v>
      </c>
      <c r="BA45" s="44" t="s">
        <v>381</v>
      </c>
      <c r="BB45" s="44" t="s">
        <v>381</v>
      </c>
      <c r="BC45" s="44" t="s">
        <v>381</v>
      </c>
      <c r="BD45" s="44" t="s">
        <v>381</v>
      </c>
      <c r="BE45" s="44" t="s">
        <v>381</v>
      </c>
      <c r="BF45" s="44" t="s">
        <v>381</v>
      </c>
      <c r="BG45" s="44" t="s">
        <v>381</v>
      </c>
      <c r="BH45" s="44" t="s">
        <v>381</v>
      </c>
      <c r="BI45" s="44" t="s">
        <v>381</v>
      </c>
      <c r="BJ45" s="44" t="s">
        <v>381</v>
      </c>
      <c r="BK45" s="44" t="s">
        <v>381</v>
      </c>
      <c r="BL45" s="44" t="s">
        <v>381</v>
      </c>
      <c r="BM45" s="44" t="s">
        <v>381</v>
      </c>
      <c r="BN45" s="44" t="s">
        <v>381</v>
      </c>
      <c r="BO45" s="44" t="s">
        <v>381</v>
      </c>
      <c r="BP45" s="44" t="s">
        <v>381</v>
      </c>
      <c r="BQ45" s="44" t="s">
        <v>381</v>
      </c>
      <c r="BR45" s="44" t="s">
        <v>381</v>
      </c>
      <c r="BS45" s="44" t="s">
        <v>381</v>
      </c>
      <c r="BT45" s="44" t="s">
        <v>381</v>
      </c>
      <c r="BU45" s="44" t="s">
        <v>381</v>
      </c>
      <c r="BV45" s="44" t="s">
        <v>381</v>
      </c>
      <c r="BW45" s="44" t="s">
        <v>381</v>
      </c>
      <c r="BX45" s="44" t="s">
        <v>381</v>
      </c>
      <c r="BY45" s="44" t="s">
        <v>381</v>
      </c>
      <c r="BZ45" s="44" t="s">
        <v>381</v>
      </c>
      <c r="CA45" s="44" t="s">
        <v>381</v>
      </c>
      <c r="CB45" s="44" t="s">
        <v>381</v>
      </c>
      <c r="CC45" s="44" t="s">
        <v>381</v>
      </c>
      <c r="CD45" s="44" t="s">
        <v>381</v>
      </c>
      <c r="CE45" s="44" t="s">
        <v>381</v>
      </c>
      <c r="CF45" s="44" t="s">
        <v>381</v>
      </c>
      <c r="CG45" s="44" t="s">
        <v>381</v>
      </c>
      <c r="CH45" s="44" t="s">
        <v>381</v>
      </c>
      <c r="CI45" s="44" t="s">
        <v>381</v>
      </c>
      <c r="CJ45" s="44" t="s">
        <v>381</v>
      </c>
      <c r="CK45" s="44" t="s">
        <v>381</v>
      </c>
      <c r="CL45" s="44" t="s">
        <v>381</v>
      </c>
      <c r="CM45" s="44" t="s">
        <v>381</v>
      </c>
      <c r="CN45" s="44" t="s">
        <v>381</v>
      </c>
      <c r="CO45" s="44" t="s">
        <v>381</v>
      </c>
      <c r="CP45" s="44" t="s">
        <v>381</v>
      </c>
      <c r="CQ45" s="44" t="s">
        <v>381</v>
      </c>
      <c r="CR45" s="44" t="s">
        <v>381</v>
      </c>
      <c r="CS45" s="44" t="s">
        <v>381</v>
      </c>
      <c r="CT45" s="44" t="s">
        <v>381</v>
      </c>
      <c r="CU45" s="44" t="s">
        <v>381</v>
      </c>
      <c r="CV45" s="44" t="s">
        <v>381</v>
      </c>
      <c r="CW45" s="44" t="s">
        <v>381</v>
      </c>
      <c r="CX45" s="44" t="s">
        <v>381</v>
      </c>
      <c r="CY45" s="44" t="s">
        <v>381</v>
      </c>
      <c r="CZ45" s="44" t="s">
        <v>381</v>
      </c>
      <c r="DA45" s="44" t="s">
        <v>381</v>
      </c>
      <c r="DB45" s="44" t="s">
        <v>381</v>
      </c>
      <c r="DC45" s="44" t="s">
        <v>381</v>
      </c>
      <c r="DD45" s="44" t="s">
        <v>381</v>
      </c>
      <c r="DE45" s="44" t="s">
        <v>381</v>
      </c>
      <c r="DF45" s="44" t="s">
        <v>381</v>
      </c>
      <c r="DG45" s="44" t="s">
        <v>381</v>
      </c>
      <c r="DH45" s="44" t="s">
        <v>381</v>
      </c>
      <c r="DI45" s="44" t="s">
        <v>381</v>
      </c>
      <c r="DJ45" s="44" t="s">
        <v>381</v>
      </c>
      <c r="DK45" s="44" t="s">
        <v>381</v>
      </c>
      <c r="DL45" s="44" t="s">
        <v>381</v>
      </c>
      <c r="DM45" s="44" t="s">
        <v>381</v>
      </c>
      <c r="DN45" s="44" t="s">
        <v>381</v>
      </c>
      <c r="DO45" s="44" t="s">
        <v>381</v>
      </c>
      <c r="DP45" s="44" t="s">
        <v>381</v>
      </c>
      <c r="DQ45" s="44" t="s">
        <v>381</v>
      </c>
      <c r="DR45" s="44" t="s">
        <v>381</v>
      </c>
      <c r="DS45" s="44" t="s">
        <v>381</v>
      </c>
      <c r="DT45" s="44" t="s">
        <v>381</v>
      </c>
      <c r="DU45" s="44" t="s">
        <v>381</v>
      </c>
      <c r="DV45" s="44" t="s">
        <v>381</v>
      </c>
      <c r="DW45" s="44" t="s">
        <v>381</v>
      </c>
      <c r="DX45" s="44" t="s">
        <v>381</v>
      </c>
      <c r="DY45" s="44" t="s">
        <v>381</v>
      </c>
      <c r="DZ45" s="44" t="s">
        <v>381</v>
      </c>
      <c r="EA45" s="44" t="s">
        <v>381</v>
      </c>
      <c r="EB45" s="44" t="s">
        <v>381</v>
      </c>
      <c r="EC45" s="44" t="s">
        <v>381</v>
      </c>
      <c r="ED45" s="44" t="s">
        <v>381</v>
      </c>
      <c r="EE45" s="44" t="s">
        <v>381</v>
      </c>
      <c r="EF45" s="44" t="s">
        <v>381</v>
      </c>
      <c r="EG45" s="44" t="s">
        <v>381</v>
      </c>
      <c r="EH45" s="44" t="s">
        <v>381</v>
      </c>
      <c r="EI45" s="44" t="s">
        <v>381</v>
      </c>
      <c r="EJ45" s="44" t="s">
        <v>381</v>
      </c>
      <c r="EK45" s="44" t="s">
        <v>381</v>
      </c>
      <c r="EL45" s="44" t="s">
        <v>381</v>
      </c>
      <c r="EM45" s="44" t="s">
        <v>381</v>
      </c>
      <c r="EN45" s="44" t="s">
        <v>381</v>
      </c>
      <c r="EO45" s="44" t="s">
        <v>381</v>
      </c>
      <c r="EP45" s="44" t="s">
        <v>381</v>
      </c>
      <c r="EQ45" s="44" t="s">
        <v>381</v>
      </c>
      <c r="ER45" s="44" t="s">
        <v>381</v>
      </c>
      <c r="ES45" s="44" t="s">
        <v>381</v>
      </c>
      <c r="ET45" s="44" t="s">
        <v>381</v>
      </c>
      <c r="EU45" s="44" t="s">
        <v>381</v>
      </c>
      <c r="EV45" s="44" t="s">
        <v>381</v>
      </c>
      <c r="EW45" s="44" t="s">
        <v>381</v>
      </c>
      <c r="EX45" s="44" t="s">
        <v>381</v>
      </c>
      <c r="EY45" s="44" t="s">
        <v>381</v>
      </c>
      <c r="EZ45" s="44" t="s">
        <v>381</v>
      </c>
      <c r="FA45" s="44" t="s">
        <v>381</v>
      </c>
      <c r="FB45" s="44" t="s">
        <v>381</v>
      </c>
      <c r="FC45" s="44" t="s">
        <v>381</v>
      </c>
      <c r="FD45" s="44" t="s">
        <v>381</v>
      </c>
      <c r="FE45" s="44" t="s">
        <v>381</v>
      </c>
      <c r="FF45" s="44" t="s">
        <v>381</v>
      </c>
      <c r="FG45" s="44" t="s">
        <v>381</v>
      </c>
      <c r="FH45" s="44" t="s">
        <v>381</v>
      </c>
      <c r="FI45" s="44" t="s">
        <v>381</v>
      </c>
      <c r="FJ45" s="44" t="s">
        <v>381</v>
      </c>
      <c r="FK45" s="44" t="s">
        <v>381</v>
      </c>
      <c r="FL45" s="44" t="s">
        <v>381</v>
      </c>
      <c r="FM45" s="44" t="s">
        <v>381</v>
      </c>
      <c r="FN45" s="44" t="s">
        <v>381</v>
      </c>
      <c r="FO45" s="44" t="s">
        <v>381</v>
      </c>
      <c r="FP45" s="44" t="s">
        <v>381</v>
      </c>
      <c r="FQ45" s="44" t="s">
        <v>381</v>
      </c>
      <c r="FR45" s="44" t="s">
        <v>381</v>
      </c>
      <c r="FS45" s="44" t="s">
        <v>381</v>
      </c>
    </row>
    <row r="46" spans="1:175" s="309" customFormat="1" ht="11.1" customHeight="1">
      <c r="A46" s="386">
        <v>322016</v>
      </c>
      <c r="B46" s="388" t="s">
        <v>764</v>
      </c>
      <c r="C46" s="44" t="s">
        <v>381</v>
      </c>
      <c r="D46" s="44" t="s">
        <v>381</v>
      </c>
      <c r="E46" s="44" t="s">
        <v>381</v>
      </c>
      <c r="F46" s="44" t="s">
        <v>381</v>
      </c>
      <c r="G46" s="44" t="s">
        <v>381</v>
      </c>
      <c r="H46" s="44" t="s">
        <v>381</v>
      </c>
      <c r="I46" s="44" t="s">
        <v>381</v>
      </c>
      <c r="J46" s="44" t="s">
        <v>381</v>
      </c>
      <c r="K46" s="44" t="s">
        <v>381</v>
      </c>
      <c r="L46" s="44" t="s">
        <v>381</v>
      </c>
      <c r="M46" s="44" t="s">
        <v>381</v>
      </c>
      <c r="N46" s="44" t="s">
        <v>381</v>
      </c>
      <c r="O46" s="44" t="s">
        <v>381</v>
      </c>
      <c r="P46" s="44" t="s">
        <v>381</v>
      </c>
      <c r="Q46" s="44" t="s">
        <v>381</v>
      </c>
      <c r="R46" s="44" t="s">
        <v>381</v>
      </c>
      <c r="S46" s="44" t="s">
        <v>381</v>
      </c>
      <c r="T46" s="44" t="s">
        <v>381</v>
      </c>
      <c r="U46" s="44" t="s">
        <v>381</v>
      </c>
      <c r="V46" s="44" t="s">
        <v>381</v>
      </c>
      <c r="W46" s="44" t="s">
        <v>381</v>
      </c>
      <c r="X46" s="44" t="s">
        <v>381</v>
      </c>
      <c r="Y46" s="44" t="s">
        <v>381</v>
      </c>
      <c r="Z46" s="44" t="s">
        <v>381</v>
      </c>
      <c r="AA46" s="44" t="s">
        <v>381</v>
      </c>
      <c r="AB46" s="44" t="s">
        <v>381</v>
      </c>
      <c r="AC46" s="44" t="s">
        <v>381</v>
      </c>
      <c r="AD46" s="44" t="s">
        <v>381</v>
      </c>
      <c r="AE46" s="44" t="s">
        <v>381</v>
      </c>
      <c r="AF46" s="44" t="s">
        <v>381</v>
      </c>
      <c r="AG46" s="44" t="s">
        <v>381</v>
      </c>
      <c r="AH46" s="44" t="s">
        <v>381</v>
      </c>
      <c r="AI46" s="44" t="s">
        <v>381</v>
      </c>
      <c r="AJ46" s="44" t="s">
        <v>381</v>
      </c>
      <c r="AK46" s="44" t="s">
        <v>381</v>
      </c>
      <c r="AL46" s="44" t="s">
        <v>381</v>
      </c>
      <c r="AM46" s="44" t="s">
        <v>381</v>
      </c>
      <c r="AN46" s="44" t="s">
        <v>381</v>
      </c>
      <c r="AO46" s="44" t="s">
        <v>381</v>
      </c>
      <c r="AP46" s="44" t="s">
        <v>381</v>
      </c>
      <c r="AQ46" s="44" t="s">
        <v>381</v>
      </c>
      <c r="AR46" s="44" t="s">
        <v>381</v>
      </c>
      <c r="AS46" s="44" t="s">
        <v>381</v>
      </c>
      <c r="AT46" s="44" t="s">
        <v>381</v>
      </c>
      <c r="AU46" s="44" t="s">
        <v>381</v>
      </c>
      <c r="AV46" s="44" t="s">
        <v>381</v>
      </c>
      <c r="AW46" s="44" t="s">
        <v>381</v>
      </c>
      <c r="AX46" s="44" t="s">
        <v>381</v>
      </c>
      <c r="AY46" s="44" t="s">
        <v>381</v>
      </c>
      <c r="AZ46" s="44" t="s">
        <v>381</v>
      </c>
      <c r="BA46" s="44" t="s">
        <v>381</v>
      </c>
      <c r="BB46" s="44" t="s">
        <v>381</v>
      </c>
      <c r="BC46" s="44" t="s">
        <v>381</v>
      </c>
      <c r="BD46" s="44" t="s">
        <v>381</v>
      </c>
      <c r="BE46" s="44" t="s">
        <v>381</v>
      </c>
      <c r="BF46" s="44" t="s">
        <v>381</v>
      </c>
      <c r="BG46" s="44" t="s">
        <v>381</v>
      </c>
      <c r="BH46" s="44" t="s">
        <v>381</v>
      </c>
      <c r="BI46" s="44" t="s">
        <v>381</v>
      </c>
      <c r="BJ46" s="44" t="s">
        <v>381</v>
      </c>
      <c r="BK46" s="44" t="s">
        <v>381</v>
      </c>
      <c r="BL46" s="44" t="s">
        <v>381</v>
      </c>
      <c r="BM46" s="44" t="s">
        <v>381</v>
      </c>
      <c r="BN46" s="44" t="s">
        <v>381</v>
      </c>
      <c r="BO46" s="44" t="s">
        <v>381</v>
      </c>
      <c r="BP46" s="44" t="s">
        <v>381</v>
      </c>
      <c r="BQ46" s="44" t="s">
        <v>381</v>
      </c>
      <c r="BR46" s="44" t="s">
        <v>381</v>
      </c>
      <c r="BS46" s="44" t="s">
        <v>381</v>
      </c>
      <c r="BT46" s="44" t="s">
        <v>381</v>
      </c>
      <c r="BU46" s="44" t="s">
        <v>381</v>
      </c>
      <c r="BV46" s="44" t="s">
        <v>381</v>
      </c>
      <c r="BW46" s="44" t="s">
        <v>381</v>
      </c>
      <c r="BX46" s="44" t="s">
        <v>381</v>
      </c>
      <c r="BY46" s="44" t="s">
        <v>381</v>
      </c>
      <c r="BZ46" s="44" t="s">
        <v>381</v>
      </c>
      <c r="CA46" s="44" t="s">
        <v>381</v>
      </c>
      <c r="CB46" s="44" t="s">
        <v>381</v>
      </c>
      <c r="CC46" s="44" t="s">
        <v>381</v>
      </c>
      <c r="CD46" s="44" t="s">
        <v>381</v>
      </c>
      <c r="CE46" s="44" t="s">
        <v>381</v>
      </c>
      <c r="CF46" s="44" t="s">
        <v>381</v>
      </c>
      <c r="CG46" s="44" t="s">
        <v>381</v>
      </c>
      <c r="CH46" s="44" t="s">
        <v>381</v>
      </c>
      <c r="CI46" s="44" t="s">
        <v>381</v>
      </c>
      <c r="CJ46" s="44" t="s">
        <v>381</v>
      </c>
      <c r="CK46" s="44" t="s">
        <v>381</v>
      </c>
      <c r="CL46" s="44" t="s">
        <v>381</v>
      </c>
      <c r="CM46" s="44" t="s">
        <v>381</v>
      </c>
      <c r="CN46" s="44" t="s">
        <v>381</v>
      </c>
      <c r="CO46" s="44" t="s">
        <v>381</v>
      </c>
      <c r="CP46" s="44" t="s">
        <v>381</v>
      </c>
      <c r="CQ46" s="44" t="s">
        <v>381</v>
      </c>
      <c r="CR46" s="44" t="s">
        <v>381</v>
      </c>
      <c r="CS46" s="44" t="s">
        <v>381</v>
      </c>
      <c r="CT46" s="44" t="s">
        <v>381</v>
      </c>
      <c r="CU46" s="44" t="s">
        <v>381</v>
      </c>
      <c r="CV46" s="44" t="s">
        <v>381</v>
      </c>
      <c r="CW46" s="44" t="s">
        <v>381</v>
      </c>
      <c r="CX46" s="44" t="s">
        <v>381</v>
      </c>
      <c r="CY46" s="44" t="s">
        <v>381</v>
      </c>
      <c r="CZ46" s="44" t="s">
        <v>381</v>
      </c>
      <c r="DA46" s="44" t="s">
        <v>381</v>
      </c>
      <c r="DB46" s="44" t="s">
        <v>381</v>
      </c>
      <c r="DC46" s="44" t="s">
        <v>381</v>
      </c>
      <c r="DD46" s="44" t="s">
        <v>381</v>
      </c>
      <c r="DE46" s="44" t="s">
        <v>381</v>
      </c>
      <c r="DF46" s="44" t="s">
        <v>381</v>
      </c>
      <c r="DG46" s="44" t="s">
        <v>381</v>
      </c>
      <c r="DH46" s="44" t="s">
        <v>381</v>
      </c>
      <c r="DI46" s="44" t="s">
        <v>381</v>
      </c>
      <c r="DJ46" s="44" t="s">
        <v>381</v>
      </c>
      <c r="DK46" s="44" t="s">
        <v>381</v>
      </c>
      <c r="DL46" s="44" t="s">
        <v>381</v>
      </c>
      <c r="DM46" s="44" t="s">
        <v>381</v>
      </c>
      <c r="DN46" s="44" t="s">
        <v>381</v>
      </c>
      <c r="DO46" s="44" t="s">
        <v>381</v>
      </c>
      <c r="DP46" s="44" t="s">
        <v>381</v>
      </c>
      <c r="DQ46" s="44" t="s">
        <v>381</v>
      </c>
      <c r="DR46" s="44" t="s">
        <v>381</v>
      </c>
      <c r="DS46" s="44" t="s">
        <v>381</v>
      </c>
      <c r="DT46" s="44" t="s">
        <v>381</v>
      </c>
      <c r="DU46" s="44" t="s">
        <v>381</v>
      </c>
      <c r="DV46" s="44" t="s">
        <v>381</v>
      </c>
      <c r="DW46" s="44" t="s">
        <v>381</v>
      </c>
      <c r="DX46" s="44" t="s">
        <v>381</v>
      </c>
      <c r="DY46" s="44" t="s">
        <v>381</v>
      </c>
      <c r="DZ46" s="44" t="s">
        <v>381</v>
      </c>
      <c r="EA46" s="44" t="s">
        <v>381</v>
      </c>
      <c r="EB46" s="44" t="s">
        <v>381</v>
      </c>
      <c r="EC46" s="44" t="s">
        <v>381</v>
      </c>
      <c r="ED46" s="44" t="s">
        <v>381</v>
      </c>
      <c r="EE46" s="44" t="s">
        <v>381</v>
      </c>
      <c r="EF46" s="44" t="s">
        <v>381</v>
      </c>
      <c r="EG46" s="44" t="s">
        <v>381</v>
      </c>
      <c r="EH46" s="44" t="s">
        <v>381</v>
      </c>
      <c r="EI46" s="44" t="s">
        <v>381</v>
      </c>
      <c r="EJ46" s="44" t="s">
        <v>381</v>
      </c>
      <c r="EK46" s="44" t="s">
        <v>381</v>
      </c>
      <c r="EL46" s="44" t="s">
        <v>381</v>
      </c>
      <c r="EM46" s="44" t="s">
        <v>381</v>
      </c>
      <c r="EN46" s="44" t="s">
        <v>381</v>
      </c>
      <c r="EO46" s="44" t="s">
        <v>381</v>
      </c>
      <c r="EP46" s="44" t="s">
        <v>381</v>
      </c>
      <c r="EQ46" s="44" t="s">
        <v>381</v>
      </c>
      <c r="ER46" s="44" t="s">
        <v>381</v>
      </c>
      <c r="ES46" s="44" t="s">
        <v>381</v>
      </c>
      <c r="ET46" s="44" t="s">
        <v>381</v>
      </c>
      <c r="EU46" s="44" t="s">
        <v>381</v>
      </c>
      <c r="EV46" s="44" t="s">
        <v>381</v>
      </c>
      <c r="EW46" s="44" t="s">
        <v>381</v>
      </c>
      <c r="EX46" s="44" t="s">
        <v>381</v>
      </c>
      <c r="EY46" s="44" t="s">
        <v>381</v>
      </c>
      <c r="EZ46" s="44" t="s">
        <v>381</v>
      </c>
      <c r="FA46" s="44" t="s">
        <v>381</v>
      </c>
      <c r="FB46" s="44" t="s">
        <v>381</v>
      </c>
      <c r="FC46" s="44" t="s">
        <v>381</v>
      </c>
      <c r="FD46" s="44" t="s">
        <v>381</v>
      </c>
      <c r="FE46" s="44" t="s">
        <v>381</v>
      </c>
      <c r="FF46" s="44" t="s">
        <v>381</v>
      </c>
      <c r="FG46" s="44" t="s">
        <v>381</v>
      </c>
      <c r="FH46" s="44" t="s">
        <v>381</v>
      </c>
      <c r="FI46" s="44" t="s">
        <v>381</v>
      </c>
      <c r="FJ46" s="44" t="s">
        <v>381</v>
      </c>
      <c r="FK46" s="44" t="s">
        <v>381</v>
      </c>
      <c r="FL46" s="44" t="s">
        <v>381</v>
      </c>
      <c r="FM46" s="44" t="s">
        <v>381</v>
      </c>
      <c r="FN46" s="44" t="s">
        <v>381</v>
      </c>
      <c r="FO46" s="44" t="s">
        <v>381</v>
      </c>
      <c r="FP46" s="44" t="s">
        <v>381</v>
      </c>
      <c r="FQ46" s="44" t="s">
        <v>381</v>
      </c>
      <c r="FR46" s="44" t="s">
        <v>381</v>
      </c>
      <c r="FS46" s="44" t="s">
        <v>381</v>
      </c>
    </row>
    <row r="47" spans="1:175" s="309" customFormat="1" ht="11.1" customHeight="1">
      <c r="A47" s="386">
        <v>332020</v>
      </c>
      <c r="B47" s="387" t="s">
        <v>573</v>
      </c>
      <c r="C47" s="308">
        <v>80.654000541829447</v>
      </c>
      <c r="D47" s="72">
        <v>1534.4940615907037</v>
      </c>
      <c r="E47" s="308">
        <v>354.67079725445512</v>
      </c>
      <c r="F47" s="354">
        <v>392050</v>
      </c>
      <c r="G47" s="308">
        <v>287.61261261261262</v>
      </c>
      <c r="H47" s="353">
        <v>83.333333333333329</v>
      </c>
      <c r="I47" s="353">
        <v>157.88288288288288</v>
      </c>
      <c r="J47" s="341">
        <v>23.6</v>
      </c>
      <c r="K47" s="352">
        <v>3.61</v>
      </c>
      <c r="L47" s="308">
        <v>151.21431995076128</v>
      </c>
      <c r="M47" s="308">
        <v>11.589041300734269</v>
      </c>
      <c r="N47" s="346">
        <v>79.363234279509214</v>
      </c>
      <c r="O47" s="346">
        <v>19.171323954519178</v>
      </c>
      <c r="P47" s="351">
        <v>12.026190370139414</v>
      </c>
      <c r="Q47" s="351" t="s">
        <v>572</v>
      </c>
      <c r="R47" s="351" t="s">
        <v>572</v>
      </c>
      <c r="S47" s="347">
        <v>10882</v>
      </c>
      <c r="T47" s="317">
        <v>84.536082474226802</v>
      </c>
      <c r="U47" s="316">
        <v>388</v>
      </c>
      <c r="V47" s="316">
        <v>111</v>
      </c>
      <c r="W47" s="314">
        <v>13.321308940994589</v>
      </c>
      <c r="X47" s="350">
        <v>63.375913756184012</v>
      </c>
      <c r="Y47" s="314">
        <v>91.75257731958763</v>
      </c>
      <c r="Z47" s="314">
        <v>91.75257731958763</v>
      </c>
      <c r="AA47" s="314">
        <v>4.4987381588091147</v>
      </c>
      <c r="AB47" s="346">
        <v>28.766224296339509</v>
      </c>
      <c r="AC47" s="346">
        <v>9.6981187108064741</v>
      </c>
      <c r="AD47" s="346">
        <v>4.2292547761411692</v>
      </c>
      <c r="AE47" s="346">
        <v>100.42996152975788</v>
      </c>
      <c r="AF47" s="317">
        <v>95.2</v>
      </c>
      <c r="AG47" s="317">
        <v>91.4</v>
      </c>
      <c r="AH47" s="349">
        <v>178</v>
      </c>
      <c r="AI47" s="317">
        <v>24.4</v>
      </c>
      <c r="AJ47" s="318">
        <v>3.1816173783759144E-2</v>
      </c>
      <c r="AK47" s="318">
        <v>0.19885108614849467</v>
      </c>
      <c r="AL47" s="314">
        <v>0.4880601058428653</v>
      </c>
      <c r="AM47" s="348">
        <v>94006.606198172027</v>
      </c>
      <c r="AN47" s="347">
        <v>219282.36181342634</v>
      </c>
      <c r="AO47" s="347">
        <v>261814.38139987038</v>
      </c>
      <c r="AP47" s="314">
        <v>15.132488753953998</v>
      </c>
      <c r="AQ47" s="314">
        <v>6.1912861025893724</v>
      </c>
      <c r="AR47" s="314">
        <v>15</v>
      </c>
      <c r="AS47" s="314">
        <v>7.5028901016860825</v>
      </c>
      <c r="AT47" s="314">
        <v>593.11711167683802</v>
      </c>
      <c r="AU47" s="314">
        <v>3.9292974622942549</v>
      </c>
      <c r="AV47" s="314">
        <v>1.9646487311471272</v>
      </c>
      <c r="AW47" s="316">
        <v>13669.466666666667</v>
      </c>
      <c r="AX47" s="316">
        <v>2628.7435897435898</v>
      </c>
      <c r="AY47" s="314">
        <v>1.4631148740258093</v>
      </c>
      <c r="AZ47" s="346">
        <v>580.4</v>
      </c>
      <c r="BA47" s="308">
        <v>1.7711204908726557</v>
      </c>
      <c r="BB47" s="308">
        <v>42.728320105336309</v>
      </c>
      <c r="BC47" s="308">
        <v>284.13597850881092</v>
      </c>
      <c r="BD47" s="308">
        <v>6.2342254217273609</v>
      </c>
      <c r="BE47" s="343">
        <v>2.1213562049668995</v>
      </c>
      <c r="BF47" s="308">
        <v>3.9135364470941076</v>
      </c>
      <c r="BG47" s="308">
        <v>24.364486686278948</v>
      </c>
      <c r="BH47" s="308">
        <v>41.573033707865171</v>
      </c>
      <c r="BI47" s="345">
        <v>100</v>
      </c>
      <c r="BJ47" s="343">
        <v>1.9612280304744665</v>
      </c>
      <c r="BK47" s="72">
        <v>0.32021281836543675</v>
      </c>
      <c r="BL47" s="341">
        <v>125</v>
      </c>
      <c r="BM47" s="341">
        <v>111.5</v>
      </c>
      <c r="BN47" s="308">
        <v>1.4532735602739051</v>
      </c>
      <c r="BO47" s="308">
        <v>68.421052631578945</v>
      </c>
      <c r="BP47" s="344">
        <v>35</v>
      </c>
      <c r="BQ47" s="308">
        <v>14.962351126157333</v>
      </c>
      <c r="BR47" s="308">
        <v>3.2882015605515083</v>
      </c>
      <c r="BS47" s="308">
        <v>12.532390853422728</v>
      </c>
      <c r="BT47" s="308">
        <v>1160.5779789761905</v>
      </c>
      <c r="BU47" s="308">
        <v>16.913764329010416</v>
      </c>
      <c r="BV47" s="343">
        <v>461.70899622994244</v>
      </c>
      <c r="BW47" s="343">
        <v>216.52497068537289</v>
      </c>
      <c r="BX47" s="308">
        <v>1.2408307775666068</v>
      </c>
      <c r="BY47" s="342">
        <v>3.9479099239577535E-2</v>
      </c>
      <c r="BZ47" s="308">
        <v>2.0680512959443447</v>
      </c>
      <c r="CA47" s="342">
        <v>0.28389587775335179</v>
      </c>
      <c r="CB47" s="308">
        <v>0.8272205183777378</v>
      </c>
      <c r="CC47" s="342">
        <v>0.19884313210504873</v>
      </c>
      <c r="CD47" s="308">
        <v>1.0340256479721723</v>
      </c>
      <c r="CE47" s="308">
        <v>16.567158931810145</v>
      </c>
      <c r="CF47" s="341">
        <v>42.8</v>
      </c>
      <c r="CG47" s="340">
        <v>0.62972292191435775</v>
      </c>
      <c r="CH47" s="340">
        <v>69.283366334702151</v>
      </c>
      <c r="CI47" s="340">
        <v>11.133043821555468</v>
      </c>
      <c r="CJ47" s="308">
        <v>316.13059330323631</v>
      </c>
      <c r="CK47" s="82">
        <v>301.22407956206951</v>
      </c>
      <c r="CL47" s="314">
        <v>51.6</v>
      </c>
      <c r="CM47" s="314">
        <v>997.3163209956698</v>
      </c>
      <c r="CN47" s="323">
        <v>100</v>
      </c>
      <c r="CO47" s="317">
        <v>99.9</v>
      </c>
      <c r="CP47" s="317">
        <v>92.6</v>
      </c>
      <c r="CQ47" s="314">
        <v>77.3</v>
      </c>
      <c r="CR47" s="322">
        <v>52.4</v>
      </c>
      <c r="CS47" s="314">
        <v>3.8245822807034653</v>
      </c>
      <c r="CT47" s="314">
        <v>5.2833333333333332</v>
      </c>
      <c r="CU47" s="322">
        <v>5.8524594961032372</v>
      </c>
      <c r="CV47" s="314">
        <v>66.204755863855979</v>
      </c>
      <c r="CW47" s="321">
        <v>38.869024107273958</v>
      </c>
      <c r="CX47" s="314">
        <v>1.49</v>
      </c>
      <c r="CY47" s="314">
        <v>38.5</v>
      </c>
      <c r="CZ47" s="314">
        <v>59.378855740210824</v>
      </c>
      <c r="DA47" s="314">
        <v>3.8821260537795483</v>
      </c>
      <c r="DB47" s="314">
        <v>1.0022976049897943</v>
      </c>
      <c r="DC47" s="314">
        <v>0.94916936719698397</v>
      </c>
      <c r="DD47" s="314">
        <v>1.6771896010108633</v>
      </c>
      <c r="DE47" s="314">
        <v>5.838108808450885</v>
      </c>
      <c r="DF47" s="320">
        <v>1198.2055485498108</v>
      </c>
      <c r="DG47" s="320">
        <v>5738.0012315270933</v>
      </c>
      <c r="DH47" s="314" t="s">
        <v>572</v>
      </c>
      <c r="DI47" s="314" t="s">
        <v>572</v>
      </c>
      <c r="DJ47" s="314">
        <v>17.517814726840854</v>
      </c>
      <c r="DK47" s="314">
        <v>46.974714027694162</v>
      </c>
      <c r="DL47" s="319">
        <v>283</v>
      </c>
      <c r="DM47" s="319">
        <v>16</v>
      </c>
      <c r="DN47" s="314">
        <v>10.933787201657751</v>
      </c>
      <c r="DO47" s="314">
        <v>11.101299356629243</v>
      </c>
      <c r="DP47" s="314">
        <v>100</v>
      </c>
      <c r="DQ47" s="314">
        <v>97.999749968746102</v>
      </c>
      <c r="DR47" s="314">
        <v>3242.7095034823637</v>
      </c>
      <c r="DS47" s="315">
        <v>25.031634001630909</v>
      </c>
      <c r="DT47" s="315">
        <v>8.1</v>
      </c>
      <c r="DU47" s="314">
        <v>75.809935205183592</v>
      </c>
      <c r="DV47" s="318">
        <v>2.2263926349497667E-2</v>
      </c>
      <c r="DW47" s="314">
        <v>17.567567567567568</v>
      </c>
      <c r="DX47" s="317">
        <v>58.678887471124831</v>
      </c>
      <c r="DY47" s="314">
        <v>1.4089991318851747</v>
      </c>
      <c r="DZ47" s="314">
        <v>1069.4374852314934</v>
      </c>
      <c r="EA47" s="316">
        <v>15184</v>
      </c>
      <c r="EB47" s="315">
        <v>5.5277465343193777</v>
      </c>
      <c r="EC47" s="315">
        <v>53.038996068391697</v>
      </c>
      <c r="ED47" s="314">
        <v>84.664441803053862</v>
      </c>
      <c r="EE47" s="314">
        <v>8.4006125994331171</v>
      </c>
      <c r="EF47" s="314">
        <v>55.996266915538961</v>
      </c>
      <c r="EG47" s="314">
        <v>397.5283112728124</v>
      </c>
      <c r="EH47" s="314">
        <v>72.8</v>
      </c>
      <c r="EI47" s="314">
        <v>66.099999999999994</v>
      </c>
      <c r="EJ47" s="314">
        <v>46</v>
      </c>
      <c r="EK47" s="314">
        <v>57.8</v>
      </c>
      <c r="EL47" s="314">
        <v>27.5</v>
      </c>
      <c r="EM47" s="313" t="s">
        <v>572</v>
      </c>
      <c r="EN47" s="312">
        <v>0.98025631427761939</v>
      </c>
      <c r="EO47" s="72">
        <v>0.98842215133363232</v>
      </c>
      <c r="EP47" s="311">
        <v>0.84799999999999998</v>
      </c>
      <c r="EQ47" s="308">
        <v>85.1</v>
      </c>
      <c r="ER47" s="308">
        <v>6.9</v>
      </c>
      <c r="ES47" s="308">
        <v>5.0999999999999996</v>
      </c>
      <c r="ET47" s="308">
        <v>357.0225458952284</v>
      </c>
      <c r="EU47" s="310">
        <v>52.5</v>
      </c>
      <c r="EV47" s="308">
        <v>50.7</v>
      </c>
      <c r="EW47" s="308" t="s">
        <v>12</v>
      </c>
      <c r="EX47" s="308" t="s">
        <v>12</v>
      </c>
      <c r="EY47" s="308">
        <v>49.5</v>
      </c>
      <c r="EZ47" s="308">
        <v>6.9383120978932764</v>
      </c>
      <c r="FA47" s="308">
        <v>29.3</v>
      </c>
      <c r="FB47" s="308">
        <v>16.179677278674227</v>
      </c>
      <c r="FC47" s="308">
        <v>68.491285403050099</v>
      </c>
      <c r="FD47" s="308">
        <v>79.499518768046201</v>
      </c>
      <c r="FE47" s="308">
        <v>72.141147401745044</v>
      </c>
      <c r="FF47" s="308">
        <v>73.043778007583597</v>
      </c>
      <c r="FG47" s="308">
        <v>77.819422689639737</v>
      </c>
      <c r="FH47" s="308">
        <v>79.45534366854163</v>
      </c>
      <c r="FI47" s="308">
        <v>76.92247820672479</v>
      </c>
      <c r="FJ47" s="308">
        <v>67.74770570850832</v>
      </c>
      <c r="FK47" s="308">
        <v>49.091784780514658</v>
      </c>
      <c r="FL47" s="308">
        <v>30.841422212688368</v>
      </c>
      <c r="FM47" s="308">
        <v>18.416634379439493</v>
      </c>
      <c r="FN47" s="308">
        <v>10.797681949889212</v>
      </c>
      <c r="FO47" s="308">
        <v>5.9477320516671668</v>
      </c>
      <c r="FP47" s="308">
        <v>2.2564191233682025</v>
      </c>
      <c r="FQ47" s="308">
        <v>1.6</v>
      </c>
      <c r="FR47" s="308">
        <v>10.877949816667252</v>
      </c>
      <c r="FS47" s="308">
        <v>0.30172738930376403</v>
      </c>
    </row>
    <row r="48" spans="1:175" s="309" customFormat="1" ht="11.1" customHeight="1">
      <c r="A48" s="386">
        <v>342025</v>
      </c>
      <c r="B48" s="387" t="s">
        <v>571</v>
      </c>
      <c r="C48" s="308">
        <v>118.84769409636996</v>
      </c>
      <c r="D48" s="72">
        <v>1849.4595874779313</v>
      </c>
      <c r="E48" s="308">
        <v>334.58209533651984</v>
      </c>
      <c r="F48" s="354">
        <v>460715</v>
      </c>
      <c r="G48" s="308">
        <v>271.92982456140351</v>
      </c>
      <c r="H48" s="353">
        <v>78.634085213032577</v>
      </c>
      <c r="I48" s="353">
        <v>160.71428571428572</v>
      </c>
      <c r="J48" s="341">
        <v>25.3</v>
      </c>
      <c r="K48" s="352">
        <v>5.4</v>
      </c>
      <c r="L48" s="308" t="s">
        <v>559</v>
      </c>
      <c r="M48" s="308">
        <v>9.3190424234644773</v>
      </c>
      <c r="N48" s="346">
        <v>82.740517296707523</v>
      </c>
      <c r="O48" s="346">
        <v>18.659824483117657</v>
      </c>
      <c r="P48" s="351">
        <v>9.4774423888347936</v>
      </c>
      <c r="Q48" s="351">
        <v>0.90361445783132521</v>
      </c>
      <c r="R48" s="351">
        <v>1.6380655226209049</v>
      </c>
      <c r="S48" s="347">
        <v>12772</v>
      </c>
      <c r="T48" s="317">
        <v>54.901960784313729</v>
      </c>
      <c r="U48" s="316">
        <v>66</v>
      </c>
      <c r="V48" s="316">
        <v>0</v>
      </c>
      <c r="W48" s="314">
        <v>0</v>
      </c>
      <c r="X48" s="350">
        <v>66.086956521739125</v>
      </c>
      <c r="Y48" s="314">
        <v>103.92156862745099</v>
      </c>
      <c r="Z48" s="314">
        <v>62.745098039215684</v>
      </c>
      <c r="AA48" s="314">
        <v>3.2919488337095562</v>
      </c>
      <c r="AB48" s="346">
        <v>61.124812611828425</v>
      </c>
      <c r="AC48" s="346">
        <v>16.441800860776635</v>
      </c>
      <c r="AD48" s="346">
        <v>7.2537356738720442</v>
      </c>
      <c r="AE48" s="346">
        <v>87.955528103767762</v>
      </c>
      <c r="AF48" s="317">
        <v>97</v>
      </c>
      <c r="AG48" s="317">
        <v>97.2</v>
      </c>
      <c r="AH48" s="349">
        <v>336</v>
      </c>
      <c r="AI48" s="317">
        <v>73.400000000000006</v>
      </c>
      <c r="AJ48" s="318">
        <v>5.1344586355176171E-2</v>
      </c>
      <c r="AK48" s="318">
        <v>0.10268917271035234</v>
      </c>
      <c r="AL48" s="314">
        <v>1.3521078241398614</v>
      </c>
      <c r="AM48" s="348">
        <v>92620.100694444438</v>
      </c>
      <c r="AN48" s="347">
        <v>184866.00566572239</v>
      </c>
      <c r="AO48" s="347">
        <v>257009.56795536069</v>
      </c>
      <c r="AP48" s="314">
        <v>15.485362095531586</v>
      </c>
      <c r="AQ48" s="314">
        <v>3.1972265023112483</v>
      </c>
      <c r="AR48" s="314">
        <v>17.59</v>
      </c>
      <c r="AS48" s="314">
        <v>5.42996167592473</v>
      </c>
      <c r="AT48" s="314">
        <v>384.96318305128534</v>
      </c>
      <c r="AU48" s="314">
        <v>2.1530379365284418</v>
      </c>
      <c r="AV48" s="314">
        <v>3.918529044481764</v>
      </c>
      <c r="AW48" s="316">
        <v>7957.7142857142853</v>
      </c>
      <c r="AX48" s="316">
        <v>1505.5135135135135</v>
      </c>
      <c r="AY48" s="314">
        <v>4.4880080425104119</v>
      </c>
      <c r="AZ48" s="346">
        <v>440.33333333333331</v>
      </c>
      <c r="BA48" s="308">
        <v>4.7392111269000559</v>
      </c>
      <c r="BB48" s="308">
        <v>24.846501128668173</v>
      </c>
      <c r="BC48" s="308">
        <v>319.32265426516813</v>
      </c>
      <c r="BD48" s="308">
        <v>4.1344184644533435</v>
      </c>
      <c r="BE48" s="343">
        <v>9.4055680963130175E-2</v>
      </c>
      <c r="BF48" s="308">
        <v>2.8216704288939054</v>
      </c>
      <c r="BG48" s="308">
        <v>19.302152932442464</v>
      </c>
      <c r="BH48" s="308">
        <v>0</v>
      </c>
      <c r="BI48" s="345">
        <v>92.4</v>
      </c>
      <c r="BJ48" s="343">
        <v>2.7839643652561246</v>
      </c>
      <c r="BK48" s="72">
        <v>2.4968789013732833</v>
      </c>
      <c r="BL48" s="341">
        <v>136.19999999999999</v>
      </c>
      <c r="BM48" s="341">
        <v>110.6</v>
      </c>
      <c r="BN48" s="308">
        <v>0.81148564294631709</v>
      </c>
      <c r="BO48" s="308">
        <v>22.058823529411764</v>
      </c>
      <c r="BP48" s="344">
        <v>13</v>
      </c>
      <c r="BQ48" s="308">
        <v>0</v>
      </c>
      <c r="BR48" s="308">
        <v>12.681393446152523</v>
      </c>
      <c r="BS48" s="308">
        <v>20.208414072255952</v>
      </c>
      <c r="BT48" s="308">
        <v>716.34586401412389</v>
      </c>
      <c r="BU48" s="308">
        <v>22.767945571200965</v>
      </c>
      <c r="BV48" s="343">
        <v>1177.2811436937518</v>
      </c>
      <c r="BW48" s="343">
        <v>55.548378762433799</v>
      </c>
      <c r="BX48" s="308">
        <v>4.3060758730568836</v>
      </c>
      <c r="BY48" s="342">
        <v>5.4364207897343149E-2</v>
      </c>
      <c r="BZ48" s="308">
        <v>0.86121517461137675</v>
      </c>
      <c r="CA48" s="342">
        <v>0.11439090556775611</v>
      </c>
      <c r="CB48" s="308">
        <v>0.43060758730568838</v>
      </c>
      <c r="CC48" s="342">
        <v>8.9566378159583168E-2</v>
      </c>
      <c r="CD48" s="308">
        <v>3.8754682857511953</v>
      </c>
      <c r="CE48" s="308">
        <v>28.656934935193558</v>
      </c>
      <c r="CF48" s="341">
        <v>56.9</v>
      </c>
      <c r="CG48" s="340">
        <v>6.5292096219931279</v>
      </c>
      <c r="CH48" s="340">
        <v>25.689358035329601</v>
      </c>
      <c r="CI48" s="340">
        <v>0.83959346000883794</v>
      </c>
      <c r="CJ48" s="308">
        <v>295.73267880980063</v>
      </c>
      <c r="CK48" s="82">
        <v>243.28036860009473</v>
      </c>
      <c r="CL48" s="314">
        <v>16.600000000000001</v>
      </c>
      <c r="CM48" s="314">
        <v>831.95745361088052</v>
      </c>
      <c r="CN48" s="323">
        <v>100</v>
      </c>
      <c r="CO48" s="317">
        <v>99.2</v>
      </c>
      <c r="CP48" s="317">
        <v>89.5</v>
      </c>
      <c r="CQ48" s="314">
        <v>86.7</v>
      </c>
      <c r="CR48" s="322">
        <v>38.200000000000003</v>
      </c>
      <c r="CS48" s="314">
        <v>4.491598448944421</v>
      </c>
      <c r="CT48" s="314">
        <v>2.7067669172932329</v>
      </c>
      <c r="CU48" s="322">
        <v>0</v>
      </c>
      <c r="CV48" s="314">
        <v>71.704396947852118</v>
      </c>
      <c r="CW48" s="321">
        <v>43.349265814063642</v>
      </c>
      <c r="CX48" s="314">
        <v>1.03</v>
      </c>
      <c r="CY48" s="314">
        <v>40.4</v>
      </c>
      <c r="CZ48" s="314">
        <v>54.830669989737579</v>
      </c>
      <c r="DA48" s="314">
        <v>3.8751613498063802</v>
      </c>
      <c r="DB48" s="314">
        <v>0.73584808164319859</v>
      </c>
      <c r="DC48" s="314">
        <v>0.80758299961245317</v>
      </c>
      <c r="DD48" s="314">
        <v>2.3166688197046033</v>
      </c>
      <c r="DE48" s="314">
        <v>9.5681005899323939</v>
      </c>
      <c r="DF48" s="320">
        <v>832.01678657074342</v>
      </c>
      <c r="DG48" s="320">
        <v>2399.7179487179487</v>
      </c>
      <c r="DH48" s="314" t="s">
        <v>559</v>
      </c>
      <c r="DI48" s="314" t="s">
        <v>559</v>
      </c>
      <c r="DJ48" s="314">
        <v>2.95</v>
      </c>
      <c r="DK48" s="314">
        <v>39.629629629629633</v>
      </c>
      <c r="DL48" s="319">
        <v>40</v>
      </c>
      <c r="DM48" s="319">
        <v>11</v>
      </c>
      <c r="DN48" s="314">
        <v>14.494251388709468</v>
      </c>
      <c r="DO48" s="314">
        <v>7.9533221375360625</v>
      </c>
      <c r="DP48" s="314">
        <v>100</v>
      </c>
      <c r="DQ48" s="314">
        <v>100</v>
      </c>
      <c r="DR48" s="314">
        <v>5251.7833109017502</v>
      </c>
      <c r="DS48" s="315">
        <v>8.4240362811791378</v>
      </c>
      <c r="DT48" s="315">
        <v>9</v>
      </c>
      <c r="DU48" s="314">
        <v>79.007238883143742</v>
      </c>
      <c r="DV48" s="318">
        <v>0.12062300069782024</v>
      </c>
      <c r="DW48" s="314">
        <v>55.882352941176471</v>
      </c>
      <c r="DX48" s="317">
        <v>2000.6588296085779</v>
      </c>
      <c r="DY48" s="314">
        <v>0.94713126525922731</v>
      </c>
      <c r="DZ48" s="314">
        <v>3384.2217121783497</v>
      </c>
      <c r="EA48" s="316">
        <v>1800</v>
      </c>
      <c r="EB48" s="315">
        <v>2.1801706349206347</v>
      </c>
      <c r="EC48" s="315">
        <v>15.587933982936391</v>
      </c>
      <c r="ED48" s="314">
        <v>90.367087431777975</v>
      </c>
      <c r="EE48" s="314">
        <v>9.0653507983488382</v>
      </c>
      <c r="EF48" s="314">
        <v>49.681198102016602</v>
      </c>
      <c r="EG48" s="314">
        <v>18.993250035904065</v>
      </c>
      <c r="EH48" s="314">
        <v>72.3</v>
      </c>
      <c r="EI48" s="314">
        <v>49.6</v>
      </c>
      <c r="EJ48" s="314">
        <v>33</v>
      </c>
      <c r="EK48" s="314">
        <v>59.9</v>
      </c>
      <c r="EL48" s="314">
        <v>19.899999999999999</v>
      </c>
      <c r="EM48" s="313">
        <v>74.099999999999994</v>
      </c>
      <c r="EN48" s="312">
        <v>-3.8237953752745124</v>
      </c>
      <c r="EO48" s="72">
        <v>0.98815586824880119</v>
      </c>
      <c r="EP48" s="311">
        <v>0.61</v>
      </c>
      <c r="EQ48" s="308">
        <v>94.7</v>
      </c>
      <c r="ER48" s="308">
        <v>11.7</v>
      </c>
      <c r="ES48" s="308">
        <v>3.4</v>
      </c>
      <c r="ET48" s="308">
        <v>576.32491926107741</v>
      </c>
      <c r="EU48" s="310">
        <v>39.9</v>
      </c>
      <c r="EV48" s="308">
        <v>51.9</v>
      </c>
      <c r="EW48" s="308" t="s">
        <v>12</v>
      </c>
      <c r="EX48" s="308" t="s">
        <v>12</v>
      </c>
      <c r="EY48" s="308">
        <v>99.9</v>
      </c>
      <c r="EZ48" s="308">
        <v>8.7413340223054732</v>
      </c>
      <c r="FA48" s="308">
        <v>23.4</v>
      </c>
      <c r="FB48" s="308">
        <v>15.09865005192108</v>
      </c>
      <c r="FC48" s="308">
        <v>68.087855297157617</v>
      </c>
      <c r="FD48" s="308">
        <v>77.435783879539414</v>
      </c>
      <c r="FE48" s="308">
        <v>70.132517838939862</v>
      </c>
      <c r="FF48" s="308">
        <v>72.431707725825376</v>
      </c>
      <c r="FG48" s="308">
        <v>77.685733070348448</v>
      </c>
      <c r="FH48" s="308">
        <v>78.790953899681071</v>
      </c>
      <c r="FI48" s="308">
        <v>75.735866687431866</v>
      </c>
      <c r="FJ48" s="308">
        <v>67.425757808893678</v>
      </c>
      <c r="FK48" s="308">
        <v>48.096113445378151</v>
      </c>
      <c r="FL48" s="308">
        <v>30.681499485837151</v>
      </c>
      <c r="FM48" s="308">
        <v>17.460149899714981</v>
      </c>
      <c r="FN48" s="308">
        <v>10.481804202972835</v>
      </c>
      <c r="FO48" s="308">
        <v>5.7805907172995781</v>
      </c>
      <c r="FP48" s="308">
        <v>2.6473702788563358</v>
      </c>
      <c r="FQ48" s="308">
        <v>1.52</v>
      </c>
      <c r="FR48" s="308">
        <v>12.879472936313137</v>
      </c>
      <c r="FS48" s="308">
        <v>0</v>
      </c>
    </row>
    <row r="49" spans="1:175" s="309" customFormat="1" ht="11.1" customHeight="1">
      <c r="A49" s="386">
        <v>342076</v>
      </c>
      <c r="B49" s="387" t="s">
        <v>570</v>
      </c>
      <c r="C49" s="308">
        <v>83.717570065656673</v>
      </c>
      <c r="D49" s="72">
        <v>1247.0518241506068</v>
      </c>
      <c r="E49" s="308">
        <v>208.23151945264857</v>
      </c>
      <c r="F49" s="354">
        <v>365204</v>
      </c>
      <c r="G49" s="308">
        <v>284.91015371292491</v>
      </c>
      <c r="H49" s="353">
        <v>81.186403983546228</v>
      </c>
      <c r="I49" s="353">
        <v>139.20762069712057</v>
      </c>
      <c r="J49" s="341">
        <v>25.5</v>
      </c>
      <c r="K49" s="352">
        <v>3.23</v>
      </c>
      <c r="L49" s="308">
        <v>226.45217680539875</v>
      </c>
      <c r="M49" s="308">
        <v>11.263098144400587</v>
      </c>
      <c r="N49" s="346">
        <v>79.491575761748891</v>
      </c>
      <c r="O49" s="346">
        <v>19.763184544675546</v>
      </c>
      <c r="P49" s="351">
        <v>14.137711785166623</v>
      </c>
      <c r="Q49" s="351">
        <v>1.6528925619834711</v>
      </c>
      <c r="R49" s="351">
        <v>2.0929259104227711</v>
      </c>
      <c r="S49" s="347">
        <v>28098</v>
      </c>
      <c r="T49" s="317">
        <v>109.56521739130434</v>
      </c>
      <c r="U49" s="316">
        <v>556</v>
      </c>
      <c r="V49" s="316">
        <v>0</v>
      </c>
      <c r="W49" s="314">
        <v>12.991839702674316</v>
      </c>
      <c r="X49" s="350">
        <v>65.583685496064831</v>
      </c>
      <c r="Y49" s="314">
        <v>68.695652173913047</v>
      </c>
      <c r="Z49" s="314">
        <v>103.47826086956522</v>
      </c>
      <c r="AA49" s="314">
        <v>2.9359254116246776</v>
      </c>
      <c r="AB49" s="346">
        <v>11.424278035717725</v>
      </c>
      <c r="AC49" s="346">
        <v>3.0631706706224597</v>
      </c>
      <c r="AD49" s="346">
        <v>1.4448918257653109</v>
      </c>
      <c r="AE49" s="346">
        <v>92.649812734082388</v>
      </c>
      <c r="AF49" s="317">
        <v>95.1</v>
      </c>
      <c r="AG49" s="317">
        <v>93.7</v>
      </c>
      <c r="AH49" s="349">
        <v>337</v>
      </c>
      <c r="AI49" s="317">
        <v>17.98</v>
      </c>
      <c r="AJ49" s="318">
        <v>3.9940064341846056E-2</v>
      </c>
      <c r="AK49" s="318">
        <v>0.11982019302553816</v>
      </c>
      <c r="AL49" s="314">
        <v>0.23585406795146932</v>
      </c>
      <c r="AM49" s="348">
        <v>89804.534199959162</v>
      </c>
      <c r="AN49" s="347">
        <v>212068.05372514098</v>
      </c>
      <c r="AO49" s="347">
        <v>260089.44341894062</v>
      </c>
      <c r="AP49" s="314">
        <v>14.027481110721459</v>
      </c>
      <c r="AQ49" s="314">
        <v>17.406828832849808</v>
      </c>
      <c r="AR49" s="314">
        <v>14.79</v>
      </c>
      <c r="AS49" s="314">
        <v>6.5762913541423202</v>
      </c>
      <c r="AT49" s="314">
        <v>443.448143977222</v>
      </c>
      <c r="AU49" s="314">
        <v>1.912330280687589</v>
      </c>
      <c r="AV49" s="314">
        <v>2.4435331364341413</v>
      </c>
      <c r="AW49" s="316">
        <v>13533</v>
      </c>
      <c r="AX49" s="316">
        <v>1970.8252427184466</v>
      </c>
      <c r="AY49" s="314">
        <v>1.9704918840365524</v>
      </c>
      <c r="AZ49" s="346">
        <v>883.14285714285711</v>
      </c>
      <c r="BA49" s="308">
        <v>2.3785755264220301</v>
      </c>
      <c r="BB49" s="308">
        <v>44.774251140646697</v>
      </c>
      <c r="BC49" s="308">
        <v>244.44701782716783</v>
      </c>
      <c r="BD49" s="308">
        <v>7.1594840957864987</v>
      </c>
      <c r="BE49" s="343">
        <v>1.5869867089863123</v>
      </c>
      <c r="BF49" s="308">
        <v>6.9430668518151162</v>
      </c>
      <c r="BG49" s="308">
        <v>28.106634869261562</v>
      </c>
      <c r="BH49" s="308">
        <v>98.245614035087712</v>
      </c>
      <c r="BI49" s="345">
        <v>75.099999999999994</v>
      </c>
      <c r="BJ49" s="343">
        <v>1.1924026914232178</v>
      </c>
      <c r="BK49" s="72">
        <v>1.4615925945975208</v>
      </c>
      <c r="BL49" s="341">
        <v>129</v>
      </c>
      <c r="BM49" s="341">
        <v>120.9</v>
      </c>
      <c r="BN49" s="308">
        <v>0.73079629729876039</v>
      </c>
      <c r="BO49" s="308">
        <v>25</v>
      </c>
      <c r="BP49" s="344">
        <v>11</v>
      </c>
      <c r="BQ49" s="308">
        <v>0</v>
      </c>
      <c r="BR49" s="308">
        <v>11.915942460106665</v>
      </c>
      <c r="BS49" s="308">
        <v>12.309032573359115</v>
      </c>
      <c r="BT49" s="308">
        <v>995.29354269808562</v>
      </c>
      <c r="BU49" s="308">
        <v>42.072753543123049</v>
      </c>
      <c r="BV49" s="343">
        <v>1608.0572849159637</v>
      </c>
      <c r="BW49" s="343">
        <v>446.21039882710409</v>
      </c>
      <c r="BX49" s="308">
        <v>1.699849138388968</v>
      </c>
      <c r="BY49" s="342">
        <v>5.7114931049869325E-2</v>
      </c>
      <c r="BZ49" s="308">
        <v>1.487367996090347</v>
      </c>
      <c r="CA49" s="342">
        <v>0.30403926651509677</v>
      </c>
      <c r="CB49" s="308">
        <v>0.212481142298621</v>
      </c>
      <c r="CC49" s="342">
        <v>5.312028557465525E-2</v>
      </c>
      <c r="CD49" s="308">
        <v>1.2748868537917259</v>
      </c>
      <c r="CE49" s="308">
        <v>13.099462422709983</v>
      </c>
      <c r="CF49" s="341">
        <v>42.1</v>
      </c>
      <c r="CG49" s="340">
        <v>2.3032629558541267</v>
      </c>
      <c r="CH49" s="340">
        <v>46.222813369787431</v>
      </c>
      <c r="CI49" s="340">
        <v>10.935085007727976</v>
      </c>
      <c r="CJ49" s="308">
        <v>316.93049741835409</v>
      </c>
      <c r="CK49" s="82">
        <v>280.6599664279795</v>
      </c>
      <c r="CL49" s="314">
        <v>43.3</v>
      </c>
      <c r="CM49" s="314">
        <v>833.72360976935897</v>
      </c>
      <c r="CN49" s="323">
        <v>92.3</v>
      </c>
      <c r="CO49" s="317">
        <v>95.7</v>
      </c>
      <c r="CP49" s="317">
        <v>92.6</v>
      </c>
      <c r="CQ49" s="314">
        <v>71</v>
      </c>
      <c r="CR49" s="322">
        <v>52.9</v>
      </c>
      <c r="CS49" s="314">
        <v>3.1995861967043524</v>
      </c>
      <c r="CT49" s="314">
        <v>9.009900990099009</v>
      </c>
      <c r="CU49" s="322">
        <v>4.4336067390822436</v>
      </c>
      <c r="CV49" s="314">
        <v>64.247402593808289</v>
      </c>
      <c r="CW49" s="321">
        <v>46.072286084609992</v>
      </c>
      <c r="CX49" s="314">
        <v>1.6</v>
      </c>
      <c r="CY49" s="314">
        <v>33.700000000000003</v>
      </c>
      <c r="CZ49" s="314">
        <v>59.391195345095326</v>
      </c>
      <c r="DA49" s="314">
        <v>3.9404521889400921</v>
      </c>
      <c r="DB49" s="314">
        <v>1.9609778382168583</v>
      </c>
      <c r="DC49" s="314">
        <v>1.022782228077258</v>
      </c>
      <c r="DD49" s="314">
        <v>2.6942608843465146</v>
      </c>
      <c r="DE49" s="314">
        <v>6.8503920277075405</v>
      </c>
      <c r="DF49" s="320">
        <v>520.74671052631584</v>
      </c>
      <c r="DG49" s="320">
        <v>1672.3488182559088</v>
      </c>
      <c r="DH49" s="314" t="s">
        <v>559</v>
      </c>
      <c r="DI49" s="314" t="s">
        <v>559</v>
      </c>
      <c r="DJ49" s="314">
        <v>7.9243856332703215</v>
      </c>
      <c r="DK49" s="314">
        <v>23.662631784459194</v>
      </c>
      <c r="DL49" s="319">
        <v>106</v>
      </c>
      <c r="DM49" s="319">
        <v>6</v>
      </c>
      <c r="DN49" s="314">
        <v>7.3815948834540936</v>
      </c>
      <c r="DO49" s="314">
        <v>8.1380277500371836</v>
      </c>
      <c r="DP49" s="314">
        <v>100</v>
      </c>
      <c r="DQ49" s="314">
        <v>99.012345679012341</v>
      </c>
      <c r="DR49" s="314">
        <v>4432.2591417598933</v>
      </c>
      <c r="DS49" s="315">
        <v>11.558652101748562</v>
      </c>
      <c r="DT49" s="315">
        <v>6.6</v>
      </c>
      <c r="DU49" s="314">
        <v>88.345864661654133</v>
      </c>
      <c r="DV49" s="318">
        <v>2.5416307316424296E-2</v>
      </c>
      <c r="DW49" s="314">
        <v>35.964912280701753</v>
      </c>
      <c r="DX49" s="317">
        <v>262.84554745766314</v>
      </c>
      <c r="DY49" s="314">
        <v>1.3540776866425281</v>
      </c>
      <c r="DZ49" s="314">
        <v>866.69020453201904</v>
      </c>
      <c r="EA49" s="316">
        <v>15900</v>
      </c>
      <c r="EB49" s="315">
        <v>3.9392353417995136</v>
      </c>
      <c r="EC49" s="315">
        <v>60.2350995400597</v>
      </c>
      <c r="ED49" s="314">
        <v>93.064833536283004</v>
      </c>
      <c r="EE49" s="314">
        <v>10.093877835197297</v>
      </c>
      <c r="EF49" s="314">
        <v>62.78781565429793</v>
      </c>
      <c r="EG49" s="314" t="s">
        <v>559</v>
      </c>
      <c r="EH49" s="314">
        <v>71.599999999999994</v>
      </c>
      <c r="EI49" s="314">
        <v>61.9</v>
      </c>
      <c r="EJ49" s="314">
        <v>38.9</v>
      </c>
      <c r="EK49" s="314">
        <v>60.3</v>
      </c>
      <c r="EL49" s="314">
        <v>22.8</v>
      </c>
      <c r="EM49" s="313">
        <v>63</v>
      </c>
      <c r="EN49" s="312">
        <v>3.3996982767779356E-2</v>
      </c>
      <c r="EO49" s="72">
        <v>1.0001850214388213</v>
      </c>
      <c r="EP49" s="311">
        <v>0.81200000000000006</v>
      </c>
      <c r="EQ49" s="308">
        <v>87.3</v>
      </c>
      <c r="ER49" s="308">
        <v>4.7</v>
      </c>
      <c r="ES49" s="308">
        <v>3.2</v>
      </c>
      <c r="ET49" s="308">
        <v>312.45636699742897</v>
      </c>
      <c r="EU49" s="310">
        <v>53.1</v>
      </c>
      <c r="EV49" s="308">
        <v>54.3</v>
      </c>
      <c r="EW49" s="308" t="s">
        <v>12</v>
      </c>
      <c r="EX49" s="308" t="s">
        <v>12</v>
      </c>
      <c r="EY49" s="308" t="s">
        <v>12</v>
      </c>
      <c r="EZ49" s="308">
        <v>8.6947283428595714</v>
      </c>
      <c r="FA49" s="308">
        <v>24.6</v>
      </c>
      <c r="FB49" s="308">
        <v>15.108346709470306</v>
      </c>
      <c r="FC49" s="308">
        <v>71.188392445877483</v>
      </c>
      <c r="FD49" s="308">
        <v>79.816690786300043</v>
      </c>
      <c r="FE49" s="308">
        <v>73.400033074251695</v>
      </c>
      <c r="FF49" s="308">
        <v>75.947824840536086</v>
      </c>
      <c r="FG49" s="308">
        <v>79.382922745754598</v>
      </c>
      <c r="FH49" s="308">
        <v>80.41723226405658</v>
      </c>
      <c r="FI49" s="308">
        <v>77.905531385954006</v>
      </c>
      <c r="FJ49" s="308">
        <v>68.14748335950938</v>
      </c>
      <c r="FK49" s="308">
        <v>49.141197272038397</v>
      </c>
      <c r="FL49" s="308">
        <v>30.884211683244487</v>
      </c>
      <c r="FM49" s="308">
        <v>17.981905831077068</v>
      </c>
      <c r="FN49" s="308">
        <v>10.091973244147157</v>
      </c>
      <c r="FO49" s="308">
        <v>5.8394160583941606</v>
      </c>
      <c r="FP49" s="308">
        <v>2.2058823529411766</v>
      </c>
      <c r="FQ49" s="308">
        <v>1.7</v>
      </c>
      <c r="FR49" s="308">
        <v>15.545120370567112</v>
      </c>
      <c r="FS49" s="308">
        <v>0</v>
      </c>
    </row>
    <row r="50" spans="1:175" s="309" customFormat="1" ht="11.1" customHeight="1">
      <c r="A50" s="386">
        <v>352012</v>
      </c>
      <c r="B50" s="387" t="s">
        <v>569</v>
      </c>
      <c r="C50" s="308">
        <v>114.38270238358793</v>
      </c>
      <c r="D50" s="72">
        <v>2060.7335252010921</v>
      </c>
      <c r="E50" s="308">
        <v>259.75942734853516</v>
      </c>
      <c r="F50" s="354">
        <v>449691</v>
      </c>
      <c r="G50" s="308">
        <v>290.74643556052558</v>
      </c>
      <c r="H50" s="353">
        <v>84.148727984344418</v>
      </c>
      <c r="I50" s="353">
        <v>157.95359239586244</v>
      </c>
      <c r="J50" s="341">
        <v>17.899999999999999</v>
      </c>
      <c r="K50" s="352">
        <v>5.9</v>
      </c>
      <c r="L50" s="308">
        <v>59.248032664337771</v>
      </c>
      <c r="M50" s="308">
        <v>12.707950562059276</v>
      </c>
      <c r="N50" s="346">
        <v>78.898113671948934</v>
      </c>
      <c r="O50" s="346">
        <v>19.926043317485473</v>
      </c>
      <c r="P50" s="351">
        <v>15.506849315068493</v>
      </c>
      <c r="Q50" s="351">
        <v>0.64794816414686829</v>
      </c>
      <c r="R50" s="351">
        <v>2.3659305993690851</v>
      </c>
      <c r="S50" s="347">
        <v>12581</v>
      </c>
      <c r="T50" s="317">
        <v>72.131147540983605</v>
      </c>
      <c r="U50" s="316">
        <v>259</v>
      </c>
      <c r="V50" s="316">
        <v>0</v>
      </c>
      <c r="W50" s="314">
        <v>11.19986403806934</v>
      </c>
      <c r="X50" s="350">
        <v>63.516594882189004</v>
      </c>
      <c r="Y50" s="314">
        <v>91.803278688524586</v>
      </c>
      <c r="Z50" s="314">
        <v>103.27868852459017</v>
      </c>
      <c r="AA50" s="314">
        <v>3.2472675431648979</v>
      </c>
      <c r="AB50" s="346">
        <v>34.819200834171227</v>
      </c>
      <c r="AC50" s="346">
        <v>8.5279112203478196</v>
      </c>
      <c r="AD50" s="346">
        <v>3.2398614679924034</v>
      </c>
      <c r="AE50" s="346">
        <v>92.91944586967675</v>
      </c>
      <c r="AF50" s="317">
        <v>97.4</v>
      </c>
      <c r="AG50" s="317">
        <v>86.4</v>
      </c>
      <c r="AH50" s="349">
        <v>48</v>
      </c>
      <c r="AI50" s="317">
        <v>60.6</v>
      </c>
      <c r="AJ50" s="318">
        <v>2.2294650108875925E-2</v>
      </c>
      <c r="AK50" s="318">
        <v>0.13376790065325556</v>
      </c>
      <c r="AL50" s="314">
        <v>0.81912773965021035</v>
      </c>
      <c r="AM50" s="348">
        <v>89832.891556586939</v>
      </c>
      <c r="AN50" s="347">
        <v>188502.226010101</v>
      </c>
      <c r="AO50" s="347">
        <v>263903.72333044233</v>
      </c>
      <c r="AP50" s="314">
        <v>16.224829784151819</v>
      </c>
      <c r="AQ50" s="314">
        <v>4.4127971116237088</v>
      </c>
      <c r="AR50" s="314">
        <v>16.899999999999999</v>
      </c>
      <c r="AS50" s="314">
        <v>6.2504612205741275</v>
      </c>
      <c r="AT50" s="314">
        <v>514.72216072614572</v>
      </c>
      <c r="AU50" s="314">
        <v>5.9036233488303447</v>
      </c>
      <c r="AV50" s="314">
        <v>2.3983469854623278</v>
      </c>
      <c r="AW50" s="316">
        <v>11850</v>
      </c>
      <c r="AX50" s="316">
        <v>2247.4137931034484</v>
      </c>
      <c r="AY50" s="314">
        <v>2.3014959723820483</v>
      </c>
      <c r="AZ50" s="346">
        <v>414.25</v>
      </c>
      <c r="BA50" s="308">
        <v>2.61263744373109</v>
      </c>
      <c r="BB50" s="308">
        <v>47.955330270869631</v>
      </c>
      <c r="BC50" s="308">
        <v>273.34034388606005</v>
      </c>
      <c r="BD50" s="308">
        <v>5.6241974762010187</v>
      </c>
      <c r="BE50" s="343">
        <v>1.5840329478853159</v>
      </c>
      <c r="BF50" s="308">
        <v>5.4649136702043402</v>
      </c>
      <c r="BG50" s="308">
        <v>30.19970774476376</v>
      </c>
      <c r="BH50" s="308">
        <v>45.833333333333329</v>
      </c>
      <c r="BI50" s="345">
        <v>89.8</v>
      </c>
      <c r="BJ50" s="343">
        <v>1.4612761811982464</v>
      </c>
      <c r="BK50" s="72">
        <v>0.31940377961139205</v>
      </c>
      <c r="BL50" s="341">
        <v>93.8</v>
      </c>
      <c r="BM50" s="341">
        <v>81.5</v>
      </c>
      <c r="BN50" s="308">
        <v>1.0114453021027416</v>
      </c>
      <c r="BO50" s="308">
        <v>32.051282051282051</v>
      </c>
      <c r="BP50" s="344">
        <v>21</v>
      </c>
      <c r="BQ50" s="308">
        <v>0.46122057412737066</v>
      </c>
      <c r="BR50" s="308">
        <v>18.898974245443142</v>
      </c>
      <c r="BS50" s="308">
        <v>16.401003615969302</v>
      </c>
      <c r="BT50" s="308">
        <v>0</v>
      </c>
      <c r="BU50" s="308">
        <v>25.162349642092835</v>
      </c>
      <c r="BV50" s="343">
        <v>1542.6758172828572</v>
      </c>
      <c r="BW50" s="343">
        <v>816.20544609253932</v>
      </c>
      <c r="BX50" s="308">
        <v>3.3207881337170688</v>
      </c>
      <c r="BY50" s="342">
        <v>7.3057338941775518E-2</v>
      </c>
      <c r="BZ50" s="308">
        <v>1.8448822965094827</v>
      </c>
      <c r="CA50" s="342">
        <v>0.34522913438122649</v>
      </c>
      <c r="CB50" s="308">
        <v>0.36897645930189654</v>
      </c>
      <c r="CC50" s="342">
        <v>0.1097852557006863</v>
      </c>
      <c r="CD50" s="308">
        <v>1.1069293779056897</v>
      </c>
      <c r="CE50" s="308">
        <v>14.987823776843037</v>
      </c>
      <c r="CF50" s="341" t="s">
        <v>12</v>
      </c>
      <c r="CG50" s="340">
        <v>2.6702269692923899</v>
      </c>
      <c r="CH50" s="340">
        <v>5.4929037207518219</v>
      </c>
      <c r="CI50" s="340">
        <v>9.8684210526315788</v>
      </c>
      <c r="CJ50" s="308">
        <v>221.6736772193934</v>
      </c>
      <c r="CK50" s="82">
        <v>171.5740535753819</v>
      </c>
      <c r="CL50" s="314">
        <v>33</v>
      </c>
      <c r="CM50" s="314">
        <v>909.39050143395377</v>
      </c>
      <c r="CN50" s="323">
        <v>100</v>
      </c>
      <c r="CO50" s="317">
        <v>96.9</v>
      </c>
      <c r="CP50" s="317">
        <v>88.3</v>
      </c>
      <c r="CQ50" s="314">
        <v>74.7</v>
      </c>
      <c r="CR50" s="322">
        <v>30</v>
      </c>
      <c r="CS50" s="314">
        <v>8.9474491752972778</v>
      </c>
      <c r="CT50" s="314">
        <v>5.8466257668711661</v>
      </c>
      <c r="CU50" s="322">
        <v>0</v>
      </c>
      <c r="CV50" s="314">
        <v>63.574526124361753</v>
      </c>
      <c r="CW50" s="321">
        <v>45.498487196516862</v>
      </c>
      <c r="CX50" s="314">
        <v>1.4</v>
      </c>
      <c r="CY50" s="314">
        <v>41</v>
      </c>
      <c r="CZ50" s="314">
        <v>56.012039257694759</v>
      </c>
      <c r="DA50" s="314">
        <v>4.4598612487611495</v>
      </c>
      <c r="DB50" s="314">
        <v>0.97381005091875139</v>
      </c>
      <c r="DC50" s="314">
        <v>0.96067079920301079</v>
      </c>
      <c r="DD50" s="314">
        <v>2.2286178141834552</v>
      </c>
      <c r="DE50" s="314">
        <v>7.8628883477234144</v>
      </c>
      <c r="DF50" s="320" t="s">
        <v>559</v>
      </c>
      <c r="DG50" s="320">
        <v>1402.2602040816328</v>
      </c>
      <c r="DH50" s="314" t="s">
        <v>559</v>
      </c>
      <c r="DI50" s="314" t="s">
        <v>559</v>
      </c>
      <c r="DJ50" s="314">
        <v>56.662676822633294</v>
      </c>
      <c r="DK50" s="314">
        <v>75.35472604234883</v>
      </c>
      <c r="DL50" s="319">
        <v>268</v>
      </c>
      <c r="DM50" s="319">
        <v>373</v>
      </c>
      <c r="DN50" s="314">
        <v>24.639613312670651</v>
      </c>
      <c r="DO50" s="314">
        <v>14.914028484982657</v>
      </c>
      <c r="DP50" s="314">
        <v>100</v>
      </c>
      <c r="DQ50" s="314">
        <v>99.810606060606062</v>
      </c>
      <c r="DR50" s="314">
        <v>4358.5185185185182</v>
      </c>
      <c r="DS50" s="315">
        <v>5.6572937183086784</v>
      </c>
      <c r="DT50" s="315">
        <v>13.2</v>
      </c>
      <c r="DU50" s="314">
        <v>70.785629688116856</v>
      </c>
      <c r="DV50" s="318">
        <v>0.13635327929091823</v>
      </c>
      <c r="DW50" s="314">
        <v>39.147286821705421</v>
      </c>
      <c r="DX50" s="317">
        <v>732.66179617740386</v>
      </c>
      <c r="DY50" s="314">
        <v>1.1116839278864594</v>
      </c>
      <c r="DZ50" s="314">
        <v>977.23162522505038</v>
      </c>
      <c r="EA50" s="316">
        <v>7383</v>
      </c>
      <c r="EB50" s="315">
        <v>1.8640707371244187</v>
      </c>
      <c r="EC50" s="315">
        <v>62.581280067209896</v>
      </c>
      <c r="ED50" s="314">
        <v>91.868714515702905</v>
      </c>
      <c r="EE50" s="314">
        <v>8.7664151997764748</v>
      </c>
      <c r="EF50" s="314">
        <v>73.813349814585905</v>
      </c>
      <c r="EG50" s="314">
        <v>234.69888761028002</v>
      </c>
      <c r="EH50" s="314">
        <v>74.3</v>
      </c>
      <c r="EI50" s="314">
        <v>48.6</v>
      </c>
      <c r="EJ50" s="314">
        <v>35.4</v>
      </c>
      <c r="EK50" s="314">
        <v>52.3</v>
      </c>
      <c r="EL50" s="314">
        <v>15.4</v>
      </c>
      <c r="EM50" s="313">
        <v>81</v>
      </c>
      <c r="EN50" s="312">
        <v>-4.2948859862740756</v>
      </c>
      <c r="EO50" s="72">
        <v>0.98683882212299412</v>
      </c>
      <c r="EP50" s="311">
        <v>0.54300000000000004</v>
      </c>
      <c r="EQ50" s="308">
        <v>95.2</v>
      </c>
      <c r="ER50" s="308">
        <v>10.199999999999999</v>
      </c>
      <c r="ES50" s="308">
        <v>4.2</v>
      </c>
      <c r="ET50" s="308">
        <v>582.91351191793967</v>
      </c>
      <c r="EU50" s="310">
        <v>38.6</v>
      </c>
      <c r="EV50" s="308">
        <v>50.9</v>
      </c>
      <c r="EW50" s="308" t="s">
        <v>12</v>
      </c>
      <c r="EX50" s="308" t="s">
        <v>12</v>
      </c>
      <c r="EY50" s="308">
        <v>100</v>
      </c>
      <c r="EZ50" s="308">
        <v>9.9623644011512074</v>
      </c>
      <c r="FA50" s="308">
        <v>30.5</v>
      </c>
      <c r="FB50" s="308">
        <v>17.032769175369104</v>
      </c>
      <c r="FC50" s="308">
        <v>72.842438638163102</v>
      </c>
      <c r="FD50" s="308">
        <v>78.882341760121648</v>
      </c>
      <c r="FE50" s="308">
        <v>73.158705701078588</v>
      </c>
      <c r="FF50" s="308">
        <v>73.603786342123058</v>
      </c>
      <c r="FG50" s="308">
        <v>77.889042357274391</v>
      </c>
      <c r="FH50" s="308">
        <v>80.446582778188997</v>
      </c>
      <c r="FI50" s="308">
        <v>78.538180903258265</v>
      </c>
      <c r="FJ50" s="308">
        <v>71.666093337919961</v>
      </c>
      <c r="FK50" s="308">
        <v>54.243054243054246</v>
      </c>
      <c r="FL50" s="308">
        <v>37.372567191844304</v>
      </c>
      <c r="FM50" s="308">
        <v>19.994330530095436</v>
      </c>
      <c r="FN50" s="308">
        <v>10.376866061175487</v>
      </c>
      <c r="FO50" s="308">
        <v>5.9011528364341963</v>
      </c>
      <c r="FP50" s="308">
        <v>2.0725388601036272</v>
      </c>
      <c r="FQ50" s="308">
        <v>1.53</v>
      </c>
      <c r="FR50" s="308">
        <v>14.773817430447938</v>
      </c>
      <c r="FS50" s="308">
        <v>0</v>
      </c>
    </row>
    <row r="51" spans="1:175" s="309" customFormat="1" ht="11.1" customHeight="1">
      <c r="A51" s="386">
        <v>372013</v>
      </c>
      <c r="B51" s="387" t="s">
        <v>568</v>
      </c>
      <c r="C51" s="308">
        <v>108.09546092653254</v>
      </c>
      <c r="D51" s="72">
        <v>1415.5357978474497</v>
      </c>
      <c r="E51" s="308">
        <v>273.98221806270476</v>
      </c>
      <c r="F51" s="354">
        <v>416004</v>
      </c>
      <c r="G51" s="308">
        <v>287.8823808394593</v>
      </c>
      <c r="H51" s="353">
        <v>78.017548019919374</v>
      </c>
      <c r="I51" s="353">
        <v>165.99478302110504</v>
      </c>
      <c r="J51" s="341">
        <v>42.7</v>
      </c>
      <c r="K51" s="352">
        <v>3.78</v>
      </c>
      <c r="L51" s="308">
        <v>176.80496744119841</v>
      </c>
      <c r="M51" s="308">
        <v>16.492901113760094</v>
      </c>
      <c r="N51" s="346">
        <v>78.774508059637753</v>
      </c>
      <c r="O51" s="346">
        <v>19.124056999161777</v>
      </c>
      <c r="P51" s="351">
        <v>9.8710132304757163</v>
      </c>
      <c r="Q51" s="351">
        <v>6.9637883008356551</v>
      </c>
      <c r="R51" s="351">
        <v>2.2109917877447884</v>
      </c>
      <c r="S51" s="347">
        <v>15254</v>
      </c>
      <c r="T51" s="317">
        <v>73.75</v>
      </c>
      <c r="U51" s="316">
        <v>288</v>
      </c>
      <c r="V51" s="316">
        <v>321</v>
      </c>
      <c r="W51" s="314">
        <v>13.21289780485243</v>
      </c>
      <c r="X51" s="350">
        <v>67.26341591525869</v>
      </c>
      <c r="Y51" s="314">
        <v>101.25</v>
      </c>
      <c r="Z51" s="314">
        <v>75</v>
      </c>
      <c r="AA51" s="314">
        <v>4.3138427369410159</v>
      </c>
      <c r="AB51" s="346">
        <v>32.58603820138682</v>
      </c>
      <c r="AC51" s="346">
        <v>12.591993874165142</v>
      </c>
      <c r="AD51" s="346">
        <v>2.7438635300123364</v>
      </c>
      <c r="AE51" s="346">
        <v>91.353383458646618</v>
      </c>
      <c r="AF51" s="317">
        <v>93</v>
      </c>
      <c r="AG51" s="317">
        <v>88.5</v>
      </c>
      <c r="AH51" s="349">
        <v>175</v>
      </c>
      <c r="AI51" s="317">
        <v>29.91</v>
      </c>
      <c r="AJ51" s="318">
        <v>8.8958474184250777E-3</v>
      </c>
      <c r="AK51" s="318">
        <v>8.8958474184250777E-3</v>
      </c>
      <c r="AL51" s="314">
        <v>0</v>
      </c>
      <c r="AM51" s="348">
        <v>102768.07580502216</v>
      </c>
      <c r="AN51" s="347">
        <v>206019.78991596639</v>
      </c>
      <c r="AO51" s="347">
        <v>257694.81029517637</v>
      </c>
      <c r="AP51" s="314">
        <v>14.64846355672166</v>
      </c>
      <c r="AQ51" s="314">
        <v>3.2107439854137945</v>
      </c>
      <c r="AR51" s="314">
        <v>14.9</v>
      </c>
      <c r="AS51" s="314">
        <v>9.3378568086102014</v>
      </c>
      <c r="AT51" s="314">
        <v>835.75105287786619</v>
      </c>
      <c r="AU51" s="314">
        <v>4.9134300421151149</v>
      </c>
      <c r="AV51" s="314">
        <v>3.2288254562470757</v>
      </c>
      <c r="AW51" s="316">
        <v>13716.571428571429</v>
      </c>
      <c r="AX51" s="316">
        <v>2526.7368421052633</v>
      </c>
      <c r="AY51" s="314">
        <v>1.5622396267288785</v>
      </c>
      <c r="AZ51" s="346">
        <v>534.25</v>
      </c>
      <c r="BA51" s="308">
        <v>1.5471338324754329</v>
      </c>
      <c r="BB51" s="308">
        <v>42.374450091829324</v>
      </c>
      <c r="BC51" s="308">
        <v>314.38979878334112</v>
      </c>
      <c r="BD51" s="308">
        <v>6.6238699110903134</v>
      </c>
      <c r="BE51" s="343">
        <v>1.4094733694955794</v>
      </c>
      <c r="BF51" s="308">
        <v>3.0752146243539915</v>
      </c>
      <c r="BG51" s="308">
        <v>30.00175963399613</v>
      </c>
      <c r="BH51" s="308">
        <v>96</v>
      </c>
      <c r="BI51" s="345">
        <v>100</v>
      </c>
      <c r="BJ51" s="343">
        <v>1.9355973957416859</v>
      </c>
      <c r="BK51" s="72">
        <v>0.97760142614796286</v>
      </c>
      <c r="BL51" s="341">
        <v>112</v>
      </c>
      <c r="BM51" s="341">
        <v>105.3</v>
      </c>
      <c r="BN51" s="308">
        <v>0.17251789873199344</v>
      </c>
      <c r="BO51" s="308">
        <v>32.911392405063289</v>
      </c>
      <c r="BP51" s="344">
        <v>49</v>
      </c>
      <c r="BQ51" s="308">
        <v>0.52409920449227887</v>
      </c>
      <c r="BR51" s="308">
        <v>17.115114646700981</v>
      </c>
      <c r="BS51" s="308">
        <v>9.2653252222742157</v>
      </c>
      <c r="BT51" s="308">
        <v>933.83013570425828</v>
      </c>
      <c r="BU51" s="308">
        <v>3.9270004679457182</v>
      </c>
      <c r="BV51" s="343">
        <v>1171.7852129153018</v>
      </c>
      <c r="BW51" s="343">
        <v>317.12213383247547</v>
      </c>
      <c r="BX51" s="308">
        <v>3.2756200280767431</v>
      </c>
      <c r="BY51" s="342">
        <v>8.2942980814225548E-2</v>
      </c>
      <c r="BZ51" s="308">
        <v>2.1057557323350493</v>
      </c>
      <c r="CA51" s="342">
        <v>0.23279831539541412</v>
      </c>
      <c r="CB51" s="308" t="s">
        <v>559</v>
      </c>
      <c r="CC51" s="342" t="s">
        <v>559</v>
      </c>
      <c r="CD51" s="308">
        <v>1.8717828731867103</v>
      </c>
      <c r="CE51" s="308">
        <v>10.243261581656528</v>
      </c>
      <c r="CF51" s="341">
        <v>53.1</v>
      </c>
      <c r="CG51" s="340">
        <v>6.3457330415754925</v>
      </c>
      <c r="CH51" s="340">
        <v>37.009456757207133</v>
      </c>
      <c r="CI51" s="340">
        <v>3.5441278665740095</v>
      </c>
      <c r="CJ51" s="308">
        <v>336.70098268600839</v>
      </c>
      <c r="CK51" s="82">
        <v>246.23069723912025</v>
      </c>
      <c r="CL51" s="314">
        <v>19.982963644417186</v>
      </c>
      <c r="CM51" s="314" t="s">
        <v>559</v>
      </c>
      <c r="CN51" s="323">
        <v>66.7</v>
      </c>
      <c r="CO51" s="317">
        <v>99.4</v>
      </c>
      <c r="CP51" s="317">
        <v>93.1</v>
      </c>
      <c r="CQ51" s="314">
        <v>63.2</v>
      </c>
      <c r="CR51" s="322">
        <v>48.5</v>
      </c>
      <c r="CS51" s="314">
        <v>4.7268163639393439</v>
      </c>
      <c r="CT51" s="314">
        <v>6.203125</v>
      </c>
      <c r="CU51" s="322">
        <v>2.395434094317614</v>
      </c>
      <c r="CV51" s="314">
        <v>62.958136322879945</v>
      </c>
      <c r="CW51" s="321">
        <v>53.100140383715484</v>
      </c>
      <c r="CX51" s="314">
        <v>1.25</v>
      </c>
      <c r="CY51" s="314">
        <v>30.4</v>
      </c>
      <c r="CZ51" s="314">
        <v>59.28034352505167</v>
      </c>
      <c r="DA51" s="314">
        <v>4.1047374300556552</v>
      </c>
      <c r="DB51" s="314">
        <v>3.538727187646233</v>
      </c>
      <c r="DC51" s="314">
        <v>1.2141764155357979</v>
      </c>
      <c r="DD51" s="314">
        <v>3.6546560598970519</v>
      </c>
      <c r="DE51" s="314">
        <v>6.2260177819372959</v>
      </c>
      <c r="DF51" s="320">
        <v>592.61158432708692</v>
      </c>
      <c r="DG51" s="320">
        <v>588.60130287648053</v>
      </c>
      <c r="DH51" s="314">
        <v>38.077980814225548</v>
      </c>
      <c r="DI51" s="314">
        <v>36.47874356574637</v>
      </c>
      <c r="DJ51" s="314">
        <v>10.00234109797495</v>
      </c>
      <c r="DK51" s="314">
        <v>56.093066113798663</v>
      </c>
      <c r="DL51" s="319">
        <v>303</v>
      </c>
      <c r="DM51" s="319">
        <v>24</v>
      </c>
      <c r="DN51" s="314">
        <v>15.285545156761815</v>
      </c>
      <c r="DO51" s="314">
        <v>15.159101544220871</v>
      </c>
      <c r="DP51" s="314">
        <v>100</v>
      </c>
      <c r="DQ51" s="314">
        <v>100</v>
      </c>
      <c r="DR51" s="314">
        <v>5187.54873294347</v>
      </c>
      <c r="DS51" s="315">
        <v>10.937291794366121</v>
      </c>
      <c r="DT51" s="315">
        <v>9.0399999999999991</v>
      </c>
      <c r="DU51" s="314">
        <v>97.598463016330456</v>
      </c>
      <c r="DV51" s="318">
        <v>2.2288382766777134E-2</v>
      </c>
      <c r="DW51" s="314">
        <v>61.05263157894737</v>
      </c>
      <c r="DX51" s="317">
        <v>65.362657931679919</v>
      </c>
      <c r="DY51" s="314">
        <v>1.2376947592067988</v>
      </c>
      <c r="DZ51" s="314">
        <v>1184.6077909756989</v>
      </c>
      <c r="EA51" s="316">
        <v>28700</v>
      </c>
      <c r="EB51" s="315">
        <v>3.480357114303227</v>
      </c>
      <c r="EC51" s="315">
        <v>63.191229376503998</v>
      </c>
      <c r="ED51" s="314">
        <v>95.744079025183211</v>
      </c>
      <c r="EE51" s="314">
        <v>8.6356765803121469</v>
      </c>
      <c r="EF51" s="314">
        <v>89.359298837645298</v>
      </c>
      <c r="EG51" s="314">
        <v>240.38181136477255</v>
      </c>
      <c r="EH51" s="314">
        <v>79.599999999999994</v>
      </c>
      <c r="EI51" s="314">
        <v>49.2</v>
      </c>
      <c r="EJ51" s="314">
        <v>37.9</v>
      </c>
      <c r="EK51" s="314">
        <v>62.2</v>
      </c>
      <c r="EL51" s="314">
        <v>20.7</v>
      </c>
      <c r="EM51" s="313">
        <v>60.23</v>
      </c>
      <c r="EN51" s="312">
        <v>1.6261113710809545</v>
      </c>
      <c r="EO51" s="72">
        <v>1.0360144314411477</v>
      </c>
      <c r="EP51" s="311">
        <v>0.81299999999999994</v>
      </c>
      <c r="EQ51" s="308">
        <v>89.8</v>
      </c>
      <c r="ER51" s="308">
        <v>9.1999999999999993</v>
      </c>
      <c r="ES51" s="308">
        <v>5.2</v>
      </c>
      <c r="ET51" s="308">
        <v>367.85101310248012</v>
      </c>
      <c r="EU51" s="310">
        <v>49.9</v>
      </c>
      <c r="EV51" s="308">
        <v>54.7</v>
      </c>
      <c r="EW51" s="308" t="s">
        <v>12</v>
      </c>
      <c r="EX51" s="308" t="s">
        <v>12</v>
      </c>
      <c r="EY51" s="308">
        <v>71.3</v>
      </c>
      <c r="EZ51" s="308">
        <v>8.6593355170800184</v>
      </c>
      <c r="FA51" s="308">
        <v>37.1</v>
      </c>
      <c r="FB51" s="308">
        <v>11.77992799279928</v>
      </c>
      <c r="FC51" s="308">
        <v>72.19446320054017</v>
      </c>
      <c r="FD51" s="308">
        <v>80.948720764247284</v>
      </c>
      <c r="FE51" s="308">
        <v>72.618087299453265</v>
      </c>
      <c r="FF51" s="308">
        <v>72.213855421686745</v>
      </c>
      <c r="FG51" s="308">
        <v>76.493219804478088</v>
      </c>
      <c r="FH51" s="308">
        <v>78.003048780487802</v>
      </c>
      <c r="FI51" s="308">
        <v>76.151151151151154</v>
      </c>
      <c r="FJ51" s="308">
        <v>68.47086169682882</v>
      </c>
      <c r="FK51" s="308">
        <v>50.398071725951354</v>
      </c>
      <c r="FL51" s="308">
        <v>33.393081197347193</v>
      </c>
      <c r="FM51" s="308">
        <v>19.850734160785269</v>
      </c>
      <c r="FN51" s="308">
        <v>11.24783695443184</v>
      </c>
      <c r="FO51" s="308">
        <v>6.0638073103739698</v>
      </c>
      <c r="FP51" s="308">
        <v>2.2159959246051959</v>
      </c>
      <c r="FQ51" s="308">
        <v>1.51</v>
      </c>
      <c r="FR51" s="308">
        <v>8.7131492746841364</v>
      </c>
      <c r="FS51" s="308">
        <v>0.26394509941932076</v>
      </c>
    </row>
    <row r="52" spans="1:175" s="309" customFormat="1" ht="11.1" customHeight="1">
      <c r="A52" s="386">
        <v>382019</v>
      </c>
      <c r="B52" s="387" t="s">
        <v>567</v>
      </c>
      <c r="C52" s="308">
        <v>103.6669017741573</v>
      </c>
      <c r="D52" s="72">
        <v>1485.0525891535356</v>
      </c>
      <c r="E52" s="308">
        <v>303.63744874785885</v>
      </c>
      <c r="F52" s="354">
        <v>374877</v>
      </c>
      <c r="G52" s="308">
        <v>290.65880039331364</v>
      </c>
      <c r="H52" s="353">
        <v>89.675516224188783</v>
      </c>
      <c r="I52" s="353">
        <v>164.01179941002948</v>
      </c>
      <c r="J52" s="341">
        <v>29.2</v>
      </c>
      <c r="K52" s="352">
        <v>5.45</v>
      </c>
      <c r="L52" s="308">
        <v>122.51064998478981</v>
      </c>
      <c r="M52" s="308">
        <v>16.260149412522676</v>
      </c>
      <c r="N52" s="346">
        <v>78.874573548478622</v>
      </c>
      <c r="O52" s="346">
        <v>21.338168373151309</v>
      </c>
      <c r="P52" s="351">
        <v>10.653123161252362</v>
      </c>
      <c r="Q52" s="351">
        <v>2.0134228187919461</v>
      </c>
      <c r="R52" s="351">
        <v>1.0947656517276769</v>
      </c>
      <c r="S52" s="347">
        <v>15048</v>
      </c>
      <c r="T52" s="317">
        <v>46.913580246913575</v>
      </c>
      <c r="U52" s="316">
        <v>145</v>
      </c>
      <c r="V52" s="316">
        <v>94</v>
      </c>
      <c r="W52" s="314">
        <v>11.789819376026273</v>
      </c>
      <c r="X52" s="350">
        <v>60.874184246471394</v>
      </c>
      <c r="Y52" s="314">
        <v>79.012345679012341</v>
      </c>
      <c r="Z52" s="314">
        <v>95.061728395061735</v>
      </c>
      <c r="AA52" s="314">
        <v>3.9427734595020842</v>
      </c>
      <c r="AB52" s="346">
        <v>12.538135277922466</v>
      </c>
      <c r="AC52" s="346">
        <v>13.59848202991294</v>
      </c>
      <c r="AD52" s="346">
        <v>0.50226951410075149</v>
      </c>
      <c r="AE52" s="346">
        <v>93.514792899408278</v>
      </c>
      <c r="AF52" s="317">
        <v>90.9</v>
      </c>
      <c r="AG52" s="317">
        <v>90</v>
      </c>
      <c r="AH52" s="349">
        <v>557</v>
      </c>
      <c r="AI52" s="317">
        <v>27.56</v>
      </c>
      <c r="AJ52" s="318">
        <v>2.2531384867236968E-2</v>
      </c>
      <c r="AK52" s="318">
        <v>7.5104616224123219E-2</v>
      </c>
      <c r="AL52" s="314">
        <v>0.97078724838977204</v>
      </c>
      <c r="AM52" s="348">
        <v>97892.258645240028</v>
      </c>
      <c r="AN52" s="347">
        <v>222071.55941213257</v>
      </c>
      <c r="AO52" s="347">
        <v>256005.64202476328</v>
      </c>
      <c r="AP52" s="314">
        <v>13.428423119456543</v>
      </c>
      <c r="AQ52" s="314">
        <v>9.9001707704228643</v>
      </c>
      <c r="AR52" s="314">
        <v>24.49</v>
      </c>
      <c r="AS52" s="314">
        <v>10.320185399049752</v>
      </c>
      <c r="AT52" s="314">
        <v>448.96488114153732</v>
      </c>
      <c r="AU52" s="314">
        <v>5.0380176563141861</v>
      </c>
      <c r="AV52" s="314">
        <v>2.5577628101287408</v>
      </c>
      <c r="AW52" s="316">
        <v>22265.81818181818</v>
      </c>
      <c r="AX52" s="316">
        <v>2986.8780487804879</v>
      </c>
      <c r="AY52" s="314">
        <v>2.4497395110319937</v>
      </c>
      <c r="AZ52" s="346">
        <v>454.6</v>
      </c>
      <c r="BA52" s="308">
        <v>0.42624148381246174</v>
      </c>
      <c r="BB52" s="308">
        <v>19.434043032556044</v>
      </c>
      <c r="BC52" s="308">
        <v>152.89802277183981</v>
      </c>
      <c r="BD52" s="308">
        <v>3.9766410373665892</v>
      </c>
      <c r="BE52" s="343">
        <v>1.2016071495625398</v>
      </c>
      <c r="BF52" s="308">
        <v>3.1166685441778377</v>
      </c>
      <c r="BG52" s="308">
        <v>32.325844512687894</v>
      </c>
      <c r="BH52" s="308">
        <v>1.1363636363636365</v>
      </c>
      <c r="BI52" s="345">
        <v>94.2</v>
      </c>
      <c r="BJ52" s="343">
        <v>1.9395506707612737</v>
      </c>
      <c r="BK52" s="72">
        <v>0.48711703627740033</v>
      </c>
      <c r="BL52" s="341">
        <v>121.8</v>
      </c>
      <c r="BM52" s="341">
        <v>114.3</v>
      </c>
      <c r="BN52" s="308">
        <v>0.9485963338033585</v>
      </c>
      <c r="BO52" s="308">
        <v>96.226415094339629</v>
      </c>
      <c r="BP52" s="344">
        <v>32</v>
      </c>
      <c r="BQ52" s="308">
        <v>2.0287709562157512</v>
      </c>
      <c r="BR52" s="308">
        <v>29.410396918283354</v>
      </c>
      <c r="BS52" s="308">
        <v>12.660925910137266</v>
      </c>
      <c r="BT52" s="308">
        <v>747.8297770095877</v>
      </c>
      <c r="BU52" s="308" t="s">
        <v>559</v>
      </c>
      <c r="BV52" s="343">
        <v>1645.1065346964399</v>
      </c>
      <c r="BW52" s="343">
        <v>623.16403010409317</v>
      </c>
      <c r="BX52" s="308">
        <v>1.5501592788659033</v>
      </c>
      <c r="BY52" s="342">
        <v>3.6719397918136089E-2</v>
      </c>
      <c r="BZ52" s="308">
        <v>0.38753981971647583</v>
      </c>
      <c r="CA52" s="342">
        <v>0.14757710104713259</v>
      </c>
      <c r="CB52" s="308">
        <v>0.19376990985823792</v>
      </c>
      <c r="CC52" s="342">
        <v>3.2595974236352784E-2</v>
      </c>
      <c r="CD52" s="308">
        <v>0.58130972957471372</v>
      </c>
      <c r="CE52" s="308">
        <v>8.7719638192824316</v>
      </c>
      <c r="CF52" s="341">
        <v>33</v>
      </c>
      <c r="CG52" s="340">
        <v>7.6923076923076925</v>
      </c>
      <c r="CH52" s="340">
        <v>46.520553314497562</v>
      </c>
      <c r="CI52" s="340">
        <v>9.7287989668532067</v>
      </c>
      <c r="CJ52" s="308">
        <v>228.8965191173393</v>
      </c>
      <c r="CK52" s="82">
        <v>172.42227888915588</v>
      </c>
      <c r="CL52" s="314">
        <v>20.6</v>
      </c>
      <c r="CM52" s="314" t="s">
        <v>559</v>
      </c>
      <c r="CN52" s="323">
        <v>87.5</v>
      </c>
      <c r="CO52" s="317">
        <v>96.9</v>
      </c>
      <c r="CP52" s="317">
        <v>95.3</v>
      </c>
      <c r="CQ52" s="314">
        <v>61.3</v>
      </c>
      <c r="CR52" s="322">
        <v>69.099999999999994</v>
      </c>
      <c r="CS52" s="314">
        <v>2.9658179680227335</v>
      </c>
      <c r="CT52" s="314">
        <v>4.7583333333333337</v>
      </c>
      <c r="CU52" s="322">
        <v>8.2066273619571781</v>
      </c>
      <c r="CV52" s="314">
        <v>56.220647479801954</v>
      </c>
      <c r="CW52" s="321">
        <v>41.964749377998587</v>
      </c>
      <c r="CX52" s="314">
        <v>1.24</v>
      </c>
      <c r="CY52" s="314">
        <v>31</v>
      </c>
      <c r="CZ52" s="314">
        <v>58.524296395587051</v>
      </c>
      <c r="DA52" s="314">
        <v>4.769581884929015</v>
      </c>
      <c r="DB52" s="314">
        <v>1.7463958796766368</v>
      </c>
      <c r="DC52" s="314">
        <v>0.89066339066339062</v>
      </c>
      <c r="DD52" s="314">
        <v>2.1915376804966709</v>
      </c>
      <c r="DE52" s="314">
        <v>5.2104728760880183</v>
      </c>
      <c r="DF52" s="320">
        <v>701.83756345177665</v>
      </c>
      <c r="DG52" s="320">
        <v>1006.8104738154614</v>
      </c>
      <c r="DH52" s="314">
        <v>41.835888512544663</v>
      </c>
      <c r="DI52" s="314">
        <v>19.371631310117113</v>
      </c>
      <c r="DJ52" s="314">
        <v>5.3680658089010755</v>
      </c>
      <c r="DK52" s="314">
        <v>61.411245865490628</v>
      </c>
      <c r="DL52" s="319">
        <v>856</v>
      </c>
      <c r="DM52" s="319">
        <v>37</v>
      </c>
      <c r="DN52" s="314">
        <v>11.247180647811563</v>
      </c>
      <c r="DO52" s="314">
        <v>16.148784287585549</v>
      </c>
      <c r="DP52" s="314" t="s">
        <v>559</v>
      </c>
      <c r="DQ52" s="314">
        <v>96.946983546617901</v>
      </c>
      <c r="DR52" s="314">
        <v>6252.7143065056034</v>
      </c>
      <c r="DS52" s="315">
        <v>16.002515313133195</v>
      </c>
      <c r="DT52" s="315">
        <v>7.56</v>
      </c>
      <c r="DU52" s="314">
        <v>440.00000000000006</v>
      </c>
      <c r="DV52" s="318">
        <v>4.2570983757622187E-2</v>
      </c>
      <c r="DW52" s="314">
        <v>75</v>
      </c>
      <c r="DX52" s="317">
        <v>172.94739534487169</v>
      </c>
      <c r="DY52" s="314">
        <v>1.0185036991066616</v>
      </c>
      <c r="DZ52" s="314">
        <v>756.39278785210251</v>
      </c>
      <c r="EA52" s="316">
        <v>0</v>
      </c>
      <c r="EB52" s="315">
        <v>2.1416384470270398</v>
      </c>
      <c r="EC52" s="315">
        <v>65.541091022551953</v>
      </c>
      <c r="ED52" s="314">
        <v>94.62837159653067</v>
      </c>
      <c r="EE52" s="314">
        <v>8.1292402699905324</v>
      </c>
      <c r="EF52" s="314">
        <v>67.32484450181903</v>
      </c>
      <c r="EG52" s="314">
        <v>442.90473779621431</v>
      </c>
      <c r="EH52" s="314">
        <v>74.2</v>
      </c>
      <c r="EI52" s="314">
        <v>61.5</v>
      </c>
      <c r="EJ52" s="314">
        <v>40.799999999999997</v>
      </c>
      <c r="EK52" s="314">
        <v>53.8</v>
      </c>
      <c r="EL52" s="314">
        <v>20.2</v>
      </c>
      <c r="EM52" s="313">
        <v>74.599999999999994</v>
      </c>
      <c r="EN52" s="312">
        <v>1.0056658321642549</v>
      </c>
      <c r="EO52" s="72">
        <v>1.0103483437405922</v>
      </c>
      <c r="EP52" s="311">
        <v>0.72799999999999998</v>
      </c>
      <c r="EQ52" s="308">
        <v>87.7</v>
      </c>
      <c r="ER52" s="308">
        <v>6.4</v>
      </c>
      <c r="ES52" s="308">
        <v>2.5</v>
      </c>
      <c r="ET52" s="308">
        <v>336.17432897480217</v>
      </c>
      <c r="EU52" s="310">
        <v>46.7</v>
      </c>
      <c r="EV52" s="308">
        <v>53.8</v>
      </c>
      <c r="EW52" s="308" t="s">
        <v>12</v>
      </c>
      <c r="EX52" s="308" t="s">
        <v>12</v>
      </c>
      <c r="EY52" s="308">
        <v>57.7</v>
      </c>
      <c r="EZ52" s="308">
        <v>6.4796657856594768</v>
      </c>
      <c r="FA52" s="308">
        <v>35.5</v>
      </c>
      <c r="FB52" s="308">
        <v>14.33776798576392</v>
      </c>
      <c r="FC52" s="308">
        <v>69.484960857025129</v>
      </c>
      <c r="FD52" s="308">
        <v>79.539457903573989</v>
      </c>
      <c r="FE52" s="308">
        <v>71.337041470111956</v>
      </c>
      <c r="FF52" s="308">
        <v>71.62785055798156</v>
      </c>
      <c r="FG52" s="308">
        <v>74.447767458943275</v>
      </c>
      <c r="FH52" s="308">
        <v>77.294341417023304</v>
      </c>
      <c r="FI52" s="308">
        <v>74.713827145539341</v>
      </c>
      <c r="FJ52" s="308">
        <v>67.540297772855922</v>
      </c>
      <c r="FK52" s="308">
        <v>49.744969452384957</v>
      </c>
      <c r="FL52" s="308">
        <v>31.864846008173032</v>
      </c>
      <c r="FM52" s="308">
        <v>18.356340288924557</v>
      </c>
      <c r="FN52" s="308">
        <v>10.299596398633964</v>
      </c>
      <c r="FO52" s="308">
        <v>5.8289822819481296</v>
      </c>
      <c r="FP52" s="308">
        <v>2.2305099332998637</v>
      </c>
      <c r="FQ52" s="308">
        <v>1.36</v>
      </c>
      <c r="FR52" s="308">
        <v>5.3538626093831141</v>
      </c>
      <c r="FS52" s="308">
        <v>0.4040730564085987</v>
      </c>
    </row>
    <row r="53" spans="1:175" s="309" customFormat="1" ht="11.1" customHeight="1">
      <c r="A53" s="386">
        <v>392014</v>
      </c>
      <c r="B53" s="387" t="s">
        <v>566</v>
      </c>
      <c r="C53" s="308">
        <v>102.08511084167826</v>
      </c>
      <c r="D53" s="72">
        <v>3247.863247863248</v>
      </c>
      <c r="E53" s="308">
        <v>367.02740730761747</v>
      </c>
      <c r="F53" s="354">
        <v>401499</v>
      </c>
      <c r="G53" s="308">
        <v>289.22389726409824</v>
      </c>
      <c r="H53" s="353">
        <v>87.102177554438853</v>
      </c>
      <c r="I53" s="353">
        <v>172.250139586823</v>
      </c>
      <c r="J53" s="341">
        <v>25.5</v>
      </c>
      <c r="K53" s="352">
        <v>5.27</v>
      </c>
      <c r="L53" s="308">
        <v>77.555157944872605</v>
      </c>
      <c r="M53" s="308">
        <v>11.207455238131674</v>
      </c>
      <c r="N53" s="346">
        <v>79.478576657507787</v>
      </c>
      <c r="O53" s="346">
        <v>22.840741520960606</v>
      </c>
      <c r="P53" s="351">
        <v>16.272869357359564</v>
      </c>
      <c r="Q53" s="351">
        <v>3.1476997578692498</v>
      </c>
      <c r="R53" s="351">
        <v>2.2146507666098807</v>
      </c>
      <c r="S53" s="347">
        <v>18282</v>
      </c>
      <c r="T53" s="317">
        <v>58.095238095238102</v>
      </c>
      <c r="U53" s="316">
        <v>243</v>
      </c>
      <c r="V53" s="316">
        <v>42</v>
      </c>
      <c r="W53" s="314">
        <v>11.238713765246317</v>
      </c>
      <c r="X53" s="350">
        <v>90.093642188270081</v>
      </c>
      <c r="Y53" s="314">
        <v>102.85714285714285</v>
      </c>
      <c r="Z53" s="314">
        <v>76.19047619047619</v>
      </c>
      <c r="AA53" s="314">
        <v>5.1348676070279629</v>
      </c>
      <c r="AB53" s="346">
        <v>24.524867977444281</v>
      </c>
      <c r="AC53" s="346">
        <v>12.26243398872214</v>
      </c>
      <c r="AD53" s="346">
        <v>2.0586568010263449</v>
      </c>
      <c r="AE53" s="346">
        <v>110.15190811411635</v>
      </c>
      <c r="AF53" s="317">
        <v>92</v>
      </c>
      <c r="AG53" s="317">
        <v>87.6</v>
      </c>
      <c r="AH53" s="349">
        <v>218</v>
      </c>
      <c r="AI53" s="317">
        <v>33.200000000000003</v>
      </c>
      <c r="AJ53" s="318">
        <v>0.12969089957336558</v>
      </c>
      <c r="AK53" s="318">
        <v>6.4845449786682788E-2</v>
      </c>
      <c r="AL53" s="314">
        <v>0.14968491325759276</v>
      </c>
      <c r="AM53" s="348">
        <v>92759.449717412761</v>
      </c>
      <c r="AN53" s="347">
        <v>198624.43189964158</v>
      </c>
      <c r="AO53" s="347">
        <v>297257.13847464847</v>
      </c>
      <c r="AP53" s="314">
        <v>11.721279626991322</v>
      </c>
      <c r="AQ53" s="314">
        <v>4.7057807710572899</v>
      </c>
      <c r="AR53" s="314">
        <v>37.5</v>
      </c>
      <c r="AS53" s="314">
        <v>10.148637118864789</v>
      </c>
      <c r="AT53" s="314">
        <v>416.12405885610792</v>
      </c>
      <c r="AU53" s="314">
        <v>2.6943284386366697</v>
      </c>
      <c r="AV53" s="314">
        <v>2.9637612825003368</v>
      </c>
      <c r="AW53" s="316">
        <v>18027.555555555555</v>
      </c>
      <c r="AX53" s="316">
        <v>2575.3650793650795</v>
      </c>
      <c r="AY53" s="314">
        <v>1.849021251417583</v>
      </c>
      <c r="AZ53" s="346">
        <v>319.83333333333331</v>
      </c>
      <c r="BA53" s="308">
        <v>1.7528881704013053</v>
      </c>
      <c r="BB53" s="308">
        <v>22.658871566443949</v>
      </c>
      <c r="BC53" s="308">
        <v>315.13284536051611</v>
      </c>
      <c r="BD53" s="308">
        <v>5.1879443770862332</v>
      </c>
      <c r="BE53" s="343">
        <v>2.660232615689186</v>
      </c>
      <c r="BF53" s="308">
        <v>5.2585993565949023</v>
      </c>
      <c r="BG53" s="308">
        <v>42.881072026800673</v>
      </c>
      <c r="BH53" s="308">
        <v>50</v>
      </c>
      <c r="BI53" s="345">
        <v>92.9</v>
      </c>
      <c r="BJ53" s="343">
        <v>1.6750418760469012</v>
      </c>
      <c r="BK53" s="72" t="s">
        <v>559</v>
      </c>
      <c r="BL53" s="341">
        <v>92</v>
      </c>
      <c r="BM53" s="341">
        <v>96</v>
      </c>
      <c r="BN53" s="308">
        <v>0.45179362067407608</v>
      </c>
      <c r="BO53" s="308">
        <v>35.087719298245609</v>
      </c>
      <c r="BP53" s="344">
        <v>9</v>
      </c>
      <c r="BQ53" s="308">
        <v>2.5596120167048366</v>
      </c>
      <c r="BR53" s="308">
        <v>19.198586974418848</v>
      </c>
      <c r="BS53" s="308">
        <v>10.726420884039097</v>
      </c>
      <c r="BT53" s="308">
        <v>1585.8487883006271</v>
      </c>
      <c r="BU53" s="308" t="s">
        <v>559</v>
      </c>
      <c r="BV53" s="343">
        <v>80.231113506069718</v>
      </c>
      <c r="BW53" s="343">
        <v>36.822488661367821</v>
      </c>
      <c r="BX53" s="308">
        <v>0.89810947954555653</v>
      </c>
      <c r="BY53" s="342">
        <v>8.065921235798644E-2</v>
      </c>
      <c r="BZ53" s="308">
        <v>0.59873965303037113</v>
      </c>
      <c r="CA53" s="342">
        <v>0.14130255811516756</v>
      </c>
      <c r="CB53" s="308">
        <v>0.29936982651518557</v>
      </c>
      <c r="CC53" s="342">
        <v>0.11955334021883934</v>
      </c>
      <c r="CD53" s="308">
        <v>1.1974793060607423</v>
      </c>
      <c r="CE53" s="308">
        <v>10.504887212417861</v>
      </c>
      <c r="CF53" s="341">
        <v>33.9</v>
      </c>
      <c r="CG53" s="340">
        <v>0.95846645367412142</v>
      </c>
      <c r="CH53" s="340" t="s">
        <v>559</v>
      </c>
      <c r="CI53" s="340">
        <v>10.553410553410554</v>
      </c>
      <c r="CJ53" s="308">
        <v>240.44785726046672</v>
      </c>
      <c r="CK53" s="82">
        <v>187.48334755340011</v>
      </c>
      <c r="CL53" s="314">
        <v>18.399999999999999</v>
      </c>
      <c r="CM53" s="314" t="s">
        <v>559</v>
      </c>
      <c r="CN53" s="323">
        <v>100</v>
      </c>
      <c r="CO53" s="317">
        <v>96.1</v>
      </c>
      <c r="CP53" s="317">
        <v>95.8</v>
      </c>
      <c r="CQ53" s="314">
        <v>73.400000000000006</v>
      </c>
      <c r="CR53" s="322">
        <v>45.3</v>
      </c>
      <c r="CS53" s="314">
        <v>3.2832454021004884</v>
      </c>
      <c r="CT53" s="314">
        <v>5.9861111111111107</v>
      </c>
      <c r="CU53" s="322">
        <v>14.114195552487551</v>
      </c>
      <c r="CV53" s="314">
        <v>56.629294755877034</v>
      </c>
      <c r="CW53" s="321">
        <v>51.003637343392157</v>
      </c>
      <c r="CX53" s="314">
        <v>0.91</v>
      </c>
      <c r="CY53" s="314">
        <v>31.5</v>
      </c>
      <c r="CZ53" s="314">
        <v>59.512140832866301</v>
      </c>
      <c r="DA53" s="314">
        <v>4.7867437853145081</v>
      </c>
      <c r="DB53" s="314">
        <v>1.7543610699477599</v>
      </c>
      <c r="DC53" s="314">
        <v>1.0738665109943568</v>
      </c>
      <c r="DD53" s="314">
        <v>2.7362402143487956</v>
      </c>
      <c r="DE53" s="314">
        <v>7.1788884398341484</v>
      </c>
      <c r="DF53" s="320">
        <v>472.29299363057322</v>
      </c>
      <c r="DG53" s="320">
        <v>472.29299363057322</v>
      </c>
      <c r="DH53" s="314">
        <v>47.052395707036688</v>
      </c>
      <c r="DI53" s="314">
        <v>30.65096771296421</v>
      </c>
      <c r="DJ53" s="314" t="s">
        <v>559</v>
      </c>
      <c r="DK53" s="314">
        <v>61.953412341642832</v>
      </c>
      <c r="DL53" s="319">
        <v>258</v>
      </c>
      <c r="DM53" s="319">
        <v>110</v>
      </c>
      <c r="DN53" s="314">
        <v>9.1756851826904366</v>
      </c>
      <c r="DO53" s="314">
        <v>17.725687427964136</v>
      </c>
      <c r="DP53" s="314" t="s">
        <v>559</v>
      </c>
      <c r="DQ53" s="314">
        <v>83.047619047619051</v>
      </c>
      <c r="DR53" s="314">
        <v>6122.0820189274446</v>
      </c>
      <c r="DS53" s="315">
        <v>14.362924366484354</v>
      </c>
      <c r="DT53" s="315">
        <v>7.93</v>
      </c>
      <c r="DU53" s="314">
        <v>93.162727095135764</v>
      </c>
      <c r="DV53" s="318">
        <v>3.1585567175615877E-5</v>
      </c>
      <c r="DW53" s="314">
        <v>12.5</v>
      </c>
      <c r="DX53" s="317">
        <v>461.91866121813587</v>
      </c>
      <c r="DY53" s="314">
        <v>1.042176174744835</v>
      </c>
      <c r="DZ53" s="314">
        <v>198.65033419719981</v>
      </c>
      <c r="EA53" s="316">
        <v>0</v>
      </c>
      <c r="EB53" s="315">
        <v>3.7505136088546553</v>
      </c>
      <c r="EC53" s="315">
        <v>60.667888117047283</v>
      </c>
      <c r="ED53" s="314">
        <v>94.375384038469562</v>
      </c>
      <c r="EE53" s="314">
        <v>12.255909479521515</v>
      </c>
      <c r="EF53" s="314">
        <v>81.091278695027029</v>
      </c>
      <c r="EG53" s="314">
        <v>308.17020856959715</v>
      </c>
      <c r="EH53" s="314">
        <v>70.900000000000006</v>
      </c>
      <c r="EI53" s="314">
        <v>49.7</v>
      </c>
      <c r="EJ53" s="314">
        <v>29.8</v>
      </c>
      <c r="EK53" s="314">
        <v>48.2</v>
      </c>
      <c r="EL53" s="314">
        <v>17.7</v>
      </c>
      <c r="EM53" s="313" t="s">
        <v>559</v>
      </c>
      <c r="EN53" s="312">
        <v>-1.7692756747047464</v>
      </c>
      <c r="EO53" s="72">
        <v>1.0275927518609687</v>
      </c>
      <c r="EP53" s="311">
        <v>0.59299999999999997</v>
      </c>
      <c r="EQ53" s="308">
        <v>93.8</v>
      </c>
      <c r="ER53" s="308">
        <v>14.8</v>
      </c>
      <c r="ES53" s="308">
        <v>0.9</v>
      </c>
      <c r="ET53" s="308">
        <v>578.67786609187658</v>
      </c>
      <c r="EU53" s="310">
        <v>35.9</v>
      </c>
      <c r="EV53" s="308">
        <v>61</v>
      </c>
      <c r="EW53" s="308" t="s">
        <v>12</v>
      </c>
      <c r="EX53" s="308" t="s">
        <v>12</v>
      </c>
      <c r="EY53" s="308">
        <v>165.4</v>
      </c>
      <c r="EZ53" s="308">
        <v>8.3584055563039801</v>
      </c>
      <c r="FA53" s="308">
        <v>27.6</v>
      </c>
      <c r="FB53" s="308">
        <v>13.222667429879795</v>
      </c>
      <c r="FC53" s="308">
        <v>66.926392572944295</v>
      </c>
      <c r="FD53" s="308">
        <v>84.978206724782069</v>
      </c>
      <c r="FE53" s="308">
        <v>79.979828542612211</v>
      </c>
      <c r="FF53" s="308">
        <v>81.839521980367053</v>
      </c>
      <c r="FG53" s="308">
        <v>83.009327870281581</v>
      </c>
      <c r="FH53" s="308">
        <v>82.650259330824767</v>
      </c>
      <c r="FI53" s="308">
        <v>79.997947454844009</v>
      </c>
      <c r="FJ53" s="308">
        <v>73.619631901840492</v>
      </c>
      <c r="FK53" s="308">
        <v>55.666759336484105</v>
      </c>
      <c r="FL53" s="308">
        <v>37.230912188322748</v>
      </c>
      <c r="FM53" s="308">
        <v>22.289395441030724</v>
      </c>
      <c r="FN53" s="308">
        <v>12.182490752157831</v>
      </c>
      <c r="FO53" s="308">
        <v>6.7337948395217122</v>
      </c>
      <c r="FP53" s="308">
        <v>2.8380315336837074</v>
      </c>
      <c r="FQ53" s="308">
        <v>1.48</v>
      </c>
      <c r="FR53" s="308">
        <v>4.5474276647656682</v>
      </c>
      <c r="FS53" s="308" t="s">
        <v>559</v>
      </c>
    </row>
    <row r="54" spans="1:175" s="309" customFormat="1" ht="11.1" customHeight="1">
      <c r="A54" s="386">
        <v>402036</v>
      </c>
      <c r="B54" s="387" t="s">
        <v>565</v>
      </c>
      <c r="C54" s="308">
        <v>112.09406751134831</v>
      </c>
      <c r="D54" s="72">
        <v>2457.8993637109343</v>
      </c>
      <c r="E54" s="308">
        <v>595.76526260404648</v>
      </c>
      <c r="F54" s="354">
        <v>383341</v>
      </c>
      <c r="G54" s="308">
        <v>293.58392741412831</v>
      </c>
      <c r="H54" s="353">
        <v>77.122488658457556</v>
      </c>
      <c r="I54" s="353">
        <v>105.63836681788723</v>
      </c>
      <c r="J54" s="341">
        <v>34.200000000000003</v>
      </c>
      <c r="K54" s="352">
        <v>6.3</v>
      </c>
      <c r="L54" s="308">
        <v>308.32482473533088</v>
      </c>
      <c r="M54" s="308">
        <v>16.119779480379233</v>
      </c>
      <c r="N54" s="346">
        <v>80.560298116582089</v>
      </c>
      <c r="O54" s="346">
        <v>18.485657104736493</v>
      </c>
      <c r="P54" s="351">
        <v>14.066496163682864</v>
      </c>
      <c r="Q54" s="351">
        <v>0.81081081081081086</v>
      </c>
      <c r="R54" s="351">
        <v>3.1108597285067874</v>
      </c>
      <c r="S54" s="347">
        <v>9393</v>
      </c>
      <c r="T54" s="317">
        <v>73.170731707317074</v>
      </c>
      <c r="U54" s="316">
        <v>212</v>
      </c>
      <c r="V54" s="316">
        <v>78</v>
      </c>
      <c r="W54" s="314">
        <v>12.932980080463155</v>
      </c>
      <c r="X54" s="350">
        <v>78.370596205962059</v>
      </c>
      <c r="Y54" s="314">
        <v>95.121951219512198</v>
      </c>
      <c r="Z54" s="314">
        <v>85.365853658536579</v>
      </c>
      <c r="AA54" s="314">
        <v>2.9738423256660802</v>
      </c>
      <c r="AB54" s="346">
        <v>30.804253234590671</v>
      </c>
      <c r="AC54" s="346">
        <v>9.9126876638907309</v>
      </c>
      <c r="AD54" s="346">
        <v>3.0544909661988879</v>
      </c>
      <c r="AE54" s="346">
        <v>95.254123190844837</v>
      </c>
      <c r="AF54" s="317">
        <v>92.8</v>
      </c>
      <c r="AG54" s="317">
        <v>87.8</v>
      </c>
      <c r="AH54" s="349">
        <v>217</v>
      </c>
      <c r="AI54" s="317">
        <v>35</v>
      </c>
      <c r="AJ54" s="318">
        <v>2.5936893773739717E-2</v>
      </c>
      <c r="AK54" s="318">
        <v>0.10374757509495887</v>
      </c>
      <c r="AL54" s="314">
        <v>0.34314510462657644</v>
      </c>
      <c r="AM54" s="348">
        <v>96073.261458111272</v>
      </c>
      <c r="AN54" s="347">
        <v>214221.66832174777</v>
      </c>
      <c r="AO54" s="347">
        <v>258316.76995305164</v>
      </c>
      <c r="AP54" s="314">
        <v>11.224873801274315</v>
      </c>
      <c r="AQ54" s="314">
        <v>13.171383709009746</v>
      </c>
      <c r="AR54" s="314">
        <v>21.783322769532905</v>
      </c>
      <c r="AS54" s="314">
        <v>10.196311680332558</v>
      </c>
      <c r="AT54" s="314">
        <v>954.92380544652985</v>
      </c>
      <c r="AU54" s="314">
        <v>1.9608291692947224</v>
      </c>
      <c r="AV54" s="314">
        <v>2.7124803508576991</v>
      </c>
      <c r="AW54" s="316">
        <v>11842</v>
      </c>
      <c r="AX54" s="316">
        <v>1887.855072463768</v>
      </c>
      <c r="AY54" s="314">
        <v>2.3030507745927435</v>
      </c>
      <c r="AZ54" s="346">
        <v>716.4</v>
      </c>
      <c r="BA54" s="308">
        <v>1.4839261028847066</v>
      </c>
      <c r="BB54" s="308">
        <v>39.27687078958548</v>
      </c>
      <c r="BC54" s="308">
        <v>236.78548202083056</v>
      </c>
      <c r="BD54" s="308">
        <v>4.2254561378855069</v>
      </c>
      <c r="BE54" s="343">
        <v>0</v>
      </c>
      <c r="BF54" s="308">
        <v>2.4883170480063117</v>
      </c>
      <c r="BG54" s="308">
        <v>30.439829743325163</v>
      </c>
      <c r="BH54" s="308">
        <v>100</v>
      </c>
      <c r="BI54" s="345">
        <v>100</v>
      </c>
      <c r="BJ54" s="343">
        <v>2.1926996001547789</v>
      </c>
      <c r="BK54" s="72">
        <v>4.539826661163846</v>
      </c>
      <c r="BL54" s="341">
        <v>104.4</v>
      </c>
      <c r="BM54" s="341">
        <v>82.5</v>
      </c>
      <c r="BN54" s="308">
        <v>1.981015270326042</v>
      </c>
      <c r="BO54" s="308">
        <v>76.923076923076934</v>
      </c>
      <c r="BP54" s="344">
        <v>20</v>
      </c>
      <c r="BQ54" s="308">
        <v>0.6209292369433288</v>
      </c>
      <c r="BR54" s="308">
        <v>27.948351759680776</v>
      </c>
      <c r="BS54" s="308" t="s">
        <v>559</v>
      </c>
      <c r="BT54" s="308">
        <v>388.07423699234948</v>
      </c>
      <c r="BU54" s="308" t="s">
        <v>559</v>
      </c>
      <c r="BV54" s="343">
        <v>136.04886386289883</v>
      </c>
      <c r="BW54" s="343">
        <v>647.07362586725833</v>
      </c>
      <c r="BX54" s="308">
        <v>4.2484632001385654</v>
      </c>
      <c r="BY54" s="342">
        <v>7.1785955887879782E-2</v>
      </c>
      <c r="BZ54" s="308">
        <v>0.9804145846473612</v>
      </c>
      <c r="CA54" s="342">
        <v>0.21347220361250094</v>
      </c>
      <c r="CB54" s="308" t="s">
        <v>559</v>
      </c>
      <c r="CC54" s="342" t="s">
        <v>559</v>
      </c>
      <c r="CD54" s="308">
        <v>0.32680486154912036</v>
      </c>
      <c r="CE54" s="308">
        <v>1.2908792031190255</v>
      </c>
      <c r="CF54" s="341">
        <v>47.8</v>
      </c>
      <c r="CG54" s="340">
        <v>7.1661237785016292</v>
      </c>
      <c r="CH54" s="340">
        <v>24.780826334617924</v>
      </c>
      <c r="CI54" s="340">
        <v>16.28060886829914</v>
      </c>
      <c r="CJ54" s="308">
        <v>286.56864699519269</v>
      </c>
      <c r="CK54" s="82">
        <v>252.59074553993065</v>
      </c>
      <c r="CL54" s="314">
        <v>21.8</v>
      </c>
      <c r="CM54" s="314">
        <v>824.57791025660936</v>
      </c>
      <c r="CN54" s="323">
        <v>100</v>
      </c>
      <c r="CO54" s="317">
        <v>94.6</v>
      </c>
      <c r="CP54" s="317">
        <v>85.8</v>
      </c>
      <c r="CQ54" s="314">
        <v>77.7</v>
      </c>
      <c r="CR54" s="322">
        <v>22.3</v>
      </c>
      <c r="CS54" s="314">
        <v>6.4731080437886721</v>
      </c>
      <c r="CT54" s="314">
        <v>2.992957746478873</v>
      </c>
      <c r="CU54" s="322">
        <v>3.9151863168076644</v>
      </c>
      <c r="CV54" s="314">
        <v>55.819471522794203</v>
      </c>
      <c r="CW54" s="321">
        <v>45.703659887644484</v>
      </c>
      <c r="CX54" s="314">
        <v>0.85076801038436578</v>
      </c>
      <c r="CY54" s="314">
        <v>33.950000000000003</v>
      </c>
      <c r="CZ54" s="314">
        <v>60.531548196256423</v>
      </c>
      <c r="DA54" s="314">
        <v>4.7245313499141783</v>
      </c>
      <c r="DB54" s="314">
        <v>1.3028075805655686</v>
      </c>
      <c r="DC54" s="314">
        <v>0.93602468030314423</v>
      </c>
      <c r="DD54" s="314">
        <v>2.5556140173141215</v>
      </c>
      <c r="DE54" s="314">
        <v>6.7387162451428635</v>
      </c>
      <c r="DF54" s="320">
        <v>526.19354838709683</v>
      </c>
      <c r="DG54" s="320">
        <v>791.50245098039215</v>
      </c>
      <c r="DH54" s="314">
        <v>29.262365478948865</v>
      </c>
      <c r="DI54" s="314">
        <v>18.318922328288554</v>
      </c>
      <c r="DJ54" s="314">
        <v>57.251058142125189</v>
      </c>
      <c r="DK54" s="314">
        <v>65.650741350906088</v>
      </c>
      <c r="DL54" s="319">
        <v>841</v>
      </c>
      <c r="DM54" s="319">
        <v>187</v>
      </c>
      <c r="DN54" s="314">
        <v>17.165333847506314</v>
      </c>
      <c r="DO54" s="314">
        <v>9.1047834427584942</v>
      </c>
      <c r="DP54" s="314">
        <v>100</v>
      </c>
      <c r="DQ54" s="314">
        <v>100</v>
      </c>
      <c r="DR54" s="314">
        <v>5796.2700369913691</v>
      </c>
      <c r="DS54" s="315">
        <v>14.106801182814403</v>
      </c>
      <c r="DT54" s="315">
        <v>6.86</v>
      </c>
      <c r="DU54" s="314">
        <v>76.783748624036832</v>
      </c>
      <c r="DV54" s="318">
        <v>4.3433709133555702E-2</v>
      </c>
      <c r="DW54" s="314">
        <v>2.054794520547945</v>
      </c>
      <c r="DX54" s="317">
        <v>227.72743167327357</v>
      </c>
      <c r="DY54" s="314">
        <v>1.2855015276903472</v>
      </c>
      <c r="DZ54" s="314">
        <v>1413.7667846193456</v>
      </c>
      <c r="EA54" s="316">
        <v>584</v>
      </c>
      <c r="EB54" s="315">
        <v>5.5071490694033738</v>
      </c>
      <c r="EC54" s="315">
        <v>61.81607079911565</v>
      </c>
      <c r="ED54" s="314">
        <v>91.55550137652159</v>
      </c>
      <c r="EE54" s="314">
        <v>10.238643963188757</v>
      </c>
      <c r="EF54" s="314">
        <v>59.215017064846421</v>
      </c>
      <c r="EG54" s="314">
        <v>40.526016796916984</v>
      </c>
      <c r="EH54" s="314">
        <v>71.8</v>
      </c>
      <c r="EI54" s="314">
        <v>60.5</v>
      </c>
      <c r="EJ54" s="314">
        <v>30.5</v>
      </c>
      <c r="EK54" s="314">
        <v>57.9</v>
      </c>
      <c r="EL54" s="314">
        <v>21.8</v>
      </c>
      <c r="EM54" s="313">
        <v>74.8</v>
      </c>
      <c r="EN54" s="312">
        <v>2.4183559754634909</v>
      </c>
      <c r="EO54" s="72">
        <v>0.99549830570805642</v>
      </c>
      <c r="EP54" s="311">
        <v>0.65</v>
      </c>
      <c r="EQ54" s="308">
        <v>93.2</v>
      </c>
      <c r="ER54" s="308">
        <v>3.7</v>
      </c>
      <c r="ES54" s="308">
        <v>1.7</v>
      </c>
      <c r="ET54" s="308">
        <v>472.53455471203591</v>
      </c>
      <c r="EU54" s="310">
        <v>37.9</v>
      </c>
      <c r="EV54" s="308">
        <v>44.6</v>
      </c>
      <c r="EW54" s="308" t="s">
        <v>12</v>
      </c>
      <c r="EX54" s="308" t="s">
        <v>12</v>
      </c>
      <c r="EY54" s="308">
        <v>21.6</v>
      </c>
      <c r="EZ54" s="308">
        <v>6.1471994457389556</v>
      </c>
      <c r="FA54" s="308">
        <v>45.7</v>
      </c>
      <c r="FB54" s="308">
        <v>13.892436497800484</v>
      </c>
      <c r="FC54" s="308">
        <v>68.957211674695387</v>
      </c>
      <c r="FD54" s="308">
        <v>81.220013708019195</v>
      </c>
      <c r="FE54" s="308">
        <v>75.075916841859382</v>
      </c>
      <c r="FF54" s="308">
        <v>76.268904081209868</v>
      </c>
      <c r="FG54" s="308">
        <v>79.354776206161588</v>
      </c>
      <c r="FH54" s="308">
        <v>79.850905218317365</v>
      </c>
      <c r="FI54" s="308">
        <v>77.760583618879181</v>
      </c>
      <c r="FJ54" s="308">
        <v>70.778029567281749</v>
      </c>
      <c r="FK54" s="308">
        <v>54.070588235294117</v>
      </c>
      <c r="FL54" s="308">
        <v>35.455173605113146</v>
      </c>
      <c r="FM54" s="308">
        <v>20.570354813750413</v>
      </c>
      <c r="FN54" s="308">
        <v>13.020961775585697</v>
      </c>
      <c r="FO54" s="308">
        <v>7.1768953068592056</v>
      </c>
      <c r="FP54" s="308">
        <v>2.4434156378600824</v>
      </c>
      <c r="FQ54" s="308">
        <v>1.73</v>
      </c>
      <c r="FR54" s="308">
        <v>10.042713395404469</v>
      </c>
      <c r="FS54" s="308">
        <v>2.3216819295756483</v>
      </c>
    </row>
    <row r="55" spans="1:175" s="309" customFormat="1" ht="11.1" customHeight="1">
      <c r="A55" s="386">
        <v>422011</v>
      </c>
      <c r="B55" s="387" t="s">
        <v>564</v>
      </c>
      <c r="C55" s="308">
        <v>140.17969746085689</v>
      </c>
      <c r="D55" s="72">
        <v>2317.8067410756485</v>
      </c>
      <c r="E55" s="308">
        <v>457.42848645121722</v>
      </c>
      <c r="F55" s="354">
        <v>459240.14168660075</v>
      </c>
      <c r="G55" s="308">
        <v>302.48306997742662</v>
      </c>
      <c r="H55" s="353">
        <v>65.25754155550996</v>
      </c>
      <c r="I55" s="353">
        <v>149.39462343525551</v>
      </c>
      <c r="J55" s="341">
        <v>32.200000000000003</v>
      </c>
      <c r="K55" s="352">
        <v>4.1920809338807361</v>
      </c>
      <c r="L55" s="308">
        <v>152.16082755334125</v>
      </c>
      <c r="M55" s="308">
        <v>8.8658144250033253</v>
      </c>
      <c r="N55" s="346">
        <v>75.819065571840795</v>
      </c>
      <c r="O55" s="346">
        <v>16.114023591087811</v>
      </c>
      <c r="P55" s="351">
        <v>15.314329837204813</v>
      </c>
      <c r="Q55" s="351">
        <v>0.79744816586921841</v>
      </c>
      <c r="R55" s="351">
        <v>2.1929824561403506</v>
      </c>
      <c r="S55" s="347">
        <v>14643</v>
      </c>
      <c r="T55" s="317">
        <v>20.833333333333336</v>
      </c>
      <c r="U55" s="316">
        <v>34</v>
      </c>
      <c r="V55" s="316">
        <v>66</v>
      </c>
      <c r="W55" s="314">
        <v>12.31473996227432</v>
      </c>
      <c r="X55" s="350">
        <v>69.142857142857139</v>
      </c>
      <c r="Y55" s="314">
        <v>94.166666666666671</v>
      </c>
      <c r="Z55" s="314">
        <v>88.333333333333329</v>
      </c>
      <c r="AA55" s="314">
        <v>4.5620437956204372</v>
      </c>
      <c r="AB55" s="346">
        <v>22.585803911920284</v>
      </c>
      <c r="AC55" s="346">
        <v>12.080206667486776</v>
      </c>
      <c r="AD55" s="346">
        <v>1.7222290564645097</v>
      </c>
      <c r="AE55" s="346">
        <v>83.75156838143036</v>
      </c>
      <c r="AF55" s="317">
        <v>97.3</v>
      </c>
      <c r="AG55" s="317">
        <v>95.5</v>
      </c>
      <c r="AH55" s="349">
        <v>81</v>
      </c>
      <c r="AI55" s="317">
        <v>28.4</v>
      </c>
      <c r="AJ55" s="318">
        <v>3.9614899128701191E-2</v>
      </c>
      <c r="AK55" s="318">
        <v>0.15845959651480476</v>
      </c>
      <c r="AL55" s="314">
        <v>0.31586543671278605</v>
      </c>
      <c r="AM55" s="348">
        <v>90987.623421918746</v>
      </c>
      <c r="AN55" s="347">
        <v>206749.96608832807</v>
      </c>
      <c r="AO55" s="347">
        <v>255338.81194409149</v>
      </c>
      <c r="AP55" s="314">
        <v>16.181562346840366</v>
      </c>
      <c r="AQ55" s="314">
        <v>6.948506742976396</v>
      </c>
      <c r="AR55" s="314">
        <v>30.9</v>
      </c>
      <c r="AS55" s="314">
        <v>3.7096896910282688</v>
      </c>
      <c r="AT55" s="314">
        <v>489.24558883542488</v>
      </c>
      <c r="AU55" s="314">
        <v>2.3055871292904095</v>
      </c>
      <c r="AV55" s="314">
        <v>2.3055871292904095</v>
      </c>
      <c r="AW55" s="316">
        <v>9569.7727272727279</v>
      </c>
      <c r="AX55" s="316">
        <v>3451.3934426229507</v>
      </c>
      <c r="AY55" s="314">
        <v>1.4249412211746266</v>
      </c>
      <c r="AZ55" s="346">
        <v>744</v>
      </c>
      <c r="BA55" s="308">
        <v>1.9687385441139513</v>
      </c>
      <c r="BB55" s="308">
        <v>25.960107461476074</v>
      </c>
      <c r="BC55" s="308">
        <v>274.97008500699746</v>
      </c>
      <c r="BD55" s="308">
        <v>4.5791565701163632</v>
      </c>
      <c r="BE55" s="343">
        <v>0.81103000811030013</v>
      </c>
      <c r="BF55" s="308">
        <v>4.2579075425790753</v>
      </c>
      <c r="BG55" s="308">
        <v>38.542766631467792</v>
      </c>
      <c r="BH55" s="308">
        <v>100</v>
      </c>
      <c r="BI55" s="345">
        <v>96.2</v>
      </c>
      <c r="BJ55" s="343">
        <v>3.907074973600845</v>
      </c>
      <c r="BK55" s="72">
        <v>0.13699568463593395</v>
      </c>
      <c r="BL55" s="341">
        <v>104.2</v>
      </c>
      <c r="BM55" s="341">
        <v>106</v>
      </c>
      <c r="BN55" s="308">
        <v>1.0617165559284882</v>
      </c>
      <c r="BO55" s="308">
        <v>28.947368421052634</v>
      </c>
      <c r="BP55" s="344">
        <v>27</v>
      </c>
      <c r="BQ55" s="308">
        <v>0.83923371506170907</v>
      </c>
      <c r="BR55" s="308">
        <v>31.056258631541816</v>
      </c>
      <c r="BS55" s="308" t="s">
        <v>559</v>
      </c>
      <c r="BT55" s="308">
        <v>1391.2927196475218</v>
      </c>
      <c r="BU55" s="308" t="s">
        <v>559</v>
      </c>
      <c r="BV55" s="343">
        <v>2803.7876185359983</v>
      </c>
      <c r="BW55" s="343">
        <v>239.78106144620259</v>
      </c>
      <c r="BX55" s="308">
        <v>2.0750284163613681</v>
      </c>
      <c r="BY55" s="342">
        <v>5.3141477743014649E-2</v>
      </c>
      <c r="BZ55" s="308">
        <v>0.23055871292904093</v>
      </c>
      <c r="CA55" s="342">
        <v>5.072291684438901E-2</v>
      </c>
      <c r="CB55" s="308">
        <v>0.69167613878712286</v>
      </c>
      <c r="CC55" s="342">
        <v>0.2362696522482933</v>
      </c>
      <c r="CD55" s="308">
        <v>1.3833522775742457</v>
      </c>
      <c r="CE55" s="308">
        <v>13.033484041878685</v>
      </c>
      <c r="CF55" s="341">
        <v>37.4</v>
      </c>
      <c r="CG55" s="340">
        <v>1.1782032400589102</v>
      </c>
      <c r="CH55" s="340">
        <v>9.2811171539174016</v>
      </c>
      <c r="CI55" s="340">
        <v>10.116999311768755</v>
      </c>
      <c r="CJ55" s="308">
        <v>330.43444178277218</v>
      </c>
      <c r="CK55" s="82">
        <v>258.86901728959788</v>
      </c>
      <c r="CL55" s="314">
        <v>15.836897633304819</v>
      </c>
      <c r="CM55" s="314">
        <v>832.80965448502866</v>
      </c>
      <c r="CN55" s="323">
        <v>100</v>
      </c>
      <c r="CO55" s="317">
        <v>97.78</v>
      </c>
      <c r="CP55" s="317">
        <v>88.69</v>
      </c>
      <c r="CQ55" s="314">
        <v>93.4</v>
      </c>
      <c r="CR55" s="322">
        <v>71.8</v>
      </c>
      <c r="CS55" s="314">
        <v>8.1440140594200496</v>
      </c>
      <c r="CT55" s="314">
        <v>4.3825301204819276</v>
      </c>
      <c r="CU55" s="322" t="s">
        <v>559</v>
      </c>
      <c r="CV55" s="314">
        <v>58.736079605437688</v>
      </c>
      <c r="CW55" s="321">
        <v>44.968171369680149</v>
      </c>
      <c r="CX55" s="314">
        <v>0.97</v>
      </c>
      <c r="CY55" s="314">
        <v>32.9</v>
      </c>
      <c r="CZ55" s="314">
        <v>56.061098827818597</v>
      </c>
      <c r="DA55" s="314">
        <v>4.5225640700639111</v>
      </c>
      <c r="DB55" s="314">
        <v>1.6634649746731254</v>
      </c>
      <c r="DC55" s="314">
        <v>0.87534151509352609</v>
      </c>
      <c r="DD55" s="314">
        <v>2.1119178104300151</v>
      </c>
      <c r="DE55" s="314">
        <v>7.2210988889375622</v>
      </c>
      <c r="DF55" s="320" t="s">
        <v>559</v>
      </c>
      <c r="DG55" s="320">
        <v>1227.8092307692307</v>
      </c>
      <c r="DH55" s="314">
        <v>38.061473869628273</v>
      </c>
      <c r="DI55" s="314" t="s">
        <v>559</v>
      </c>
      <c r="DJ55" s="314">
        <v>3.3067331670822946</v>
      </c>
      <c r="DK55" s="314">
        <v>41.228367831693248</v>
      </c>
      <c r="DL55" s="319">
        <v>213</v>
      </c>
      <c r="DM55" s="319">
        <v>190</v>
      </c>
      <c r="DN55" s="314">
        <v>18.683465943019719</v>
      </c>
      <c r="DO55" s="314">
        <v>16.180610473360094</v>
      </c>
      <c r="DP55" s="314">
        <v>100</v>
      </c>
      <c r="DQ55" s="314">
        <v>97.664071190211345</v>
      </c>
      <c r="DR55" s="314">
        <v>7028.0152159319759</v>
      </c>
      <c r="DS55" s="315">
        <v>11.011186123293745</v>
      </c>
      <c r="DT55" s="315">
        <v>9.92</v>
      </c>
      <c r="DU55" s="314">
        <v>53.758542141230073</v>
      </c>
      <c r="DV55" s="318">
        <v>0.32381181646250479</v>
      </c>
      <c r="DW55" s="314">
        <v>18.722466960352424</v>
      </c>
      <c r="DX55" s="317">
        <v>200.66447021066151</v>
      </c>
      <c r="DY55" s="314">
        <v>0.81502838007932177</v>
      </c>
      <c r="DZ55" s="314">
        <v>379.82179201159539</v>
      </c>
      <c r="EA55" s="316" t="s">
        <v>12</v>
      </c>
      <c r="EB55" s="315">
        <v>2.5504439954664169</v>
      </c>
      <c r="EC55" s="315">
        <v>62.838437467186949</v>
      </c>
      <c r="ED55" s="314">
        <v>98.484350206992062</v>
      </c>
      <c r="EE55" s="314">
        <v>12.48177793033533</v>
      </c>
      <c r="EF55" s="314">
        <v>77.490933942457474</v>
      </c>
      <c r="EG55" s="314" t="s">
        <v>559</v>
      </c>
      <c r="EH55" s="314">
        <v>76.5</v>
      </c>
      <c r="EI55" s="314">
        <v>54.2</v>
      </c>
      <c r="EJ55" s="314">
        <v>36.5</v>
      </c>
      <c r="EK55" s="314">
        <v>59.5</v>
      </c>
      <c r="EL55" s="314">
        <v>17.100000000000001</v>
      </c>
      <c r="EM55" s="313">
        <v>68.7</v>
      </c>
      <c r="EN55" s="312">
        <v>1.369518754798503</v>
      </c>
      <c r="EO55" s="72">
        <v>1.0331425724317125</v>
      </c>
      <c r="EP55" s="311">
        <v>0.56000000000000005</v>
      </c>
      <c r="EQ55" s="308">
        <v>93.3</v>
      </c>
      <c r="ER55" s="308">
        <v>6.2</v>
      </c>
      <c r="ES55" s="308">
        <v>4.47</v>
      </c>
      <c r="ET55" s="308">
        <v>581.5361504533937</v>
      </c>
      <c r="EU55" s="310">
        <v>35.299999999999997</v>
      </c>
      <c r="EV55" s="308">
        <v>59.2</v>
      </c>
      <c r="EW55" s="308" t="s">
        <v>12</v>
      </c>
      <c r="EX55" s="308" t="s">
        <v>12</v>
      </c>
      <c r="EY55" s="308">
        <v>81</v>
      </c>
      <c r="EZ55" s="308">
        <v>7.085069248309428</v>
      </c>
      <c r="FA55" s="308">
        <v>26.5</v>
      </c>
      <c r="FB55" s="308">
        <v>13.843597465988161</v>
      </c>
      <c r="FC55" s="308">
        <v>68.479888212396446</v>
      </c>
      <c r="FD55" s="308">
        <v>82.692509167103196</v>
      </c>
      <c r="FE55" s="308">
        <v>76.716697936210139</v>
      </c>
      <c r="FF55" s="308">
        <v>75.160083160083161</v>
      </c>
      <c r="FG55" s="308">
        <v>76.822237474262181</v>
      </c>
      <c r="FH55" s="308">
        <v>78.626345463864695</v>
      </c>
      <c r="FI55" s="308">
        <v>75.873660620491634</v>
      </c>
      <c r="FJ55" s="308">
        <v>67.330412850126109</v>
      </c>
      <c r="FK55" s="308">
        <v>48.957103502558049</v>
      </c>
      <c r="FL55" s="308">
        <v>31.042576419213972</v>
      </c>
      <c r="FM55" s="308">
        <v>15.787983865260774</v>
      </c>
      <c r="FN55" s="308">
        <v>7.7556520437191185</v>
      </c>
      <c r="FO55" s="308">
        <v>3.8864342988054328</v>
      </c>
      <c r="FP55" s="308">
        <v>1.3728129205921937</v>
      </c>
      <c r="FQ55" s="308">
        <v>1.47</v>
      </c>
      <c r="FR55" s="308">
        <v>12.620783945735701</v>
      </c>
      <c r="FS55" s="308">
        <v>0.10559662090813093</v>
      </c>
    </row>
    <row r="56" spans="1:175" s="309" customFormat="1" ht="11.1" customHeight="1">
      <c r="A56" s="386">
        <v>422029</v>
      </c>
      <c r="B56" s="387" t="s">
        <v>563</v>
      </c>
      <c r="C56" s="308">
        <v>100.1933693041824</v>
      </c>
      <c r="D56" s="72">
        <v>1877.1637089480087</v>
      </c>
      <c r="E56" s="308">
        <v>254.57692667560741</v>
      </c>
      <c r="F56" s="354">
        <v>402953</v>
      </c>
      <c r="G56" s="308">
        <v>279.18447878987172</v>
      </c>
      <c r="H56" s="353">
        <v>84.182834593883598</v>
      </c>
      <c r="I56" s="353">
        <v>147.64879973692865</v>
      </c>
      <c r="J56" s="341">
        <v>35.5</v>
      </c>
      <c r="K56" s="352">
        <v>5.88</v>
      </c>
      <c r="L56" s="308" t="s">
        <v>559</v>
      </c>
      <c r="M56" s="308">
        <v>15.287219211834236</v>
      </c>
      <c r="N56" s="346">
        <v>77.429655827418543</v>
      </c>
      <c r="O56" s="346">
        <v>17.876367938479738</v>
      </c>
      <c r="P56" s="351">
        <v>22.329384631512738</v>
      </c>
      <c r="Q56" s="351">
        <v>1.1261261261261262</v>
      </c>
      <c r="R56" s="351">
        <v>2.097535395909806</v>
      </c>
      <c r="S56" s="347">
        <v>16302</v>
      </c>
      <c r="T56" s="317">
        <v>20.43010752688172</v>
      </c>
      <c r="U56" s="316">
        <v>29</v>
      </c>
      <c r="V56" s="316">
        <v>0</v>
      </c>
      <c r="W56" s="314">
        <v>0</v>
      </c>
      <c r="X56" s="350">
        <v>84.090577063550029</v>
      </c>
      <c r="Y56" s="314">
        <v>104.3010752688172</v>
      </c>
      <c r="Z56" s="314">
        <v>78.494623655913969</v>
      </c>
      <c r="AA56" s="314">
        <v>3.8548258055131281</v>
      </c>
      <c r="AB56" s="346">
        <v>79.338003121257216</v>
      </c>
      <c r="AC56" s="346">
        <v>7.2950313940405769</v>
      </c>
      <c r="AD56" s="346">
        <v>1.9961528690160779</v>
      </c>
      <c r="AE56" s="346">
        <v>85.543237250554327</v>
      </c>
      <c r="AF56" s="317">
        <v>95.4</v>
      </c>
      <c r="AG56" s="317">
        <v>91.8</v>
      </c>
      <c r="AH56" s="349">
        <v>96</v>
      </c>
      <c r="AI56" s="317">
        <v>21.3</v>
      </c>
      <c r="AJ56" s="318">
        <v>5.3405132617761523E-2</v>
      </c>
      <c r="AK56" s="318">
        <v>0.12016154838996342</v>
      </c>
      <c r="AL56" s="314">
        <v>0.2144216074603125</v>
      </c>
      <c r="AM56" s="348">
        <v>76698.52725982976</v>
      </c>
      <c r="AN56" s="347">
        <v>184383.22950205914</v>
      </c>
      <c r="AO56" s="347">
        <v>260684.38056680161</v>
      </c>
      <c r="AP56" s="314">
        <v>15.915048413844755</v>
      </c>
      <c r="AQ56" s="314">
        <v>19.92724549296528</v>
      </c>
      <c r="AR56" s="314">
        <v>22.4</v>
      </c>
      <c r="AS56" s="314">
        <v>4.3079250226117338</v>
      </c>
      <c r="AT56" s="314">
        <v>420.6562080903222</v>
      </c>
      <c r="AU56" s="314">
        <v>1.9492873405482956</v>
      </c>
      <c r="AV56" s="314">
        <v>4.4833608832610796</v>
      </c>
      <c r="AW56" s="316">
        <v>7576.4375</v>
      </c>
      <c r="AX56" s="316">
        <v>1809.2985074626865</v>
      </c>
      <c r="AY56" s="314">
        <v>3.2997038515793204</v>
      </c>
      <c r="AZ56" s="346">
        <v>639.33333333333337</v>
      </c>
      <c r="BA56" s="308">
        <v>4.4453458815457072</v>
      </c>
      <c r="BB56" s="308">
        <v>28.245690595679687</v>
      </c>
      <c r="BC56" s="308">
        <v>211.71443720175901</v>
      </c>
      <c r="BD56" s="308">
        <v>4.384824408196363</v>
      </c>
      <c r="BE56" s="343">
        <v>3.2002327441995781</v>
      </c>
      <c r="BF56" s="308">
        <v>3.2729653065677504</v>
      </c>
      <c r="BG56" s="308">
        <v>33.154259401381424</v>
      </c>
      <c r="BH56" s="308">
        <v>101.35135135135135</v>
      </c>
      <c r="BI56" s="345">
        <v>100</v>
      </c>
      <c r="BJ56" s="343">
        <v>1.9953952417498082</v>
      </c>
      <c r="BK56" s="72">
        <v>1.6778523489932886</v>
      </c>
      <c r="BL56" s="341">
        <v>80.400000000000006</v>
      </c>
      <c r="BM56" s="341">
        <v>83.8</v>
      </c>
      <c r="BN56" s="308">
        <v>1.1350177654954599</v>
      </c>
      <c r="BO56" s="308">
        <v>34.177215189873415</v>
      </c>
      <c r="BP56" s="344">
        <v>16</v>
      </c>
      <c r="BQ56" s="308">
        <v>1.9687802139537787</v>
      </c>
      <c r="BR56" s="308">
        <v>15.878894676106414</v>
      </c>
      <c r="BS56" s="308">
        <v>13.910114462152636</v>
      </c>
      <c r="BT56" s="308">
        <v>19.531859152293922</v>
      </c>
      <c r="BU56" s="308">
        <v>37.397077628419048</v>
      </c>
      <c r="BV56" s="343">
        <v>880.14222000436632</v>
      </c>
      <c r="BW56" s="343">
        <v>160.46533387393569</v>
      </c>
      <c r="BX56" s="308">
        <v>2.7290022767676136</v>
      </c>
      <c r="BY56" s="342">
        <v>0.13476526681845119</v>
      </c>
      <c r="BZ56" s="308">
        <v>1.9492873405482956</v>
      </c>
      <c r="CA56" s="342" t="s">
        <v>559</v>
      </c>
      <c r="CB56" s="308">
        <v>0.7797149362193182</v>
      </c>
      <c r="CC56" s="342" t="s">
        <v>559</v>
      </c>
      <c r="CD56" s="308">
        <v>1.1695724043289772</v>
      </c>
      <c r="CE56" s="308">
        <v>15.340891370115086</v>
      </c>
      <c r="CF56" s="341">
        <v>44.6</v>
      </c>
      <c r="CG56" s="340">
        <v>0.47961630695443641</v>
      </c>
      <c r="CH56" s="340">
        <v>14.840418072477995</v>
      </c>
      <c r="CI56" s="340">
        <v>8.1081081081081088</v>
      </c>
      <c r="CJ56" s="308">
        <v>321.80784705111807</v>
      </c>
      <c r="CK56" s="82">
        <v>289.80054891931513</v>
      </c>
      <c r="CL56" s="314">
        <v>13.3</v>
      </c>
      <c r="CM56" s="314">
        <v>888.28757083122741</v>
      </c>
      <c r="CN56" s="323">
        <v>100</v>
      </c>
      <c r="CO56" s="317">
        <v>98.1</v>
      </c>
      <c r="CP56" s="317">
        <v>84.9</v>
      </c>
      <c r="CQ56" s="314">
        <v>57.2</v>
      </c>
      <c r="CR56" s="322">
        <v>43.6</v>
      </c>
      <c r="CS56" s="314">
        <v>8.0974732517756518</v>
      </c>
      <c r="CT56" s="314">
        <v>2.0556900726392251</v>
      </c>
      <c r="CU56" s="322">
        <v>1.2373889443422452</v>
      </c>
      <c r="CV56" s="314">
        <v>59.969567450740946</v>
      </c>
      <c r="CW56" s="321">
        <v>43.480803418270277</v>
      </c>
      <c r="CX56" s="314">
        <v>1.17</v>
      </c>
      <c r="CY56" s="314">
        <v>39.700000000000003</v>
      </c>
      <c r="CZ56" s="314">
        <v>56.883952466131426</v>
      </c>
      <c r="DA56" s="314">
        <v>5.147518871527355</v>
      </c>
      <c r="DB56" s="314">
        <v>0.98973505286467267</v>
      </c>
      <c r="DC56" s="314">
        <v>1.4815402488850076</v>
      </c>
      <c r="DD56" s="314">
        <v>2.0857374543866762</v>
      </c>
      <c r="DE56" s="314">
        <v>7.2435517574774657</v>
      </c>
      <c r="DF56" s="320">
        <v>591.93115942028987</v>
      </c>
      <c r="DG56" s="320">
        <v>587.67266187050359</v>
      </c>
      <c r="DH56" s="314" t="s">
        <v>559</v>
      </c>
      <c r="DI56" s="314" t="s">
        <v>559</v>
      </c>
      <c r="DJ56" s="314">
        <v>19.427324088341038</v>
      </c>
      <c r="DK56" s="314">
        <v>68.218003674219233</v>
      </c>
      <c r="DL56" s="319">
        <v>433</v>
      </c>
      <c r="DM56" s="319">
        <v>161</v>
      </c>
      <c r="DN56" s="314">
        <v>30.749992202850638</v>
      </c>
      <c r="DO56" s="314">
        <v>16.592333842747092</v>
      </c>
      <c r="DP56" s="314">
        <v>92.682926829268283</v>
      </c>
      <c r="DQ56" s="314">
        <v>100</v>
      </c>
      <c r="DR56" s="314">
        <v>4853.4928229665065</v>
      </c>
      <c r="DS56" s="315">
        <v>7.3581185748486124</v>
      </c>
      <c r="DT56" s="315">
        <v>16.75</v>
      </c>
      <c r="DU56" s="314">
        <v>1384.0909090909092</v>
      </c>
      <c r="DV56" s="318">
        <v>0.12237568246418971</v>
      </c>
      <c r="DW56" s="314">
        <v>4.3636363636363642</v>
      </c>
      <c r="DX56" s="317">
        <v>153.90403268565012</v>
      </c>
      <c r="DY56" s="314">
        <v>1.0741278470257294</v>
      </c>
      <c r="DZ56" s="314">
        <v>500.51290289366096</v>
      </c>
      <c r="EA56" s="316">
        <v>4667</v>
      </c>
      <c r="EB56" s="315">
        <v>2.932672158850866</v>
      </c>
      <c r="EC56" s="315">
        <v>66.525643453637073</v>
      </c>
      <c r="ED56" s="314">
        <v>97.442474703749795</v>
      </c>
      <c r="EE56" s="314">
        <v>8.8549275832837324</v>
      </c>
      <c r="EF56" s="314">
        <v>88.585293092092527</v>
      </c>
      <c r="EG56" s="314">
        <v>280.4748273842423</v>
      </c>
      <c r="EH56" s="314">
        <v>78.900000000000006</v>
      </c>
      <c r="EI56" s="314">
        <v>49.8</v>
      </c>
      <c r="EJ56" s="314">
        <v>34.5</v>
      </c>
      <c r="EK56" s="314">
        <v>50.3</v>
      </c>
      <c r="EL56" s="314">
        <v>14.3</v>
      </c>
      <c r="EM56" s="313">
        <v>84.2</v>
      </c>
      <c r="EN56" s="312">
        <v>-2.6003493122914261</v>
      </c>
      <c r="EO56" s="72">
        <v>1.0136705828005903</v>
      </c>
      <c r="EP56" s="311">
        <v>0.51</v>
      </c>
      <c r="EQ56" s="308">
        <v>90</v>
      </c>
      <c r="ER56" s="308">
        <v>8.1999999999999993</v>
      </c>
      <c r="ES56" s="308">
        <v>6.9</v>
      </c>
      <c r="ET56" s="308">
        <v>430.17129167576331</v>
      </c>
      <c r="EU56" s="310">
        <v>41.2</v>
      </c>
      <c r="EV56" s="308">
        <v>51.8</v>
      </c>
      <c r="EW56" s="308" t="s">
        <v>12</v>
      </c>
      <c r="EX56" s="308" t="s">
        <v>12</v>
      </c>
      <c r="EY56" s="308">
        <v>27.6</v>
      </c>
      <c r="EZ56" s="308">
        <v>9.6645666344384491</v>
      </c>
      <c r="FA56" s="308">
        <v>34.799999999999997</v>
      </c>
      <c r="FB56" s="308">
        <v>12.764875402610611</v>
      </c>
      <c r="FC56" s="308">
        <v>71.26654064272212</v>
      </c>
      <c r="FD56" s="308">
        <v>79.607415485278082</v>
      </c>
      <c r="FE56" s="308">
        <v>75.265281721715738</v>
      </c>
      <c r="FF56" s="308">
        <v>75.925925925925924</v>
      </c>
      <c r="FG56" s="308">
        <v>78.706297965647465</v>
      </c>
      <c r="FH56" s="308">
        <v>79.612903225806448</v>
      </c>
      <c r="FI56" s="308">
        <v>77.121029352633698</v>
      </c>
      <c r="FJ56" s="308">
        <v>69.272772400099285</v>
      </c>
      <c r="FK56" s="308">
        <v>52.505010020040075</v>
      </c>
      <c r="FL56" s="308">
        <v>31.130935786636933</v>
      </c>
      <c r="FM56" s="308">
        <v>17.05009926427654</v>
      </c>
      <c r="FN56" s="308">
        <v>8.5779933622670423</v>
      </c>
      <c r="FO56" s="308">
        <v>4.1403026134800545</v>
      </c>
      <c r="FP56" s="308">
        <v>1.5829990241786835</v>
      </c>
      <c r="FQ56" s="308">
        <v>1.72</v>
      </c>
      <c r="FR56" s="308">
        <v>6.1831394442191936</v>
      </c>
      <c r="FS56" s="308">
        <v>0.15349194167306215</v>
      </c>
    </row>
    <row r="57" spans="1:175" s="309" customFormat="1" ht="11.1" customHeight="1">
      <c r="A57" s="386">
        <v>442011</v>
      </c>
      <c r="B57" s="387" t="s">
        <v>562</v>
      </c>
      <c r="C57" s="308">
        <v>93.258419917991134</v>
      </c>
      <c r="D57" s="72">
        <v>1543.5732193601134</v>
      </c>
      <c r="E57" s="308">
        <v>256.98340376504734</v>
      </c>
      <c r="F57" s="354">
        <v>416054</v>
      </c>
      <c r="G57" s="308">
        <v>285.36585365853654</v>
      </c>
      <c r="H57" s="353">
        <v>76.58536585365853</v>
      </c>
      <c r="I57" s="353">
        <v>130</v>
      </c>
      <c r="J57" s="341">
        <v>35.5</v>
      </c>
      <c r="K57" s="352">
        <v>4.75</v>
      </c>
      <c r="L57" s="308">
        <v>161.01407495336611</v>
      </c>
      <c r="M57" s="308">
        <v>12.353739189418349</v>
      </c>
      <c r="N57" s="346">
        <v>80.979311514329325</v>
      </c>
      <c r="O57" s="346">
        <v>21.16970534480453</v>
      </c>
      <c r="P57" s="351">
        <v>14.954671996573632</v>
      </c>
      <c r="Q57" s="351">
        <v>4.3659043659043659</v>
      </c>
      <c r="R57" s="351">
        <v>1.8197828001174052</v>
      </c>
      <c r="S57" s="347">
        <v>16237</v>
      </c>
      <c r="T57" s="317">
        <v>42.222222222222221</v>
      </c>
      <c r="U57" s="316">
        <v>79</v>
      </c>
      <c r="V57" s="316">
        <v>350</v>
      </c>
      <c r="W57" s="314">
        <v>10.329226030034654</v>
      </c>
      <c r="X57" s="350">
        <v>57.87476993576982</v>
      </c>
      <c r="Y57" s="314">
        <v>123.33333333333334</v>
      </c>
      <c r="Z57" s="314">
        <v>98.888888888888886</v>
      </c>
      <c r="AA57" s="314">
        <v>2.0943604584745441</v>
      </c>
      <c r="AB57" s="346">
        <v>29.120613300584274</v>
      </c>
      <c r="AC57" s="346">
        <v>3.7773063897882473</v>
      </c>
      <c r="AD57" s="346">
        <v>0.66986714301663497</v>
      </c>
      <c r="AE57" s="346">
        <v>96.071180956782982</v>
      </c>
      <c r="AF57" s="317">
        <v>96</v>
      </c>
      <c r="AG57" s="317">
        <v>93.6</v>
      </c>
      <c r="AH57" s="349">
        <v>658</v>
      </c>
      <c r="AI57" s="317">
        <v>43.5</v>
      </c>
      <c r="AJ57" s="318" t="s">
        <v>559</v>
      </c>
      <c r="AK57" s="318">
        <v>0.19501441410886891</v>
      </c>
      <c r="AL57" s="314">
        <v>0.61266181695003152</v>
      </c>
      <c r="AM57" s="348">
        <v>105740.32460220318</v>
      </c>
      <c r="AN57" s="347">
        <v>211251.49631268438</v>
      </c>
      <c r="AO57" s="347">
        <v>258190.40845070421</v>
      </c>
      <c r="AP57" s="314">
        <v>12.124196602168432</v>
      </c>
      <c r="AQ57" s="314">
        <v>2.3942741189156145</v>
      </c>
      <c r="AR57" s="314">
        <v>18.34</v>
      </c>
      <c r="AS57" s="314">
        <v>4.2070838761210352</v>
      </c>
      <c r="AT57" s="314">
        <v>430.74516823108013</v>
      </c>
      <c r="AU57" s="314">
        <v>1.0454979811433984</v>
      </c>
      <c r="AV57" s="314">
        <v>2.6137449528584957</v>
      </c>
      <c r="AW57" s="316">
        <v>15339.428571428571</v>
      </c>
      <c r="AX57" s="316">
        <v>2753.2307692307691</v>
      </c>
      <c r="AY57" s="314">
        <v>0.46565340485769635</v>
      </c>
      <c r="AZ57" s="346">
        <v>431.2</v>
      </c>
      <c r="BA57" s="308">
        <v>2.1753111924740876</v>
      </c>
      <c r="BB57" s="308">
        <v>13.816038993183808</v>
      </c>
      <c r="BC57" s="308">
        <v>152.16721276511217</v>
      </c>
      <c r="BD57" s="308">
        <v>2.9356015063534913</v>
      </c>
      <c r="BE57" s="343">
        <v>2.2466775827272385</v>
      </c>
      <c r="BF57" s="308">
        <v>6.625794904992194</v>
      </c>
      <c r="BG57" s="308">
        <v>34.79299363057325</v>
      </c>
      <c r="BH57" s="308">
        <v>0</v>
      </c>
      <c r="BI57" s="345">
        <v>98.9</v>
      </c>
      <c r="BJ57" s="343">
        <v>1.2738853503184713</v>
      </c>
      <c r="BK57" s="72">
        <v>0.41214806419206101</v>
      </c>
      <c r="BL57" s="341">
        <v>131.69999999999999</v>
      </c>
      <c r="BM57" s="341">
        <v>127.7</v>
      </c>
      <c r="BN57" s="308">
        <v>0.87581463640812962</v>
      </c>
      <c r="BO57" s="308">
        <v>35.164835164835168</v>
      </c>
      <c r="BP57" s="344">
        <v>11</v>
      </c>
      <c r="BQ57" s="308">
        <v>2.0178111036067592</v>
      </c>
      <c r="BR57" s="308">
        <v>16.723785706369799</v>
      </c>
      <c r="BS57" s="308">
        <v>8.842821924510865</v>
      </c>
      <c r="BT57" s="308">
        <v>2989.6892989099638</v>
      </c>
      <c r="BU57" s="308">
        <v>35.124341074897387</v>
      </c>
      <c r="BV57" s="343">
        <v>237.23185590528627</v>
      </c>
      <c r="BW57" s="343">
        <v>92.250559864168906</v>
      </c>
      <c r="BX57" s="308">
        <v>0.83639838491471874</v>
      </c>
      <c r="BY57" s="342">
        <v>1.7223533741356347E-2</v>
      </c>
      <c r="BZ57" s="308">
        <v>1.2545975773720781</v>
      </c>
      <c r="CA57" s="342">
        <v>0.15518744733303921</v>
      </c>
      <c r="CB57" s="308">
        <v>0.20909959622867968</v>
      </c>
      <c r="CC57" s="342">
        <v>6.2531234252186665E-2</v>
      </c>
      <c r="CD57" s="308">
        <v>1.8818963660581172</v>
      </c>
      <c r="CE57" s="308">
        <v>28.456364050761017</v>
      </c>
      <c r="CF57" s="341">
        <v>38.799999999999997</v>
      </c>
      <c r="CG57" s="340">
        <v>3.6011080332409975</v>
      </c>
      <c r="CH57" s="340">
        <v>10.956824616301596</v>
      </c>
      <c r="CI57" s="340">
        <v>6.7492416582406474</v>
      </c>
      <c r="CJ57" s="308">
        <v>222.44015046806945</v>
      </c>
      <c r="CK57" s="82">
        <v>168.46736268952264</v>
      </c>
      <c r="CL57" s="314">
        <v>23.9</v>
      </c>
      <c r="CM57" s="314">
        <v>747.96357760013996</v>
      </c>
      <c r="CN57" s="323">
        <v>100</v>
      </c>
      <c r="CO57" s="317">
        <v>97.9</v>
      </c>
      <c r="CP57" s="317">
        <v>88.2</v>
      </c>
      <c r="CQ57" s="314">
        <v>61.9</v>
      </c>
      <c r="CR57" s="322">
        <v>70.400000000000006</v>
      </c>
      <c r="CS57" s="314">
        <v>6.6672254507524951</v>
      </c>
      <c r="CT57" s="314">
        <v>4.7423580786026198</v>
      </c>
      <c r="CU57" s="322">
        <v>7.9161078825808371</v>
      </c>
      <c r="CV57" s="314">
        <v>56.080756529570699</v>
      </c>
      <c r="CW57" s="321">
        <v>41.742552395131327</v>
      </c>
      <c r="CX57" s="314">
        <v>1.1000000000000001</v>
      </c>
      <c r="CY57" s="314">
        <v>38.4</v>
      </c>
      <c r="CZ57" s="314">
        <v>59.430439429182123</v>
      </c>
      <c r="DA57" s="314">
        <v>4.5434543454345437</v>
      </c>
      <c r="DB57" s="314">
        <v>1.6355561317411096</v>
      </c>
      <c r="DC57" s="314">
        <v>1.016761423633691</v>
      </c>
      <c r="DD57" s="314">
        <v>2.3272785060252046</v>
      </c>
      <c r="DE57" s="314">
        <v>5.6749630416463672</v>
      </c>
      <c r="DF57" s="320">
        <v>1215.0208333333333</v>
      </c>
      <c r="DG57" s="320">
        <v>7850.2342569269522</v>
      </c>
      <c r="DH57" s="314" t="s">
        <v>559</v>
      </c>
      <c r="DI57" s="314" t="s">
        <v>559</v>
      </c>
      <c r="DJ57" s="314">
        <v>49.953314659197012</v>
      </c>
      <c r="DK57" s="314">
        <v>47.629058631160945</v>
      </c>
      <c r="DL57" s="319">
        <v>172</v>
      </c>
      <c r="DM57" s="319">
        <v>47</v>
      </c>
      <c r="DN57" s="314">
        <v>8.4573886387825379</v>
      </c>
      <c r="DO57" s="314">
        <v>12.838715208440931</v>
      </c>
      <c r="DP57" s="314" t="s">
        <v>559</v>
      </c>
      <c r="DQ57" s="314">
        <v>94.278142242690194</v>
      </c>
      <c r="DR57" s="314">
        <v>4864.731762702243</v>
      </c>
      <c r="DS57" s="315">
        <v>14.024960687911781</v>
      </c>
      <c r="DT57" s="315">
        <v>14.64</v>
      </c>
      <c r="DU57" s="314">
        <v>55.851436580238264</v>
      </c>
      <c r="DV57" s="318">
        <v>5.8272906653099442E-2</v>
      </c>
      <c r="DW57" s="314">
        <v>10.404624277456648</v>
      </c>
      <c r="DX57" s="317">
        <v>0</v>
      </c>
      <c r="DY57" s="314">
        <v>1.2936084413649234</v>
      </c>
      <c r="DZ57" s="314">
        <v>718.50058517810965</v>
      </c>
      <c r="EA57" s="316">
        <v>39072</v>
      </c>
      <c r="EB57" s="315">
        <v>3.3386239773880848</v>
      </c>
      <c r="EC57" s="315">
        <v>76.442043132260906</v>
      </c>
      <c r="ED57" s="314">
        <v>98.458220398279906</v>
      </c>
      <c r="EE57" s="314">
        <v>26.126408424097612</v>
      </c>
      <c r="EF57" s="314">
        <v>82.825227080423673</v>
      </c>
      <c r="EG57" s="314">
        <v>732.92914617791678</v>
      </c>
      <c r="EH57" s="314">
        <v>73.400000000000006</v>
      </c>
      <c r="EI57" s="314">
        <v>54.6</v>
      </c>
      <c r="EJ57" s="314">
        <v>35.299999999999997</v>
      </c>
      <c r="EK57" s="314">
        <v>58.3</v>
      </c>
      <c r="EL57" s="314">
        <v>21.5</v>
      </c>
      <c r="EM57" s="313">
        <v>88</v>
      </c>
      <c r="EN57" s="312">
        <v>0.52693098249627279</v>
      </c>
      <c r="EO57" s="72">
        <v>1.0167773023302507</v>
      </c>
      <c r="EP57" s="311">
        <v>0.875</v>
      </c>
      <c r="EQ57" s="308">
        <v>89.2</v>
      </c>
      <c r="ER57" s="308">
        <v>6.7</v>
      </c>
      <c r="ES57" s="308">
        <v>4.2</v>
      </c>
      <c r="ET57" s="308">
        <v>370.44592788991326</v>
      </c>
      <c r="EU57" s="310">
        <v>54.1</v>
      </c>
      <c r="EV57" s="308">
        <v>58.2</v>
      </c>
      <c r="EW57" s="308" t="s">
        <v>12</v>
      </c>
      <c r="EX57" s="308" t="s">
        <v>12</v>
      </c>
      <c r="EY57" s="308">
        <v>38.9</v>
      </c>
      <c r="EZ57" s="308">
        <v>6.7162790308651914</v>
      </c>
      <c r="FA57" s="308">
        <v>32.4</v>
      </c>
      <c r="FB57" s="308">
        <v>13.384023451813851</v>
      </c>
      <c r="FC57" s="308">
        <v>72.227195861931762</v>
      </c>
      <c r="FD57" s="308">
        <v>79.78142076502732</v>
      </c>
      <c r="FE57" s="308">
        <v>71.481587210962033</v>
      </c>
      <c r="FF57" s="308">
        <v>71.230244809420512</v>
      </c>
      <c r="FG57" s="308">
        <v>75.32734132268088</v>
      </c>
      <c r="FH57" s="308">
        <v>77.875525210084035</v>
      </c>
      <c r="FI57" s="308">
        <v>76.552242888402617</v>
      </c>
      <c r="FJ57" s="308">
        <v>66.970049057578109</v>
      </c>
      <c r="FK57" s="308">
        <v>48.329800034378046</v>
      </c>
      <c r="FL57" s="308">
        <v>29.84715690466011</v>
      </c>
      <c r="FM57" s="308">
        <v>15.118945256520494</v>
      </c>
      <c r="FN57" s="308">
        <v>7.1524004631691449</v>
      </c>
      <c r="FO57" s="308">
        <v>3.293352307379549</v>
      </c>
      <c r="FP57" s="308">
        <v>1.5192210844384757</v>
      </c>
      <c r="FQ57" s="308">
        <v>1.56</v>
      </c>
      <c r="FR57" s="308">
        <v>5.4805004171536948</v>
      </c>
      <c r="FS57" s="308">
        <v>0.15923566878980891</v>
      </c>
    </row>
    <row r="58" spans="1:175" s="309" customFormat="1" ht="11.1" customHeight="1">
      <c r="A58" s="386">
        <v>452017</v>
      </c>
      <c r="B58" s="387" t="s">
        <v>561</v>
      </c>
      <c r="C58" s="308">
        <v>104.38155167381508</v>
      </c>
      <c r="D58" s="72">
        <v>1571.4123170230976</v>
      </c>
      <c r="E58" s="308">
        <v>368.79832593757885</v>
      </c>
      <c r="F58" s="354">
        <v>349070</v>
      </c>
      <c r="G58" s="308">
        <v>295.61752988047806</v>
      </c>
      <c r="H58" s="353">
        <v>107.56972111553785</v>
      </c>
      <c r="I58" s="353">
        <v>158.03452855245683</v>
      </c>
      <c r="J58" s="341">
        <v>24.1</v>
      </c>
      <c r="K58" s="352">
        <v>5.81</v>
      </c>
      <c r="L58" s="308">
        <v>93.199580079723276</v>
      </c>
      <c r="M58" s="308">
        <v>12.967067149181357</v>
      </c>
      <c r="N58" s="346">
        <v>83.189470818744951</v>
      </c>
      <c r="O58" s="346">
        <v>19.417138892101306</v>
      </c>
      <c r="P58" s="351">
        <v>7.8565132410991447</v>
      </c>
      <c r="Q58" s="351">
        <v>1.2106537530266344</v>
      </c>
      <c r="R58" s="351">
        <v>3.599446239040148</v>
      </c>
      <c r="S58" s="347">
        <v>14574</v>
      </c>
      <c r="T58" s="317">
        <v>36.296296296296298</v>
      </c>
      <c r="U58" s="316">
        <v>192</v>
      </c>
      <c r="V58" s="316">
        <v>64</v>
      </c>
      <c r="W58" s="314">
        <v>12.525651144435676</v>
      </c>
      <c r="X58" s="350">
        <v>66.313267976755526</v>
      </c>
      <c r="Y58" s="314">
        <v>96.296296296296291</v>
      </c>
      <c r="Z58" s="314">
        <v>77.777777777777786</v>
      </c>
      <c r="AA58" s="314">
        <v>2.2664652030930585</v>
      </c>
      <c r="AB58" s="346">
        <v>24.024286369493524</v>
      </c>
      <c r="AC58" s="346">
        <v>11.509817197020988</v>
      </c>
      <c r="AD58" s="346">
        <v>1.5506584838491275</v>
      </c>
      <c r="AE58" s="346">
        <v>94.980587909040494</v>
      </c>
      <c r="AF58" s="317">
        <v>96.1</v>
      </c>
      <c r="AG58" s="317">
        <v>98</v>
      </c>
      <c r="AH58" s="349">
        <v>288</v>
      </c>
      <c r="AI58" s="317">
        <v>38.700000000000003</v>
      </c>
      <c r="AJ58" s="318">
        <v>2.9161320425445333E-2</v>
      </c>
      <c r="AK58" s="318">
        <v>0.1846883626944871</v>
      </c>
      <c r="AL58" s="314">
        <v>0.97208411866846745</v>
      </c>
      <c r="AM58" s="348">
        <v>116652.35974339748</v>
      </c>
      <c r="AN58" s="347">
        <v>196317.2768192048</v>
      </c>
      <c r="AO58" s="347">
        <v>252843.85639999999</v>
      </c>
      <c r="AP58" s="314">
        <v>14.089153680451785</v>
      </c>
      <c r="AQ58" s="314">
        <v>7.2871586873411083</v>
      </c>
      <c r="AR58" s="314">
        <v>22.1</v>
      </c>
      <c r="AS58" s="314">
        <v>7.7915139282587074</v>
      </c>
      <c r="AT58" s="314">
        <v>1087.5964045255091</v>
      </c>
      <c r="AU58" s="314">
        <v>3.9575943762583909</v>
      </c>
      <c r="AV58" s="314">
        <v>3.611304868335782</v>
      </c>
      <c r="AW58" s="316">
        <v>21231.777777777777</v>
      </c>
      <c r="AX58" s="316">
        <v>2691.3521126760565</v>
      </c>
      <c r="AY58" s="314">
        <v>1.046649152737511</v>
      </c>
      <c r="AZ58" s="346">
        <v>620</v>
      </c>
      <c r="BA58" s="308">
        <v>2.1307440772126665</v>
      </c>
      <c r="BB58" s="308">
        <v>15.233134832459337</v>
      </c>
      <c r="BC58" s="308">
        <v>153.90639299901554</v>
      </c>
      <c r="BD58" s="308">
        <v>2.4877932948457282</v>
      </c>
      <c r="BE58" s="343">
        <v>1.1998933428139722</v>
      </c>
      <c r="BF58" s="308">
        <v>3.199715580837259</v>
      </c>
      <c r="BG58" s="308">
        <v>35.592881423715255</v>
      </c>
      <c r="BH58" s="308">
        <v>8.2191780821917799</v>
      </c>
      <c r="BI58" s="345">
        <v>100</v>
      </c>
      <c r="BJ58" s="343">
        <v>0.79984003199360121</v>
      </c>
      <c r="BK58" s="72">
        <v>0.3999507752891952</v>
      </c>
      <c r="BL58" s="341">
        <v>112.1</v>
      </c>
      <c r="BM58" s="341">
        <v>107.2</v>
      </c>
      <c r="BN58" s="308">
        <v>0.24612355402412009</v>
      </c>
      <c r="BO58" s="308">
        <v>49.333333333333336</v>
      </c>
      <c r="BP58" s="344">
        <v>37</v>
      </c>
      <c r="BQ58" s="308">
        <v>1.8452283779304748</v>
      </c>
      <c r="BR58" s="308">
        <v>23.18655605190385</v>
      </c>
      <c r="BS58" s="308">
        <v>18.766417832920261</v>
      </c>
      <c r="BT58" s="308">
        <v>1707.2048005619783</v>
      </c>
      <c r="BU58" s="308" t="s">
        <v>559</v>
      </c>
      <c r="BV58" s="343">
        <v>600.83208421760833</v>
      </c>
      <c r="BW58" s="343">
        <v>363.00045017636029</v>
      </c>
      <c r="BX58" s="308">
        <v>4.6996433218068399</v>
      </c>
      <c r="BY58" s="342">
        <v>9.5805939359760173E-2</v>
      </c>
      <c r="BZ58" s="308">
        <v>1.7314475396130462</v>
      </c>
      <c r="CA58" s="342">
        <v>0.42007390807497663</v>
      </c>
      <c r="CB58" s="308">
        <v>0.49469929703229887</v>
      </c>
      <c r="CC58" s="342">
        <v>0.15976313797658093</v>
      </c>
      <c r="CD58" s="308">
        <v>0.49469929703229887</v>
      </c>
      <c r="CE58" s="308">
        <v>1.9787971881291959</v>
      </c>
      <c r="CF58" s="341">
        <v>46.4</v>
      </c>
      <c r="CG58" s="340">
        <v>2.0151133501259446</v>
      </c>
      <c r="CH58" s="340">
        <v>19.682237317228889</v>
      </c>
      <c r="CI58" s="340">
        <v>6.666666666666667</v>
      </c>
      <c r="CJ58" s="308">
        <v>309.14501120493907</v>
      </c>
      <c r="CK58" s="82">
        <v>242.60548225760974</v>
      </c>
      <c r="CL58" s="314">
        <v>16.542999999999999</v>
      </c>
      <c r="CM58" s="314">
        <v>802.65299778625456</v>
      </c>
      <c r="CN58" s="323">
        <v>100</v>
      </c>
      <c r="CO58" s="317">
        <v>99</v>
      </c>
      <c r="CP58" s="317">
        <v>89.6</v>
      </c>
      <c r="CQ58" s="314">
        <v>87.7</v>
      </c>
      <c r="CR58" s="322">
        <v>53.5</v>
      </c>
      <c r="CS58" s="314">
        <v>5.4294924798258375</v>
      </c>
      <c r="CT58" s="314">
        <v>0.53421052631578947</v>
      </c>
      <c r="CU58" s="322">
        <v>6.8032194927938212</v>
      </c>
      <c r="CV58" s="314">
        <v>57.237613751263908</v>
      </c>
      <c r="CW58" s="321">
        <v>46.17275888850962</v>
      </c>
      <c r="CX58" s="314">
        <v>1.08</v>
      </c>
      <c r="CY58" s="314">
        <v>36</v>
      </c>
      <c r="CZ58" s="314">
        <v>60.210977064909656</v>
      </c>
      <c r="DA58" s="314">
        <v>4.6171010535324921</v>
      </c>
      <c r="DB58" s="314">
        <v>2.1605497098588624</v>
      </c>
      <c r="DC58" s="314">
        <v>1.0976140652904132</v>
      </c>
      <c r="DD58" s="314">
        <v>2.3349806819924508</v>
      </c>
      <c r="DE58" s="314">
        <v>6.5275572243411846</v>
      </c>
      <c r="DF58" s="320">
        <v>372.82758620689657</v>
      </c>
      <c r="DG58" s="320">
        <v>639.08729230769234</v>
      </c>
      <c r="DH58" s="314">
        <v>79.026013762534447</v>
      </c>
      <c r="DI58" s="314" t="s">
        <v>559</v>
      </c>
      <c r="DJ58" s="314">
        <v>34.555276866679527</v>
      </c>
      <c r="DK58" s="314">
        <v>69.742406766628221</v>
      </c>
      <c r="DL58" s="319">
        <v>1377</v>
      </c>
      <c r="DM58" s="319">
        <v>178</v>
      </c>
      <c r="DN58" s="314">
        <v>15.189741915376738</v>
      </c>
      <c r="DO58" s="314">
        <v>19.048396432228667</v>
      </c>
      <c r="DP58" s="314">
        <v>100</v>
      </c>
      <c r="DQ58" s="314">
        <v>97.475031650021108</v>
      </c>
      <c r="DR58" s="314">
        <v>5498.9721288792243</v>
      </c>
      <c r="DS58" s="315">
        <v>7.8596175058648079</v>
      </c>
      <c r="DT58" s="315">
        <v>22.87</v>
      </c>
      <c r="DU58" s="314">
        <v>85.449735449735456</v>
      </c>
      <c r="DV58" s="318">
        <v>5.2472008998919052E-2</v>
      </c>
      <c r="DW58" s="314">
        <v>22.789115646258505</v>
      </c>
      <c r="DX58" s="317">
        <v>65.79500650529576</v>
      </c>
      <c r="DY58" s="314">
        <v>1.2404414766126246</v>
      </c>
      <c r="DZ58" s="314">
        <v>309.89861442858944</v>
      </c>
      <c r="EA58" s="316">
        <v>1035</v>
      </c>
      <c r="EB58" s="315">
        <v>2.7717720260381875</v>
      </c>
      <c r="EC58" s="315">
        <v>88.828917182905812</v>
      </c>
      <c r="ED58" s="314">
        <v>105.43430730388164</v>
      </c>
      <c r="EE58" s="314">
        <v>23.630214282686328</v>
      </c>
      <c r="EF58" s="314">
        <v>76.520524304556844</v>
      </c>
      <c r="EG58" s="314">
        <v>279.86351695048302</v>
      </c>
      <c r="EH58" s="314">
        <v>69.599999999999994</v>
      </c>
      <c r="EI58" s="314">
        <v>55.3</v>
      </c>
      <c r="EJ58" s="314">
        <v>34.9</v>
      </c>
      <c r="EK58" s="314">
        <v>59.4</v>
      </c>
      <c r="EL58" s="314">
        <v>20.399999999999999</v>
      </c>
      <c r="EM58" s="313">
        <v>56.27</v>
      </c>
      <c r="EN58" s="312">
        <v>0.31166055713034829</v>
      </c>
      <c r="EO58" s="72">
        <v>1.0159645807677158</v>
      </c>
      <c r="EP58" s="311">
        <v>0.64</v>
      </c>
      <c r="EQ58" s="308">
        <v>90.8</v>
      </c>
      <c r="ER58" s="308">
        <v>8.6999999999999993</v>
      </c>
      <c r="ES58" s="308">
        <v>3.7</v>
      </c>
      <c r="ET58" s="308">
        <v>479.76986094002763</v>
      </c>
      <c r="EU58" s="310">
        <v>40.700000000000003</v>
      </c>
      <c r="EV58" s="308">
        <v>58.5</v>
      </c>
      <c r="EW58" s="308" t="s">
        <v>12</v>
      </c>
      <c r="EX58" s="308" t="s">
        <v>12</v>
      </c>
      <c r="EY58" s="308">
        <v>59</v>
      </c>
      <c r="EZ58" s="308">
        <v>6.144165269141153</v>
      </c>
      <c r="FA58" s="308">
        <v>30.1</v>
      </c>
      <c r="FB58" s="308">
        <v>12.010685297441693</v>
      </c>
      <c r="FC58" s="308">
        <v>69.893514036786058</v>
      </c>
      <c r="FD58" s="308">
        <v>82.821213778020777</v>
      </c>
      <c r="FE58" s="308">
        <v>78.426601784266012</v>
      </c>
      <c r="FF58" s="308">
        <v>78.064415259537213</v>
      </c>
      <c r="FG58" s="308">
        <v>81.093314763231191</v>
      </c>
      <c r="FH58" s="308">
        <v>80.726846424384519</v>
      </c>
      <c r="FI58" s="308">
        <v>78.560684031351428</v>
      </c>
      <c r="FJ58" s="308">
        <v>71.805999695446928</v>
      </c>
      <c r="FK58" s="308">
        <v>54.436906377204885</v>
      </c>
      <c r="FL58" s="308">
        <v>35.164627223413646</v>
      </c>
      <c r="FM58" s="308">
        <v>20.935239407509474</v>
      </c>
      <c r="FN58" s="308">
        <v>10.603784920396516</v>
      </c>
      <c r="FO58" s="308">
        <v>5.3700856578080387</v>
      </c>
      <c r="FP58" s="308">
        <v>1.9708029197080292</v>
      </c>
      <c r="FQ58" s="308">
        <v>1.61</v>
      </c>
      <c r="FR58" s="308">
        <v>3.9279124184364536</v>
      </c>
      <c r="FS58" s="308" t="s">
        <v>559</v>
      </c>
    </row>
    <row r="59" spans="1:175" s="309" customFormat="1" ht="11.1" customHeight="1">
      <c r="A59" s="386">
        <v>462012</v>
      </c>
      <c r="B59" s="387" t="s">
        <v>560</v>
      </c>
      <c r="C59" s="308">
        <v>105.22055847834883</v>
      </c>
      <c r="D59" s="72">
        <v>2137.4474516637897</v>
      </c>
      <c r="E59" s="308">
        <v>379.25651847141125</v>
      </c>
      <c r="F59" s="354">
        <v>417581</v>
      </c>
      <c r="G59" s="308">
        <v>270.66395663956638</v>
      </c>
      <c r="H59" s="353">
        <v>104.50542005420054</v>
      </c>
      <c r="I59" s="353">
        <v>139.56639566395665</v>
      </c>
      <c r="J59" s="341">
        <v>31.3</v>
      </c>
      <c r="K59" s="352">
        <v>5.08</v>
      </c>
      <c r="L59" s="308">
        <v>122.94980695342183</v>
      </c>
      <c r="M59" s="308">
        <v>17.39420439955671</v>
      </c>
      <c r="N59" s="346">
        <v>79.251342341382298</v>
      </c>
      <c r="O59" s="346">
        <v>21.839747308708827</v>
      </c>
      <c r="P59" s="351">
        <v>12.531129126265036</v>
      </c>
      <c r="Q59" s="351">
        <v>4.0251572327044025</v>
      </c>
      <c r="R59" s="351">
        <v>0.67427385892116187</v>
      </c>
      <c r="S59" s="347">
        <v>12384</v>
      </c>
      <c r="T59" s="317">
        <v>29.139072847682119</v>
      </c>
      <c r="U59" s="316">
        <v>62</v>
      </c>
      <c r="V59" s="316">
        <v>151</v>
      </c>
      <c r="W59" s="314">
        <v>10.393964794635373</v>
      </c>
      <c r="X59" s="350">
        <v>66.722533145781583</v>
      </c>
      <c r="Y59" s="314">
        <v>90.728476821192046</v>
      </c>
      <c r="Z59" s="314">
        <v>92.715231788079464</v>
      </c>
      <c r="AA59" s="314">
        <v>4.3422420647055224</v>
      </c>
      <c r="AB59" s="346">
        <v>35.282452012017345</v>
      </c>
      <c r="AC59" s="346">
        <v>11.558554958634877</v>
      </c>
      <c r="AD59" s="346">
        <v>1.3023723897053383</v>
      </c>
      <c r="AE59" s="346">
        <v>105.89715929521755</v>
      </c>
      <c r="AF59" s="317">
        <v>97.8</v>
      </c>
      <c r="AG59" s="317">
        <v>96.2</v>
      </c>
      <c r="AH59" s="349">
        <v>198</v>
      </c>
      <c r="AI59" s="317">
        <v>27</v>
      </c>
      <c r="AJ59" s="318">
        <v>4.0125038983983188E-2</v>
      </c>
      <c r="AK59" s="318">
        <v>0.11368761045461903</v>
      </c>
      <c r="AL59" s="314">
        <v>0.93492678333980295</v>
      </c>
      <c r="AM59" s="348">
        <v>94825.740172220147</v>
      </c>
      <c r="AN59" s="347">
        <v>209389.72862453532</v>
      </c>
      <c r="AO59" s="347">
        <v>264255.329248366</v>
      </c>
      <c r="AP59" s="314">
        <v>15.726006129796431</v>
      </c>
      <c r="AQ59" s="314">
        <v>4.9051755289960779</v>
      </c>
      <c r="AR59" s="314">
        <v>26</v>
      </c>
      <c r="AS59" s="314">
        <v>6.2620272714508713</v>
      </c>
      <c r="AT59" s="314">
        <v>583.09037900874637</v>
      </c>
      <c r="AU59" s="314">
        <v>1.321451283872513</v>
      </c>
      <c r="AV59" s="314">
        <v>2.7420114140354643</v>
      </c>
      <c r="AW59" s="316">
        <v>13850.047619047618</v>
      </c>
      <c r="AX59" s="316">
        <v>2851.4803921568628</v>
      </c>
      <c r="AY59" s="314">
        <v>1.3752746251517101</v>
      </c>
      <c r="AZ59" s="346">
        <v>770.16666666666663</v>
      </c>
      <c r="BA59" s="308">
        <v>2.513654721297665</v>
      </c>
      <c r="BB59" s="308">
        <v>24.970613418139564</v>
      </c>
      <c r="BC59" s="308">
        <v>153.02042468140635</v>
      </c>
      <c r="BD59" s="308">
        <v>3.1979732240933605</v>
      </c>
      <c r="BE59" s="343">
        <v>0.91737508409271606</v>
      </c>
      <c r="BF59" s="308">
        <v>2.690966913338634</v>
      </c>
      <c r="BG59" s="308">
        <v>31.279383188115087</v>
      </c>
      <c r="BH59" s="308">
        <v>30.508474576271187</v>
      </c>
      <c r="BI59" s="345">
        <v>100</v>
      </c>
      <c r="BJ59" s="343">
        <v>1.3163668275559457</v>
      </c>
      <c r="BK59" s="72">
        <v>0.30829308395848321</v>
      </c>
      <c r="BL59" s="341">
        <v>104.9</v>
      </c>
      <c r="BM59" s="341">
        <v>104.6</v>
      </c>
      <c r="BN59" s="308">
        <v>0.88377350734765192</v>
      </c>
      <c r="BO59" s="308">
        <v>7.2580645161290329</v>
      </c>
      <c r="BP59" s="344">
        <v>50</v>
      </c>
      <c r="BQ59" s="308">
        <v>3.40108524186688</v>
      </c>
      <c r="BR59" s="308">
        <v>23.934786379140892</v>
      </c>
      <c r="BS59" s="308">
        <v>5.7681348541035193</v>
      </c>
      <c r="BT59" s="308">
        <v>688.2630348780549</v>
      </c>
      <c r="BU59" s="308">
        <v>24.00779656257485</v>
      </c>
      <c r="BV59" s="343">
        <v>49383.130022547259</v>
      </c>
      <c r="BW59" s="343">
        <v>319.79121069714813</v>
      </c>
      <c r="BX59" s="308">
        <v>1.8169955153247055</v>
      </c>
      <c r="BY59" s="342">
        <v>6.6269130072101681E-2</v>
      </c>
      <c r="BZ59" s="308">
        <v>0.16518141048406412</v>
      </c>
      <c r="CA59" s="342">
        <v>2.6387730324829245E-2</v>
      </c>
      <c r="CB59" s="308">
        <v>0.16518141048406412</v>
      </c>
      <c r="CC59" s="342">
        <v>4.6168204230295926E-2</v>
      </c>
      <c r="CD59" s="308">
        <v>1.1562698733884489</v>
      </c>
      <c r="CE59" s="308">
        <v>8.6158623708487845</v>
      </c>
      <c r="CF59" s="341">
        <v>44.4</v>
      </c>
      <c r="CG59" s="340">
        <v>11.267605633802818</v>
      </c>
      <c r="CH59" s="340">
        <v>33.83175577873206</v>
      </c>
      <c r="CI59" s="340">
        <v>8.0854629241726013</v>
      </c>
      <c r="CJ59" s="308">
        <v>351.77363539507263</v>
      </c>
      <c r="CK59" s="82">
        <v>292.66677128155999</v>
      </c>
      <c r="CL59" s="314">
        <v>12.4</v>
      </c>
      <c r="CM59" s="314">
        <v>885.09630359076107</v>
      </c>
      <c r="CN59" s="323">
        <v>100</v>
      </c>
      <c r="CO59" s="317">
        <v>96.5</v>
      </c>
      <c r="CP59" s="317">
        <v>91.6</v>
      </c>
      <c r="CQ59" s="314">
        <v>79.2</v>
      </c>
      <c r="CR59" s="322">
        <v>72.099999999999994</v>
      </c>
      <c r="CS59" s="314">
        <v>5.8311644106432503</v>
      </c>
      <c r="CT59" s="314">
        <v>9.5221052631578953</v>
      </c>
      <c r="CU59" s="322">
        <v>12.480617223251768</v>
      </c>
      <c r="CV59" s="314">
        <v>54.126083618865742</v>
      </c>
      <c r="CW59" s="321">
        <v>46.774420006772438</v>
      </c>
      <c r="CX59" s="314">
        <v>1.02</v>
      </c>
      <c r="CY59" s="314">
        <v>29.3</v>
      </c>
      <c r="CZ59" s="314">
        <v>59.04816614009016</v>
      </c>
      <c r="DA59" s="314">
        <v>4.9149818120294393</v>
      </c>
      <c r="DB59" s="314">
        <v>2.7032301224820157</v>
      </c>
      <c r="DC59" s="314">
        <v>0.99548394023736564</v>
      </c>
      <c r="DD59" s="314">
        <v>2.9055410104146882</v>
      </c>
      <c r="DE59" s="314">
        <v>6.3743506305800341</v>
      </c>
      <c r="DF59" s="320">
        <v>663.65252525252527</v>
      </c>
      <c r="DG59" s="320">
        <v>698.10060362173033</v>
      </c>
      <c r="DH59" s="314">
        <v>59.400535187769968</v>
      </c>
      <c r="DI59" s="314">
        <v>30.393080550714824</v>
      </c>
      <c r="DJ59" s="314">
        <v>11.941176470588237</v>
      </c>
      <c r="DK59" s="314">
        <v>25.778167470407716</v>
      </c>
      <c r="DL59" s="319">
        <v>162</v>
      </c>
      <c r="DM59" s="319">
        <v>108</v>
      </c>
      <c r="DN59" s="314">
        <v>15.745092047340993</v>
      </c>
      <c r="DO59" s="314">
        <v>15.558437053494</v>
      </c>
      <c r="DP59" s="314">
        <v>100</v>
      </c>
      <c r="DQ59" s="314">
        <v>91.108214764128746</v>
      </c>
      <c r="DR59" s="314">
        <v>6469.3390534924247</v>
      </c>
      <c r="DS59" s="315">
        <v>13.622500228289654</v>
      </c>
      <c r="DT59" s="315">
        <v>7.66</v>
      </c>
      <c r="DU59" s="314">
        <v>94.549220538537014</v>
      </c>
      <c r="DV59" s="318" t="s">
        <v>559</v>
      </c>
      <c r="DW59" s="314" t="s">
        <v>559</v>
      </c>
      <c r="DX59" s="317">
        <v>52.772157021448805</v>
      </c>
      <c r="DY59" s="314">
        <v>1.097596363773891</v>
      </c>
      <c r="DZ59" s="314">
        <v>612.80040530540055</v>
      </c>
      <c r="EA59" s="316">
        <v>17316</v>
      </c>
      <c r="EB59" s="315">
        <v>3.943184001461054</v>
      </c>
      <c r="EC59" s="315">
        <v>80.71485263007736</v>
      </c>
      <c r="ED59" s="314">
        <v>98.375152135050399</v>
      </c>
      <c r="EE59" s="314">
        <v>15.117823095390573</v>
      </c>
      <c r="EF59" s="314">
        <v>84.070574703200094</v>
      </c>
      <c r="EG59" s="314">
        <v>30.400445588978549</v>
      </c>
      <c r="EH59" s="314">
        <v>67.599999999999994</v>
      </c>
      <c r="EI59" s="314">
        <v>56.2</v>
      </c>
      <c r="EJ59" s="314">
        <v>29.8</v>
      </c>
      <c r="EK59" s="314">
        <v>63.9</v>
      </c>
      <c r="EL59" s="314">
        <v>19.7</v>
      </c>
      <c r="EM59" s="313">
        <v>55.8</v>
      </c>
      <c r="EN59" s="312">
        <v>16.835289356535814</v>
      </c>
      <c r="EO59" s="72">
        <v>1.0144844901919594</v>
      </c>
      <c r="EP59" s="311">
        <v>0.7</v>
      </c>
      <c r="EQ59" s="308">
        <v>88.7</v>
      </c>
      <c r="ER59" s="308">
        <v>3.9</v>
      </c>
      <c r="ES59" s="308">
        <v>5.4</v>
      </c>
      <c r="ET59" s="308">
        <v>462.71217139223154</v>
      </c>
      <c r="EU59" s="310">
        <v>44.2</v>
      </c>
      <c r="EV59" s="308">
        <v>56.7</v>
      </c>
      <c r="EW59" s="308" t="s">
        <v>12</v>
      </c>
      <c r="EX59" s="308" t="s">
        <v>12</v>
      </c>
      <c r="EY59" s="308">
        <v>24.4</v>
      </c>
      <c r="EZ59" s="308">
        <v>9.0948884612525713</v>
      </c>
      <c r="FA59" s="308">
        <v>34.799999999999997</v>
      </c>
      <c r="FB59" s="308">
        <v>13.439587973273943</v>
      </c>
      <c r="FC59" s="308">
        <v>72.233716201755016</v>
      </c>
      <c r="FD59" s="308">
        <v>82.062541583499666</v>
      </c>
      <c r="FE59" s="308">
        <v>74.183959298004922</v>
      </c>
      <c r="FF59" s="308">
        <v>73.410973084886137</v>
      </c>
      <c r="FG59" s="308">
        <v>76.618581064447838</v>
      </c>
      <c r="FH59" s="308">
        <v>78.338968723584117</v>
      </c>
      <c r="FI59" s="308">
        <v>75.60552724215836</v>
      </c>
      <c r="FJ59" s="308">
        <v>67.361902402774334</v>
      </c>
      <c r="FK59" s="308">
        <v>52.007914736700087</v>
      </c>
      <c r="FL59" s="308">
        <v>32.49872253449157</v>
      </c>
      <c r="FM59" s="308">
        <v>17.147026632615834</v>
      </c>
      <c r="FN59" s="308">
        <v>9.177411570019995</v>
      </c>
      <c r="FO59" s="308">
        <v>4.1766109785202863</v>
      </c>
      <c r="FP59" s="308">
        <v>1.6421832079302521</v>
      </c>
      <c r="FQ59" s="308">
        <v>1.52</v>
      </c>
      <c r="FR59" s="308">
        <v>3.505149530471841</v>
      </c>
      <c r="FS59" s="308">
        <v>0.50147307716416967</v>
      </c>
    </row>
    <row r="60" spans="1:175" s="309" customFormat="1" ht="11.1" customHeight="1">
      <c r="A60" s="386">
        <v>472018</v>
      </c>
      <c r="B60" s="387" t="s">
        <v>558</v>
      </c>
      <c r="C60" s="308">
        <v>95.888249977574517</v>
      </c>
      <c r="D60" s="72">
        <v>1154.9894368266557</v>
      </c>
      <c r="E60" s="308">
        <v>235.39018784817486</v>
      </c>
      <c r="F60" s="354">
        <v>323398</v>
      </c>
      <c r="G60" s="308">
        <v>300.79756931257123</v>
      </c>
      <c r="H60" s="353">
        <v>63.805545005696921</v>
      </c>
      <c r="I60" s="353">
        <v>132.54842385112039</v>
      </c>
      <c r="J60" s="341">
        <v>35.9</v>
      </c>
      <c r="K60" s="352">
        <v>3.99</v>
      </c>
      <c r="L60" s="308">
        <v>27.315524537791216</v>
      </c>
      <c r="M60" s="308">
        <v>14.061219141171517</v>
      </c>
      <c r="N60" s="346">
        <v>80.469698812421711</v>
      </c>
      <c r="O60" s="346">
        <v>26.0902830910482</v>
      </c>
      <c r="P60" s="351">
        <v>11.506088825214899</v>
      </c>
      <c r="Q60" s="351">
        <v>0.4024144869215292</v>
      </c>
      <c r="R60" s="351">
        <v>1.8851380973257343</v>
      </c>
      <c r="S60" s="347">
        <v>11560</v>
      </c>
      <c r="T60" s="317">
        <v>77.777777777777786</v>
      </c>
      <c r="U60" s="316">
        <v>158</v>
      </c>
      <c r="V60" s="316">
        <v>559</v>
      </c>
      <c r="W60" s="314">
        <v>13.964454116793618</v>
      </c>
      <c r="X60" s="350">
        <v>55.756342153601743</v>
      </c>
      <c r="Y60" s="314">
        <v>135.80246913580248</v>
      </c>
      <c r="Z60" s="314">
        <v>91.358024691358025</v>
      </c>
      <c r="AA60" s="314">
        <v>3.9628793579132182</v>
      </c>
      <c r="AB60" s="346">
        <v>63.705276673498112</v>
      </c>
      <c r="AC60" s="346">
        <v>8.7903405022346224</v>
      </c>
      <c r="AD60" s="346">
        <v>1.4074421590656558</v>
      </c>
      <c r="AE60" s="346">
        <v>85.560215698022773</v>
      </c>
      <c r="AF60" s="317">
        <v>87.8</v>
      </c>
      <c r="AG60" s="317">
        <v>83.5</v>
      </c>
      <c r="AH60" s="349">
        <v>56</v>
      </c>
      <c r="AI60" s="317">
        <v>28.77</v>
      </c>
      <c r="AJ60" s="318">
        <v>5.9771388485319953E-2</v>
      </c>
      <c r="AK60" s="318">
        <v>0.17931416545595982</v>
      </c>
      <c r="AL60" s="314">
        <v>0.16703114512222658</v>
      </c>
      <c r="AM60" s="348">
        <v>122567.34825550189</v>
      </c>
      <c r="AN60" s="347">
        <v>215094.69404186794</v>
      </c>
      <c r="AO60" s="347">
        <v>262215.51146037981</v>
      </c>
      <c r="AP60" s="314">
        <v>9.2231709856892081</v>
      </c>
      <c r="AQ60" s="314">
        <v>6.8578739103269761</v>
      </c>
      <c r="AR60" s="314">
        <v>38.22</v>
      </c>
      <c r="AS60" s="314">
        <v>9.0413340220790435</v>
      </c>
      <c r="AT60" s="314">
        <v>476.3480805337573</v>
      </c>
      <c r="AU60" s="314">
        <v>2.7838524187037765</v>
      </c>
      <c r="AV60" s="314">
        <v>2.6910573380803169</v>
      </c>
      <c r="AW60" s="316">
        <v>21042.285714285714</v>
      </c>
      <c r="AX60" s="316">
        <v>3776.8205128205127</v>
      </c>
      <c r="AY60" s="314">
        <v>2.7156202476645666</v>
      </c>
      <c r="AZ60" s="346">
        <v>334</v>
      </c>
      <c r="BA60" s="308">
        <v>1.3665900591723297</v>
      </c>
      <c r="BB60" s="308">
        <v>21.78710810132932</v>
      </c>
      <c r="BC60" s="308">
        <v>200.32107097895718</v>
      </c>
      <c r="BD60" s="308">
        <v>3.3574033461906074</v>
      </c>
      <c r="BE60" s="343">
        <v>2.00652119388011</v>
      </c>
      <c r="BF60" s="308">
        <v>4.1133684474542269</v>
      </c>
      <c r="BG60" s="308">
        <v>34.131933048900564</v>
      </c>
      <c r="BH60" s="308">
        <v>0</v>
      </c>
      <c r="BI60" s="345">
        <v>71</v>
      </c>
      <c r="BJ60" s="343">
        <v>1.093972213105787</v>
      </c>
      <c r="BK60" s="72">
        <v>1.0661714128490851</v>
      </c>
      <c r="BL60" s="341">
        <v>97.2</v>
      </c>
      <c r="BM60" s="341">
        <v>94.1</v>
      </c>
      <c r="BN60" s="308">
        <v>0.48149676709313527</v>
      </c>
      <c r="BO60" s="308">
        <v>40.625</v>
      </c>
      <c r="BP60" s="344">
        <v>4</v>
      </c>
      <c r="BQ60" s="308">
        <v>0</v>
      </c>
      <c r="BR60" s="308">
        <v>8.4845635383382874</v>
      </c>
      <c r="BS60" s="308" t="s">
        <v>671</v>
      </c>
      <c r="BT60" s="308">
        <v>359.33348386757524</v>
      </c>
      <c r="BU60" s="308" t="s">
        <v>671</v>
      </c>
      <c r="BV60" s="343">
        <v>280.85977735366993</v>
      </c>
      <c r="BW60" s="343">
        <v>117.23111852097014</v>
      </c>
      <c r="BX60" s="308">
        <v>0.30931693541153071</v>
      </c>
      <c r="BY60" s="342">
        <v>3.128431484752222E-2</v>
      </c>
      <c r="BZ60" s="308">
        <v>0.30931693541153071</v>
      </c>
      <c r="CA60" s="342">
        <v>0.15588135220991484</v>
      </c>
      <c r="CB60" s="308" t="s">
        <v>671</v>
      </c>
      <c r="CC60" s="342" t="s">
        <v>671</v>
      </c>
      <c r="CD60" s="308">
        <v>0.30931693541153071</v>
      </c>
      <c r="CE60" s="308">
        <v>0.89083277398520844</v>
      </c>
      <c r="CF60" s="341" t="s">
        <v>12</v>
      </c>
      <c r="CG60" s="340">
        <v>15.555555555555555</v>
      </c>
      <c r="CH60" s="340">
        <v>4.0394851184010427</v>
      </c>
      <c r="CI60" s="340">
        <v>16.176470588235293</v>
      </c>
      <c r="CJ60" s="308">
        <v>305.16590213830796</v>
      </c>
      <c r="CK60" s="82">
        <v>268.20562152598416</v>
      </c>
      <c r="CL60" s="314">
        <v>15</v>
      </c>
      <c r="CM60" s="314">
        <v>773.03810543122825</v>
      </c>
      <c r="CN60" s="323">
        <v>85.2</v>
      </c>
      <c r="CO60" s="317">
        <v>100</v>
      </c>
      <c r="CP60" s="317">
        <v>95.53</v>
      </c>
      <c r="CQ60" s="314">
        <v>98</v>
      </c>
      <c r="CR60" s="322">
        <v>48.4</v>
      </c>
      <c r="CS60" s="314">
        <v>6.2153758418422766</v>
      </c>
      <c r="CT60" s="314">
        <v>13.217391304347826</v>
      </c>
      <c r="CU60" s="322">
        <v>0</v>
      </c>
      <c r="CV60" s="314">
        <v>39.040993973662673</v>
      </c>
      <c r="CW60" s="321">
        <v>55.661582527304951</v>
      </c>
      <c r="CX60" s="314">
        <v>1.06</v>
      </c>
      <c r="CY60" s="314">
        <v>29.4</v>
      </c>
      <c r="CZ60" s="314">
        <v>61.117776086664577</v>
      </c>
      <c r="DA60" s="314">
        <v>6.5259904344068378</v>
      </c>
      <c r="DB60" s="314">
        <v>1.549223150516714</v>
      </c>
      <c r="DC60" s="314">
        <v>0.82984784699947112</v>
      </c>
      <c r="DD60" s="314">
        <v>2.1435663624019079</v>
      </c>
      <c r="DE60" s="314">
        <v>7.2627616434627411</v>
      </c>
      <c r="DF60" s="320">
        <v>27.10377358490566</v>
      </c>
      <c r="DG60" s="320">
        <v>271.08226415094339</v>
      </c>
      <c r="DH60" s="314" t="s">
        <v>115</v>
      </c>
      <c r="DI60" s="314" t="s">
        <v>115</v>
      </c>
      <c r="DJ60" s="314">
        <v>0</v>
      </c>
      <c r="DK60" s="314">
        <v>64.788732394366207</v>
      </c>
      <c r="DL60" s="319">
        <v>0</v>
      </c>
      <c r="DM60" s="319">
        <v>0</v>
      </c>
      <c r="DN60" s="314">
        <v>22.758021361427559</v>
      </c>
      <c r="DO60" s="314">
        <v>41.312369893564046</v>
      </c>
      <c r="DP60" s="314">
        <v>58.119658119658126</v>
      </c>
      <c r="DQ60" s="314">
        <v>100</v>
      </c>
      <c r="DR60" s="314">
        <v>8285.1822916666679</v>
      </c>
      <c r="DS60" s="315">
        <v>97.043214556482184</v>
      </c>
      <c r="DT60" s="315">
        <v>6.1</v>
      </c>
      <c r="DU60" s="314">
        <v>60.288640595903168</v>
      </c>
      <c r="DV60" s="318">
        <v>3.5935644959072498E-2</v>
      </c>
      <c r="DW60" s="314">
        <v>28.325508607198746</v>
      </c>
      <c r="DX60" s="317">
        <v>0</v>
      </c>
      <c r="DY60" s="314">
        <v>0.94745274820769065</v>
      </c>
      <c r="DZ60" s="314">
        <v>1369.2147192997538</v>
      </c>
      <c r="EA60" s="316">
        <v>0</v>
      </c>
      <c r="EB60" s="315">
        <v>7.9658023755370237</v>
      </c>
      <c r="EC60" s="315">
        <v>102.44542918102741</v>
      </c>
      <c r="ED60" s="314">
        <v>101.93791109596131</v>
      </c>
      <c r="EE60" s="314">
        <v>52.935903748311432</v>
      </c>
      <c r="EF60" s="314">
        <v>90.72610056233971</v>
      </c>
      <c r="EG60" s="314" t="s">
        <v>115</v>
      </c>
      <c r="EH60" s="314">
        <v>77.7</v>
      </c>
      <c r="EI60" s="314">
        <v>57.2</v>
      </c>
      <c r="EJ60" s="314">
        <v>35.299999999999997</v>
      </c>
      <c r="EK60" s="314">
        <v>52.1</v>
      </c>
      <c r="EL60" s="314">
        <v>15.9</v>
      </c>
      <c r="EM60" s="313">
        <v>18.5</v>
      </c>
      <c r="EN60" s="312">
        <v>1.2620130964790452</v>
      </c>
      <c r="EO60" s="72">
        <v>1.095621957518744</v>
      </c>
      <c r="EP60" s="311">
        <v>0.751</v>
      </c>
      <c r="EQ60" s="308">
        <v>88</v>
      </c>
      <c r="ER60" s="308">
        <v>13.2</v>
      </c>
      <c r="ES60" s="308">
        <v>4.3</v>
      </c>
      <c r="ET60" s="308">
        <v>429.83295029586162</v>
      </c>
      <c r="EU60" s="310">
        <v>40.4</v>
      </c>
      <c r="EV60" s="308">
        <v>56.4</v>
      </c>
      <c r="EW60" s="308" t="s">
        <v>12</v>
      </c>
      <c r="EX60" s="308" t="s">
        <v>12</v>
      </c>
      <c r="EY60" s="308">
        <v>93.7</v>
      </c>
      <c r="EZ60" s="308">
        <v>7.2751343208792028</v>
      </c>
      <c r="FA60" s="308">
        <v>35.4</v>
      </c>
      <c r="FB60" s="308">
        <v>13.690042280215774</v>
      </c>
      <c r="FC60" s="308">
        <v>68.615034908264334</v>
      </c>
      <c r="FD60" s="308">
        <v>82.822085889570545</v>
      </c>
      <c r="FE60" s="308">
        <v>77.96651594769645</v>
      </c>
      <c r="FF60" s="308">
        <v>76.1252665843529</v>
      </c>
      <c r="FG60" s="308">
        <v>76.435074269286048</v>
      </c>
      <c r="FH60" s="308">
        <v>76.689902830587243</v>
      </c>
      <c r="FI60" s="308">
        <v>73.518728717366628</v>
      </c>
      <c r="FJ60" s="308">
        <v>67.791551882460979</v>
      </c>
      <c r="FK60" s="308">
        <v>50.847810256943724</v>
      </c>
      <c r="FL60" s="308">
        <v>33.487354085603108</v>
      </c>
      <c r="FM60" s="308">
        <v>17.078443483631872</v>
      </c>
      <c r="FN60" s="308">
        <v>7.8785211267605639</v>
      </c>
      <c r="FO60" s="308">
        <v>4.8161764705882355</v>
      </c>
      <c r="FP60" s="308">
        <v>2.2290284158584313</v>
      </c>
      <c r="FQ60" s="308">
        <v>1.64</v>
      </c>
      <c r="FR60" s="308">
        <v>10.625036731386079</v>
      </c>
      <c r="FS60" s="308">
        <v>0.21879444262115741</v>
      </c>
    </row>
    <row r="61" spans="1:175">
      <c r="C61" s="305"/>
      <c r="D61" s="306"/>
      <c r="E61" s="305"/>
      <c r="F61" s="305"/>
      <c r="G61" s="305"/>
      <c r="H61" s="305"/>
      <c r="I61" s="305"/>
      <c r="J61" s="305"/>
      <c r="K61" s="306"/>
      <c r="L61" s="305"/>
      <c r="M61" s="305"/>
      <c r="N61" s="305"/>
      <c r="O61" s="305"/>
      <c r="P61" s="305"/>
      <c r="Q61" s="306"/>
      <c r="R61" s="306"/>
      <c r="S61" s="306"/>
      <c r="T61" s="305"/>
      <c r="U61" s="305"/>
      <c r="V61" s="305"/>
      <c r="AJ61" s="304"/>
      <c r="AK61" s="304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</row>
  </sheetData>
  <mergeCells count="14">
    <mergeCell ref="C1:AZ1"/>
    <mergeCell ref="BA1:CF1"/>
    <mergeCell ref="CG1:CK1"/>
    <mergeCell ref="C2:K2"/>
    <mergeCell ref="L2:O2"/>
    <mergeCell ref="P2:U2"/>
    <mergeCell ref="V2:AI2"/>
    <mergeCell ref="AJ2:AR2"/>
    <mergeCell ref="AS2:AZ2"/>
    <mergeCell ref="BA2:BE2"/>
    <mergeCell ref="BF2:BR2"/>
    <mergeCell ref="BS2:BW2"/>
    <mergeCell ref="BX2:CF2"/>
    <mergeCell ref="CG2:CK2"/>
  </mergeCells>
  <phoneticPr fontId="2"/>
  <conditionalFormatting sqref="A6:XFD6">
    <cfRule type="containsText" dxfId="0" priority="1" operator="containsText" text="FALSE">
      <formula>NOT(ISERROR(SEARCH("FALSE",A6)))</formula>
    </cfRule>
  </conditionalFormatting>
  <printOptions horizontalCentered="1" gridLines="1"/>
  <pageMargins left="0.47244094488188981" right="0.39370078740157483" top="0.74803149606299213" bottom="0.59055118110236227" header="0.43307086614173229" footer="0.19685039370078741"/>
  <pageSetup paperSize="9" scale="77" pageOrder="overThenDown" orientation="landscape" horizontalDpi="300" verticalDpi="300" r:id="rId1"/>
  <headerFooter alignWithMargins="0">
    <oddHeader>&amp;L&amp;14平成29年度　行政水準比較 （集計編）：平成28年3月31日基準</oddHeader>
  </headerFooter>
  <colBreaks count="7" manualBreakCount="7">
    <brk id="12" max="1048575" man="1"/>
    <brk id="23" max="1048575" man="1"/>
    <brk id="34" max="1048575" man="1"/>
    <brk id="45" max="1048575" man="1"/>
    <brk id="56" max="1048575" man="1"/>
    <brk id="67" max="1048575" man="1"/>
    <brk id="7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S61"/>
  <sheetViews>
    <sheetView view="pageBreakPreview" topLeftCell="A15" zoomScaleNormal="75" zoomScaleSheetLayoutView="100" workbookViewId="0">
      <selection activeCell="H33" sqref="H32:H33"/>
    </sheetView>
  </sheetViews>
  <sheetFormatPr defaultColWidth="10.625" defaultRowHeight="12" outlineLevelRow="1"/>
  <cols>
    <col min="1" max="1" width="11.125" style="303" customWidth="1"/>
    <col min="2" max="2" width="10" style="303" customWidth="1"/>
    <col min="3" max="3" width="8.75" style="303" customWidth="1"/>
    <col min="4" max="4" width="9.125" style="303" customWidth="1"/>
    <col min="5" max="5" width="9.625" style="303" customWidth="1"/>
    <col min="6" max="6" width="10.125" style="303" customWidth="1"/>
    <col min="7" max="7" width="8.875" style="303" customWidth="1"/>
    <col min="8" max="9" width="8.125" style="303" customWidth="1"/>
    <col min="10" max="10" width="9.75" style="303" customWidth="1"/>
    <col min="11" max="11" width="8.625" style="303" customWidth="1"/>
    <col min="12" max="12" width="8.25" style="303" customWidth="1"/>
    <col min="13" max="15" width="8.125" style="303" customWidth="1"/>
    <col min="16" max="16" width="9.75" style="303" customWidth="1"/>
    <col min="17" max="17" width="8.125" style="303" customWidth="1"/>
    <col min="18" max="18" width="8.75" style="304" customWidth="1"/>
    <col min="19" max="19" width="8.125" style="304" customWidth="1"/>
    <col min="20" max="20" width="8.125" style="303" customWidth="1"/>
    <col min="21" max="21" width="7.5" style="303" customWidth="1"/>
    <col min="22" max="22" width="7.875" style="303" customWidth="1"/>
    <col min="23" max="23" width="8.5" style="303" customWidth="1"/>
    <col min="24" max="24" width="9.125" style="303" customWidth="1"/>
    <col min="25" max="30" width="8.125" style="303" customWidth="1"/>
    <col min="31" max="31" width="8.875" style="303" customWidth="1"/>
    <col min="32" max="32" width="8.25" style="303" customWidth="1"/>
    <col min="33" max="34" width="8.125" style="303" customWidth="1"/>
    <col min="35" max="35" width="8.125" style="303" bestFit="1" customWidth="1"/>
    <col min="36" max="36" width="8.25" style="303" customWidth="1"/>
    <col min="37" max="37" width="9.625" style="303" bestFit="1" customWidth="1"/>
    <col min="38" max="38" width="8.625" style="303" customWidth="1"/>
    <col min="39" max="39" width="8.125" style="303" customWidth="1"/>
    <col min="40" max="40" width="9.125" style="303" customWidth="1"/>
    <col min="41" max="41" width="8.875" style="303" customWidth="1"/>
    <col min="42" max="47" width="8.125" style="303" customWidth="1"/>
    <col min="48" max="48" width="7.25" style="303" customWidth="1"/>
    <col min="49" max="49" width="9.375" style="303" customWidth="1"/>
    <col min="50" max="50" width="8.125" style="303" customWidth="1"/>
    <col min="51" max="51" width="7.5" style="303" customWidth="1"/>
    <col min="52" max="58" width="8.125" style="303" customWidth="1"/>
    <col min="59" max="59" width="8.25" style="303" customWidth="1"/>
    <col min="60" max="69" width="8.125" style="303" customWidth="1"/>
    <col min="70" max="70" width="7.125" style="303" customWidth="1"/>
    <col min="71" max="71" width="7.5" style="303" customWidth="1"/>
    <col min="72" max="88" width="8.125" style="304" customWidth="1"/>
    <col min="89" max="90" width="8.125" style="303" customWidth="1"/>
    <col min="91" max="91" width="4.125" style="303" customWidth="1"/>
    <col min="92" max="92" width="8.125" style="303" customWidth="1"/>
    <col min="93" max="93" width="4.125" style="303" customWidth="1"/>
    <col min="94" max="94" width="10.625" style="303"/>
    <col min="95" max="95" width="10.625" style="303" customWidth="1"/>
    <col min="96" max="16384" width="10.625" style="303"/>
  </cols>
  <sheetData>
    <row r="1" spans="1:175" ht="14.25" hidden="1" customHeight="1" outlineLevel="1">
      <c r="A1" s="385" t="s">
        <v>391</v>
      </c>
      <c r="B1" s="385"/>
      <c r="C1" s="432" t="s">
        <v>392</v>
      </c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4" t="s">
        <v>393</v>
      </c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435"/>
      <c r="BR1" s="435"/>
      <c r="BS1" s="435"/>
      <c r="BT1" s="435"/>
      <c r="BU1" s="435"/>
      <c r="BV1" s="435"/>
      <c r="BW1" s="435"/>
      <c r="BX1" s="435"/>
      <c r="BY1" s="435"/>
      <c r="BZ1" s="435"/>
      <c r="CA1" s="435"/>
      <c r="CB1" s="435"/>
      <c r="CC1" s="435"/>
      <c r="CD1" s="435"/>
      <c r="CE1" s="435"/>
      <c r="CF1" s="435"/>
      <c r="CG1" s="436" t="s">
        <v>888</v>
      </c>
      <c r="CH1" s="435"/>
      <c r="CI1" s="435"/>
      <c r="CJ1" s="435"/>
      <c r="CK1" s="435"/>
      <c r="CL1" s="307"/>
      <c r="CM1" s="307"/>
      <c r="CN1" s="307"/>
      <c r="CO1" s="307"/>
    </row>
    <row r="2" spans="1:175" ht="15.75" hidden="1" customHeight="1" outlineLevel="1">
      <c r="A2" s="385" t="s">
        <v>887</v>
      </c>
      <c r="B2" s="385"/>
      <c r="C2" s="432" t="s">
        <v>886</v>
      </c>
      <c r="D2" s="433"/>
      <c r="E2" s="433"/>
      <c r="F2" s="433"/>
      <c r="G2" s="433"/>
      <c r="H2" s="433"/>
      <c r="I2" s="433"/>
      <c r="J2" s="433"/>
      <c r="K2" s="433"/>
      <c r="L2" s="437" t="s">
        <v>885</v>
      </c>
      <c r="M2" s="433"/>
      <c r="N2" s="433"/>
      <c r="O2" s="433"/>
      <c r="P2" s="437" t="s">
        <v>884</v>
      </c>
      <c r="Q2" s="433"/>
      <c r="R2" s="433"/>
      <c r="S2" s="433"/>
      <c r="T2" s="433"/>
      <c r="U2" s="433"/>
      <c r="V2" s="437" t="s">
        <v>883</v>
      </c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7" t="s">
        <v>882</v>
      </c>
      <c r="AK2" s="433"/>
      <c r="AL2" s="433"/>
      <c r="AM2" s="433"/>
      <c r="AN2" s="433"/>
      <c r="AO2" s="433"/>
      <c r="AP2" s="433"/>
      <c r="AQ2" s="433"/>
      <c r="AR2" s="433"/>
      <c r="AS2" s="432" t="s">
        <v>401</v>
      </c>
      <c r="AT2" s="433"/>
      <c r="AU2" s="433"/>
      <c r="AV2" s="433"/>
      <c r="AW2" s="433"/>
      <c r="AX2" s="433"/>
      <c r="AY2" s="433"/>
      <c r="AZ2" s="433"/>
      <c r="BA2" s="436" t="s">
        <v>881</v>
      </c>
      <c r="BB2" s="435"/>
      <c r="BC2" s="435"/>
      <c r="BD2" s="435"/>
      <c r="BE2" s="435"/>
      <c r="BF2" s="436" t="s">
        <v>880</v>
      </c>
      <c r="BG2" s="435"/>
      <c r="BH2" s="435"/>
      <c r="BI2" s="435"/>
      <c r="BJ2" s="435"/>
      <c r="BK2" s="435"/>
      <c r="BL2" s="435"/>
      <c r="BM2" s="435"/>
      <c r="BN2" s="435"/>
      <c r="BO2" s="435"/>
      <c r="BP2" s="435"/>
      <c r="BQ2" s="435"/>
      <c r="BR2" s="435"/>
      <c r="BS2" s="436" t="s">
        <v>879</v>
      </c>
      <c r="BT2" s="435"/>
      <c r="BU2" s="435"/>
      <c r="BV2" s="435"/>
      <c r="BW2" s="435"/>
      <c r="BX2" s="436" t="s">
        <v>878</v>
      </c>
      <c r="BY2" s="435"/>
      <c r="BZ2" s="435"/>
      <c r="CA2" s="435"/>
      <c r="CB2" s="435"/>
      <c r="CC2" s="435"/>
      <c r="CD2" s="435"/>
      <c r="CE2" s="435"/>
      <c r="CF2" s="435"/>
      <c r="CG2" s="436" t="s">
        <v>877</v>
      </c>
      <c r="CH2" s="435"/>
      <c r="CI2" s="435"/>
      <c r="CJ2" s="435"/>
      <c r="CK2" s="435"/>
      <c r="CL2" s="307"/>
      <c r="CM2" s="307"/>
      <c r="CN2" s="307"/>
      <c r="CO2" s="307"/>
    </row>
    <row r="3" spans="1:175" s="304" customFormat="1" ht="12" customHeight="1" collapsed="1">
      <c r="A3" s="380" t="s">
        <v>814</v>
      </c>
      <c r="B3" s="380"/>
      <c r="C3" s="368">
        <v>1</v>
      </c>
      <c r="D3" s="368">
        <v>2</v>
      </c>
      <c r="E3" s="368">
        <v>3</v>
      </c>
      <c r="F3" s="368">
        <v>4</v>
      </c>
      <c r="G3" s="368">
        <v>5</v>
      </c>
      <c r="H3" s="368">
        <v>6</v>
      </c>
      <c r="I3" s="368">
        <v>7</v>
      </c>
      <c r="J3" s="368">
        <v>8</v>
      </c>
      <c r="K3" s="372">
        <v>9</v>
      </c>
      <c r="L3" s="368">
        <v>10</v>
      </c>
      <c r="M3" s="368">
        <v>11</v>
      </c>
      <c r="N3" s="368">
        <v>12</v>
      </c>
      <c r="O3" s="368">
        <v>13</v>
      </c>
      <c r="P3" s="368">
        <v>14</v>
      </c>
      <c r="Q3" s="368">
        <v>15</v>
      </c>
      <c r="R3" s="368">
        <v>16</v>
      </c>
      <c r="S3" s="368">
        <v>17</v>
      </c>
      <c r="T3" s="368">
        <v>18</v>
      </c>
      <c r="U3" s="368">
        <v>19</v>
      </c>
      <c r="V3" s="368">
        <v>20</v>
      </c>
      <c r="W3" s="368">
        <v>21</v>
      </c>
      <c r="X3" s="368">
        <v>22</v>
      </c>
      <c r="Y3" s="368">
        <v>23</v>
      </c>
      <c r="Z3" s="368">
        <v>24</v>
      </c>
      <c r="AA3" s="368">
        <v>25</v>
      </c>
      <c r="AB3" s="368">
        <v>26</v>
      </c>
      <c r="AC3" s="368">
        <v>27</v>
      </c>
      <c r="AD3" s="368">
        <v>28</v>
      </c>
      <c r="AE3" s="368">
        <v>29</v>
      </c>
      <c r="AF3" s="368">
        <v>30</v>
      </c>
      <c r="AG3" s="368">
        <v>31</v>
      </c>
      <c r="AH3" s="368">
        <v>32</v>
      </c>
      <c r="AI3" s="368">
        <v>33</v>
      </c>
      <c r="AJ3" s="368">
        <v>34</v>
      </c>
      <c r="AK3" s="368">
        <v>35</v>
      </c>
      <c r="AL3" s="368">
        <v>36</v>
      </c>
      <c r="AM3" s="368">
        <v>37</v>
      </c>
      <c r="AN3" s="368">
        <v>38</v>
      </c>
      <c r="AO3" s="368">
        <v>39</v>
      </c>
      <c r="AP3" s="368">
        <v>40</v>
      </c>
      <c r="AQ3" s="368">
        <v>41</v>
      </c>
      <c r="AR3" s="368">
        <v>42</v>
      </c>
      <c r="AS3" s="368">
        <v>43</v>
      </c>
      <c r="AT3" s="368">
        <v>44</v>
      </c>
      <c r="AU3" s="368">
        <v>45</v>
      </c>
      <c r="AV3" s="368">
        <v>46</v>
      </c>
      <c r="AW3" s="368">
        <v>47</v>
      </c>
      <c r="AX3" s="368">
        <v>48</v>
      </c>
      <c r="AY3" s="368">
        <v>49</v>
      </c>
      <c r="AZ3" s="368">
        <v>50</v>
      </c>
      <c r="BA3" s="372">
        <v>51</v>
      </c>
      <c r="BB3" s="372">
        <v>52</v>
      </c>
      <c r="BC3" s="372">
        <v>53</v>
      </c>
      <c r="BD3" s="372">
        <v>54</v>
      </c>
      <c r="BE3" s="372">
        <v>55</v>
      </c>
      <c r="BF3" s="372">
        <v>56</v>
      </c>
      <c r="BG3" s="372">
        <v>57</v>
      </c>
      <c r="BH3" s="372">
        <v>58</v>
      </c>
      <c r="BI3" s="372">
        <v>59</v>
      </c>
      <c r="BJ3" s="372">
        <v>60</v>
      </c>
      <c r="BK3" s="372">
        <v>61</v>
      </c>
      <c r="BL3" s="372">
        <v>62</v>
      </c>
      <c r="BM3" s="372">
        <v>63</v>
      </c>
      <c r="BN3" s="372">
        <v>64</v>
      </c>
      <c r="BO3" s="372">
        <v>65</v>
      </c>
      <c r="BP3" s="372">
        <v>66</v>
      </c>
      <c r="BQ3" s="372">
        <v>67</v>
      </c>
      <c r="BR3" s="372">
        <v>68</v>
      </c>
      <c r="BS3" s="372">
        <v>69</v>
      </c>
      <c r="BT3" s="372">
        <v>70</v>
      </c>
      <c r="BU3" s="372">
        <v>71</v>
      </c>
      <c r="BV3" s="372">
        <v>72</v>
      </c>
      <c r="BW3" s="372">
        <v>73</v>
      </c>
      <c r="BX3" s="372">
        <v>74</v>
      </c>
      <c r="BY3" s="372">
        <v>75</v>
      </c>
      <c r="BZ3" s="372">
        <v>76</v>
      </c>
      <c r="CA3" s="372">
        <v>77</v>
      </c>
      <c r="CB3" s="372">
        <v>78</v>
      </c>
      <c r="CC3" s="372">
        <v>79</v>
      </c>
      <c r="CD3" s="372">
        <v>80</v>
      </c>
      <c r="CE3" s="372">
        <v>81</v>
      </c>
      <c r="CF3" s="372">
        <v>82</v>
      </c>
      <c r="CG3" s="372">
        <v>83</v>
      </c>
      <c r="CH3" s="372">
        <v>84</v>
      </c>
      <c r="CI3" s="372">
        <v>85</v>
      </c>
      <c r="CJ3" s="372">
        <v>86</v>
      </c>
      <c r="CK3" s="372">
        <v>87</v>
      </c>
      <c r="CL3" s="368">
        <v>88</v>
      </c>
      <c r="CM3" s="368">
        <v>89</v>
      </c>
      <c r="CN3" s="368">
        <v>90</v>
      </c>
      <c r="CO3" s="368">
        <v>91</v>
      </c>
      <c r="CP3" s="368">
        <v>92</v>
      </c>
      <c r="CQ3" s="368">
        <v>93</v>
      </c>
      <c r="CR3" s="368">
        <v>94</v>
      </c>
      <c r="CS3" s="368">
        <v>95</v>
      </c>
      <c r="CT3" s="368">
        <v>96</v>
      </c>
      <c r="CU3" s="368">
        <v>97</v>
      </c>
      <c r="CV3" s="368">
        <v>98</v>
      </c>
      <c r="CW3" s="368">
        <v>99</v>
      </c>
      <c r="CX3" s="368">
        <v>100</v>
      </c>
      <c r="CY3" s="368">
        <v>101</v>
      </c>
      <c r="CZ3" s="368">
        <v>102</v>
      </c>
      <c r="DA3" s="368">
        <v>103</v>
      </c>
      <c r="DB3" s="368">
        <v>104</v>
      </c>
      <c r="DC3" s="368">
        <v>105</v>
      </c>
      <c r="DD3" s="368">
        <v>106</v>
      </c>
      <c r="DE3" s="368">
        <v>107</v>
      </c>
      <c r="DF3" s="368">
        <v>108</v>
      </c>
      <c r="DG3" s="368">
        <v>109</v>
      </c>
      <c r="DH3" s="368">
        <v>110</v>
      </c>
      <c r="DI3" s="368">
        <v>111</v>
      </c>
      <c r="DJ3" s="368">
        <v>112</v>
      </c>
      <c r="DK3" s="368">
        <v>113</v>
      </c>
      <c r="DL3" s="368">
        <v>114</v>
      </c>
      <c r="DM3" s="368">
        <v>115</v>
      </c>
      <c r="DN3" s="368">
        <v>116</v>
      </c>
      <c r="DO3" s="368">
        <v>117</v>
      </c>
      <c r="DP3" s="368">
        <v>118</v>
      </c>
      <c r="DQ3" s="368">
        <v>119</v>
      </c>
      <c r="DR3" s="368">
        <v>120</v>
      </c>
      <c r="DS3" s="368">
        <v>121</v>
      </c>
      <c r="DT3" s="368">
        <v>122</v>
      </c>
      <c r="DU3" s="368">
        <v>123</v>
      </c>
      <c r="DV3" s="368">
        <v>124</v>
      </c>
      <c r="DW3" s="368">
        <v>125</v>
      </c>
      <c r="DX3" s="368">
        <v>126</v>
      </c>
      <c r="DY3" s="368">
        <v>127</v>
      </c>
      <c r="DZ3" s="368">
        <v>128</v>
      </c>
      <c r="EA3" s="368">
        <v>129</v>
      </c>
      <c r="EB3" s="368">
        <v>130</v>
      </c>
      <c r="EC3" s="368">
        <v>131</v>
      </c>
      <c r="ED3" s="368">
        <v>132</v>
      </c>
      <c r="EE3" s="368">
        <v>133</v>
      </c>
      <c r="EF3" s="368">
        <v>134</v>
      </c>
      <c r="EG3" s="368">
        <v>135</v>
      </c>
      <c r="EH3" s="368">
        <v>136</v>
      </c>
      <c r="EI3" s="368">
        <v>137</v>
      </c>
      <c r="EJ3" s="368">
        <v>138</v>
      </c>
      <c r="EK3" s="368">
        <v>139</v>
      </c>
      <c r="EL3" s="368">
        <v>140</v>
      </c>
      <c r="EM3" s="368">
        <v>141</v>
      </c>
      <c r="EN3" s="368">
        <v>142</v>
      </c>
      <c r="EO3" s="368">
        <v>143</v>
      </c>
      <c r="EP3" s="368">
        <v>144</v>
      </c>
      <c r="EQ3" s="368">
        <v>145</v>
      </c>
      <c r="ER3" s="368">
        <v>146</v>
      </c>
      <c r="ES3" s="368">
        <v>147</v>
      </c>
      <c r="ET3" s="368">
        <v>148</v>
      </c>
      <c r="EU3" s="368">
        <v>149</v>
      </c>
      <c r="EV3" s="368">
        <v>150</v>
      </c>
      <c r="EW3" s="368">
        <v>151</v>
      </c>
      <c r="EX3" s="368">
        <v>152</v>
      </c>
      <c r="EY3" s="368">
        <v>153</v>
      </c>
      <c r="EZ3" s="368">
        <v>154</v>
      </c>
      <c r="FA3" s="368">
        <v>155</v>
      </c>
      <c r="FB3" s="368">
        <v>156</v>
      </c>
      <c r="FC3" s="368">
        <v>157</v>
      </c>
      <c r="FD3" s="368">
        <v>158</v>
      </c>
      <c r="FE3" s="368">
        <v>159</v>
      </c>
      <c r="FF3" s="368">
        <v>160</v>
      </c>
      <c r="FG3" s="368">
        <v>161</v>
      </c>
      <c r="FH3" s="368">
        <v>162</v>
      </c>
      <c r="FI3" s="368">
        <v>163</v>
      </c>
      <c r="FJ3" s="368">
        <v>164</v>
      </c>
      <c r="FK3" s="368">
        <v>165</v>
      </c>
      <c r="FL3" s="368">
        <v>166</v>
      </c>
      <c r="FM3" s="368">
        <v>167</v>
      </c>
      <c r="FN3" s="368">
        <v>168</v>
      </c>
      <c r="FO3" s="368">
        <v>169</v>
      </c>
      <c r="FP3" s="368">
        <v>170</v>
      </c>
      <c r="FQ3" s="368">
        <v>171</v>
      </c>
      <c r="FR3" s="368">
        <v>172</v>
      </c>
      <c r="FS3" s="368">
        <v>173</v>
      </c>
    </row>
    <row r="4" spans="1:175" s="339" customFormat="1" ht="67.5" customHeight="1" thickBot="1">
      <c r="A4" s="380" t="s">
        <v>408</v>
      </c>
      <c r="B4" s="380"/>
      <c r="C4" s="369" t="s">
        <v>29</v>
      </c>
      <c r="D4" s="369" t="s">
        <v>876</v>
      </c>
      <c r="E4" s="369" t="s">
        <v>31</v>
      </c>
      <c r="F4" s="369" t="s">
        <v>32</v>
      </c>
      <c r="G4" s="369" t="s">
        <v>875</v>
      </c>
      <c r="H4" s="369" t="s">
        <v>874</v>
      </c>
      <c r="I4" s="369" t="s">
        <v>873</v>
      </c>
      <c r="J4" s="369" t="s">
        <v>872</v>
      </c>
      <c r="K4" s="100" t="s">
        <v>871</v>
      </c>
      <c r="L4" s="369" t="s">
        <v>870</v>
      </c>
      <c r="M4" s="369" t="s">
        <v>869</v>
      </c>
      <c r="N4" s="370" t="s">
        <v>39</v>
      </c>
      <c r="O4" s="370" t="s">
        <v>40</v>
      </c>
      <c r="P4" s="373" t="s">
        <v>41</v>
      </c>
      <c r="Q4" s="373" t="s">
        <v>868</v>
      </c>
      <c r="R4" s="373" t="s">
        <v>42</v>
      </c>
      <c r="S4" s="373" t="s">
        <v>43</v>
      </c>
      <c r="T4" s="370" t="s">
        <v>867</v>
      </c>
      <c r="U4" s="370" t="s">
        <v>866</v>
      </c>
      <c r="V4" s="370" t="s">
        <v>865</v>
      </c>
      <c r="W4" s="370" t="s">
        <v>864</v>
      </c>
      <c r="X4" s="370" t="s">
        <v>48</v>
      </c>
      <c r="Y4" s="370" t="s">
        <v>863</v>
      </c>
      <c r="Z4" s="370" t="s">
        <v>862</v>
      </c>
      <c r="AA4" s="370" t="s">
        <v>51</v>
      </c>
      <c r="AB4" s="370" t="s">
        <v>861</v>
      </c>
      <c r="AC4" s="370" t="s">
        <v>860</v>
      </c>
      <c r="AD4" s="370" t="s">
        <v>859</v>
      </c>
      <c r="AE4" s="370" t="s">
        <v>55</v>
      </c>
      <c r="AF4" s="370" t="s">
        <v>858</v>
      </c>
      <c r="AG4" s="370" t="s">
        <v>58</v>
      </c>
      <c r="AH4" s="370" t="s">
        <v>857</v>
      </c>
      <c r="AI4" s="370" t="s">
        <v>856</v>
      </c>
      <c r="AJ4" s="370" t="s">
        <v>855</v>
      </c>
      <c r="AK4" s="370" t="s">
        <v>854</v>
      </c>
      <c r="AL4" s="370" t="s">
        <v>853</v>
      </c>
      <c r="AM4" s="370" t="s">
        <v>64</v>
      </c>
      <c r="AN4" s="370" t="s">
        <v>65</v>
      </c>
      <c r="AO4" s="370" t="s">
        <v>66</v>
      </c>
      <c r="AP4" s="373" t="s">
        <v>852</v>
      </c>
      <c r="AQ4" s="370" t="s">
        <v>851</v>
      </c>
      <c r="AR4" s="370" t="s">
        <v>850</v>
      </c>
      <c r="AS4" s="370" t="s">
        <v>849</v>
      </c>
      <c r="AT4" s="370" t="s">
        <v>71</v>
      </c>
      <c r="AU4" s="370" t="s">
        <v>848</v>
      </c>
      <c r="AV4" s="370" t="s">
        <v>73</v>
      </c>
      <c r="AW4" s="370" t="s">
        <v>847</v>
      </c>
      <c r="AX4" s="370" t="s">
        <v>846</v>
      </c>
      <c r="AY4" s="370" t="s">
        <v>845</v>
      </c>
      <c r="AZ4" s="370" t="s">
        <v>844</v>
      </c>
      <c r="BA4" s="370" t="s">
        <v>843</v>
      </c>
      <c r="BB4" s="370" t="s">
        <v>842</v>
      </c>
      <c r="BC4" s="370" t="s">
        <v>80</v>
      </c>
      <c r="BD4" s="370" t="s">
        <v>81</v>
      </c>
      <c r="BE4" s="370" t="s">
        <v>841</v>
      </c>
      <c r="BF4" s="370" t="s">
        <v>840</v>
      </c>
      <c r="BG4" s="370" t="s">
        <v>839</v>
      </c>
      <c r="BH4" s="377" t="s">
        <v>838</v>
      </c>
      <c r="BI4" s="370" t="s">
        <v>837</v>
      </c>
      <c r="BJ4" s="370" t="s">
        <v>836</v>
      </c>
      <c r="BK4" s="370" t="s">
        <v>835</v>
      </c>
      <c r="BL4" s="376" t="s">
        <v>834</v>
      </c>
      <c r="BM4" s="376" t="s">
        <v>833</v>
      </c>
      <c r="BN4" s="370" t="s">
        <v>832</v>
      </c>
      <c r="BO4" s="373" t="s">
        <v>831</v>
      </c>
      <c r="BP4" s="370" t="s">
        <v>830</v>
      </c>
      <c r="BQ4" s="370" t="s">
        <v>829</v>
      </c>
      <c r="BR4" s="370" t="s">
        <v>828</v>
      </c>
      <c r="BS4" s="373" t="s">
        <v>460</v>
      </c>
      <c r="BT4" s="370" t="s">
        <v>97</v>
      </c>
      <c r="BU4" s="370" t="s">
        <v>827</v>
      </c>
      <c r="BV4" s="370" t="s">
        <v>99</v>
      </c>
      <c r="BW4" s="370" t="s">
        <v>100</v>
      </c>
      <c r="BX4" s="370" t="s">
        <v>826</v>
      </c>
      <c r="BY4" s="370" t="s">
        <v>825</v>
      </c>
      <c r="BZ4" s="370" t="s">
        <v>824</v>
      </c>
      <c r="CA4" s="370" t="s">
        <v>823</v>
      </c>
      <c r="CB4" s="370" t="s">
        <v>822</v>
      </c>
      <c r="CC4" s="370" t="s">
        <v>821</v>
      </c>
      <c r="CD4" s="370" t="s">
        <v>820</v>
      </c>
      <c r="CE4" s="370" t="s">
        <v>819</v>
      </c>
      <c r="CF4" s="370" t="s">
        <v>818</v>
      </c>
      <c r="CG4" s="370" t="s">
        <v>817</v>
      </c>
      <c r="CH4" s="370" t="s">
        <v>111</v>
      </c>
      <c r="CI4" s="370" t="s">
        <v>816</v>
      </c>
      <c r="CJ4" s="370" t="s">
        <v>815</v>
      </c>
      <c r="CK4" s="370" t="s">
        <v>114</v>
      </c>
      <c r="CL4" s="370" t="s">
        <v>260</v>
      </c>
      <c r="CM4" s="370" t="s">
        <v>180</v>
      </c>
      <c r="CN4" s="370" t="s">
        <v>813</v>
      </c>
      <c r="CO4" s="370" t="s">
        <v>812</v>
      </c>
      <c r="CP4" s="370" t="s">
        <v>811</v>
      </c>
      <c r="CQ4" s="370" t="s">
        <v>264</v>
      </c>
      <c r="CR4" s="371" t="s">
        <v>265</v>
      </c>
      <c r="CS4" s="370" t="s">
        <v>382</v>
      </c>
      <c r="CT4" s="370" t="s">
        <v>810</v>
      </c>
      <c r="CU4" s="371" t="s">
        <v>809</v>
      </c>
      <c r="CV4" s="371" t="s">
        <v>808</v>
      </c>
      <c r="CW4" s="370" t="s">
        <v>190</v>
      </c>
      <c r="CX4" s="370" t="s">
        <v>191</v>
      </c>
      <c r="CY4" s="370" t="s">
        <v>807</v>
      </c>
      <c r="CZ4" s="370" t="s">
        <v>271</v>
      </c>
      <c r="DA4" s="370" t="s">
        <v>806</v>
      </c>
      <c r="DB4" s="370" t="s">
        <v>195</v>
      </c>
      <c r="DC4" s="370" t="s">
        <v>196</v>
      </c>
      <c r="DD4" s="370" t="s">
        <v>805</v>
      </c>
      <c r="DE4" s="370" t="s">
        <v>804</v>
      </c>
      <c r="DF4" s="373" t="s">
        <v>199</v>
      </c>
      <c r="DG4" s="370" t="s">
        <v>200</v>
      </c>
      <c r="DH4" s="370" t="s">
        <v>201</v>
      </c>
      <c r="DI4" s="370" t="s">
        <v>202</v>
      </c>
      <c r="DJ4" s="370" t="s">
        <v>275</v>
      </c>
      <c r="DK4" s="370" t="s">
        <v>276</v>
      </c>
      <c r="DL4" s="370" t="s">
        <v>205</v>
      </c>
      <c r="DM4" s="370" t="s">
        <v>206</v>
      </c>
      <c r="DN4" s="370" t="s">
        <v>277</v>
      </c>
      <c r="DO4" s="370" t="s">
        <v>803</v>
      </c>
      <c r="DP4" s="370" t="s">
        <v>802</v>
      </c>
      <c r="DQ4" s="370" t="s">
        <v>801</v>
      </c>
      <c r="DR4" s="370" t="s">
        <v>281</v>
      </c>
      <c r="DS4" s="374" t="s">
        <v>800</v>
      </c>
      <c r="DT4" s="374" t="s">
        <v>799</v>
      </c>
      <c r="DU4" s="370" t="s">
        <v>214</v>
      </c>
      <c r="DV4" s="370" t="s">
        <v>215</v>
      </c>
      <c r="DW4" s="370" t="s">
        <v>798</v>
      </c>
      <c r="DX4" s="370" t="s">
        <v>797</v>
      </c>
      <c r="DY4" s="370" t="s">
        <v>503</v>
      </c>
      <c r="DZ4" s="370" t="s">
        <v>219</v>
      </c>
      <c r="EA4" s="370" t="s">
        <v>220</v>
      </c>
      <c r="EB4" s="370" t="s">
        <v>796</v>
      </c>
      <c r="EC4" s="370" t="s">
        <v>287</v>
      </c>
      <c r="ED4" s="370" t="s">
        <v>795</v>
      </c>
      <c r="EE4" s="370" t="s">
        <v>289</v>
      </c>
      <c r="EF4" s="370" t="s">
        <v>290</v>
      </c>
      <c r="EG4" s="370" t="s">
        <v>226</v>
      </c>
      <c r="EH4" s="375" t="s">
        <v>509</v>
      </c>
      <c r="EI4" s="375" t="s">
        <v>510</v>
      </c>
      <c r="EJ4" s="375" t="s">
        <v>511</v>
      </c>
      <c r="EK4" s="375" t="s">
        <v>512</v>
      </c>
      <c r="EL4" s="375" t="s">
        <v>513</v>
      </c>
      <c r="EM4" s="375" t="s">
        <v>293</v>
      </c>
      <c r="EN4" s="370" t="s">
        <v>228</v>
      </c>
      <c r="EO4" s="370" t="s">
        <v>794</v>
      </c>
      <c r="EP4" s="370" t="s">
        <v>295</v>
      </c>
      <c r="EQ4" s="370" t="s">
        <v>793</v>
      </c>
      <c r="ER4" s="370" t="s">
        <v>297</v>
      </c>
      <c r="ES4" s="370" t="s">
        <v>792</v>
      </c>
      <c r="ET4" s="370" t="s">
        <v>234</v>
      </c>
      <c r="EU4" s="370" t="s">
        <v>791</v>
      </c>
      <c r="EV4" s="370" t="s">
        <v>790</v>
      </c>
      <c r="EW4" s="378" t="s">
        <v>383</v>
      </c>
      <c r="EX4" s="378" t="s">
        <v>789</v>
      </c>
      <c r="EY4" s="378" t="s">
        <v>303</v>
      </c>
      <c r="EZ4" s="378" t="s">
        <v>788</v>
      </c>
      <c r="FA4" s="378" t="s">
        <v>787</v>
      </c>
      <c r="FB4" s="378" t="s">
        <v>786</v>
      </c>
      <c r="FC4" s="378" t="s">
        <v>785</v>
      </c>
      <c r="FD4" s="378" t="s">
        <v>784</v>
      </c>
      <c r="FE4" s="378" t="s">
        <v>309</v>
      </c>
      <c r="FF4" s="378" t="s">
        <v>310</v>
      </c>
      <c r="FG4" s="378" t="s">
        <v>783</v>
      </c>
      <c r="FH4" s="378" t="s">
        <v>782</v>
      </c>
      <c r="FI4" s="378" t="s">
        <v>781</v>
      </c>
      <c r="FJ4" s="378" t="s">
        <v>314</v>
      </c>
      <c r="FK4" s="378" t="s">
        <v>780</v>
      </c>
      <c r="FL4" s="378" t="s">
        <v>779</v>
      </c>
      <c r="FM4" s="378" t="s">
        <v>317</v>
      </c>
      <c r="FN4" s="378" t="s">
        <v>384</v>
      </c>
      <c r="FO4" s="378" t="s">
        <v>778</v>
      </c>
      <c r="FP4" s="378" t="s">
        <v>320</v>
      </c>
      <c r="FQ4" s="378" t="s">
        <v>777</v>
      </c>
      <c r="FR4" s="378" t="s">
        <v>776</v>
      </c>
      <c r="FS4" s="378" t="s">
        <v>775</v>
      </c>
    </row>
    <row r="5" spans="1:175" s="309" customFormat="1" ht="11.1" customHeight="1" thickTop="1">
      <c r="A5" s="386">
        <v>12025</v>
      </c>
      <c r="B5" s="409" t="s">
        <v>607</v>
      </c>
      <c r="C5" s="362">
        <v>92.527284172525455</v>
      </c>
      <c r="D5" s="367">
        <v>2513.7842900806199</v>
      </c>
      <c r="E5" s="362">
        <v>303.74735500898726</v>
      </c>
      <c r="F5" s="366">
        <v>408693</v>
      </c>
      <c r="G5" s="362">
        <v>311.24553203189441</v>
      </c>
      <c r="H5" s="365">
        <v>67.913115204839158</v>
      </c>
      <c r="I5" s="365">
        <v>126.20291448996426</v>
      </c>
      <c r="J5" s="364">
        <v>29.6</v>
      </c>
      <c r="K5" s="363">
        <v>1</v>
      </c>
      <c r="L5" s="362">
        <v>70.52855223320509</v>
      </c>
      <c r="M5" s="362">
        <v>10.433956777578151</v>
      </c>
      <c r="N5" s="404">
        <v>77.477867182065523</v>
      </c>
      <c r="O5" s="404">
        <v>19.292231688259314</v>
      </c>
      <c r="P5" s="401">
        <v>18.486486486486488</v>
      </c>
      <c r="Q5" s="401">
        <v>0.67681895093062605</v>
      </c>
      <c r="R5" s="401">
        <v>1.8636363636363635</v>
      </c>
      <c r="S5" s="366">
        <v>11831</v>
      </c>
      <c r="T5" s="341">
        <v>25</v>
      </c>
      <c r="U5" s="403">
        <v>31</v>
      </c>
      <c r="V5" s="403">
        <v>0</v>
      </c>
      <c r="W5" s="362">
        <v>10.113519091847266</v>
      </c>
      <c r="X5" s="408">
        <v>80.208011533312742</v>
      </c>
      <c r="Y5" s="308">
        <v>91.071428571428569</v>
      </c>
      <c r="Z5" s="308">
        <v>55.357142857142861</v>
      </c>
      <c r="AA5" s="362">
        <v>5.4205788403833122</v>
      </c>
      <c r="AB5" s="404">
        <v>91.905318527177087</v>
      </c>
      <c r="AC5" s="404">
        <v>8.5719851938437568</v>
      </c>
      <c r="AD5" s="404">
        <v>3.0196766023767774</v>
      </c>
      <c r="AE5" s="343">
        <v>96.231319038336579</v>
      </c>
      <c r="AF5" s="364">
        <v>95.8</v>
      </c>
      <c r="AG5" s="364">
        <v>93.6</v>
      </c>
      <c r="AH5" s="407">
        <v>178</v>
      </c>
      <c r="AI5" s="364">
        <v>21.9</v>
      </c>
      <c r="AJ5" s="402">
        <v>4.5414392938316221E-2</v>
      </c>
      <c r="AK5" s="402">
        <v>0.11353598234579054</v>
      </c>
      <c r="AL5" s="362">
        <v>0.50434954077647076</v>
      </c>
      <c r="AM5" s="406">
        <v>75494.127264061011</v>
      </c>
      <c r="AN5" s="366">
        <v>168475.8859014133</v>
      </c>
      <c r="AO5" s="366">
        <v>264787.31376064545</v>
      </c>
      <c r="AP5" s="362">
        <v>15.105877538958161</v>
      </c>
      <c r="AQ5" s="362">
        <v>5.012559815410496</v>
      </c>
      <c r="AR5" s="362">
        <v>45.9</v>
      </c>
      <c r="AS5" s="362">
        <v>5.7867473625931911</v>
      </c>
      <c r="AT5" s="362">
        <v>268.86001835377277</v>
      </c>
      <c r="AU5" s="362">
        <v>1.1376305431048213</v>
      </c>
      <c r="AV5" s="362">
        <v>3.0716024663830175</v>
      </c>
      <c r="AW5" s="403">
        <v>12997.636363636364</v>
      </c>
      <c r="AX5" s="403">
        <v>2042.4857142857143</v>
      </c>
      <c r="AY5" s="362">
        <v>0.69942786800397272</v>
      </c>
      <c r="AZ5" s="404">
        <v>298.8</v>
      </c>
      <c r="BA5" s="362">
        <v>0.19519085648411488</v>
      </c>
      <c r="BB5" s="308" t="s">
        <v>12</v>
      </c>
      <c r="BC5" s="362">
        <v>329.02702251750054</v>
      </c>
      <c r="BD5" s="362">
        <v>4.8198372429902996</v>
      </c>
      <c r="BE5" s="343">
        <v>1.0647565579324363</v>
      </c>
      <c r="BF5" s="308" t="s">
        <v>12</v>
      </c>
      <c r="BG5" s="308" t="s">
        <v>12</v>
      </c>
      <c r="BH5" s="308">
        <v>70.422535211267601</v>
      </c>
      <c r="BI5" s="405">
        <v>89.545454545454547</v>
      </c>
      <c r="BJ5" s="404">
        <v>0.93005952380952372</v>
      </c>
      <c r="BK5" s="72">
        <v>0.12733176290825746</v>
      </c>
      <c r="BL5" s="341">
        <v>83.7</v>
      </c>
      <c r="BM5" s="341">
        <v>85.7</v>
      </c>
      <c r="BN5" s="362">
        <v>1.5916470363532182</v>
      </c>
      <c r="BO5" s="362" t="s">
        <v>14</v>
      </c>
      <c r="BP5" s="403" t="s">
        <v>769</v>
      </c>
      <c r="BQ5" s="308">
        <v>1.8581298870712082</v>
      </c>
      <c r="BR5" s="308">
        <v>13.348198372429904</v>
      </c>
      <c r="BS5" s="308" t="s">
        <v>12</v>
      </c>
      <c r="BT5" s="308">
        <v>747.23366172935016</v>
      </c>
      <c r="BU5" s="308" t="s">
        <v>12</v>
      </c>
      <c r="BV5" s="343">
        <v>932.85325324414305</v>
      </c>
      <c r="BW5" s="343">
        <v>1309.3824182991666</v>
      </c>
      <c r="BX5" s="362">
        <v>1.1376305431048213</v>
      </c>
      <c r="BY5" s="402">
        <v>7.4082500966985959E-2</v>
      </c>
      <c r="BZ5" s="362">
        <v>1.8960509051747021</v>
      </c>
      <c r="CA5" s="402">
        <v>0.30977679688744281</v>
      </c>
      <c r="CB5" s="308">
        <v>0.37921018103494042</v>
      </c>
      <c r="CC5" s="342">
        <v>0.11831357648290142</v>
      </c>
      <c r="CD5" s="362">
        <v>0.75842036206988084</v>
      </c>
      <c r="CE5" s="362">
        <v>7.4818168718193752</v>
      </c>
      <c r="CF5" s="364">
        <v>28.4</v>
      </c>
      <c r="CG5" s="401">
        <v>2.9761904761904758</v>
      </c>
      <c r="CH5" s="340">
        <v>4.3294585029445907</v>
      </c>
      <c r="CI5" s="401">
        <v>3.7735849056603774</v>
      </c>
      <c r="CJ5" s="362">
        <v>346.21510318309021</v>
      </c>
      <c r="CK5" s="82">
        <v>294.61976595147627</v>
      </c>
      <c r="CL5" s="314">
        <v>15.3</v>
      </c>
      <c r="CM5" s="314">
        <v>981.00115435734836</v>
      </c>
      <c r="CN5" s="323">
        <v>100</v>
      </c>
      <c r="CO5" s="317">
        <v>99.9</v>
      </c>
      <c r="CP5" s="317">
        <v>90.5</v>
      </c>
      <c r="CQ5" s="314">
        <v>90.3</v>
      </c>
      <c r="CR5" s="322">
        <v>58.9</v>
      </c>
      <c r="CS5" s="314">
        <v>5.9297494649376805</v>
      </c>
      <c r="CT5" s="314">
        <v>10.971153846153847</v>
      </c>
      <c r="CU5" s="322">
        <v>3.4271965532194666</v>
      </c>
      <c r="CV5" s="314">
        <v>55.970992191464632</v>
      </c>
      <c r="CW5" s="321">
        <v>51.170621828854863</v>
      </c>
      <c r="CX5" s="314">
        <v>1.02</v>
      </c>
      <c r="CY5" s="314">
        <v>31.5</v>
      </c>
      <c r="CZ5" s="314">
        <v>54.427911930255377</v>
      </c>
      <c r="DA5" s="314">
        <v>5.2969048158090493</v>
      </c>
      <c r="DB5" s="314">
        <v>1.5475453724981609</v>
      </c>
      <c r="DC5" s="314">
        <v>1.0869642708167429</v>
      </c>
      <c r="DD5" s="314">
        <v>2.4914108893995586</v>
      </c>
      <c r="DE5" s="314">
        <v>7.6979666750092903</v>
      </c>
      <c r="DF5" s="320" t="s">
        <v>12</v>
      </c>
      <c r="DG5" s="320">
        <v>612.46996466431096</v>
      </c>
      <c r="DH5" s="314" t="s">
        <v>12</v>
      </c>
      <c r="DI5" s="314" t="s">
        <v>12</v>
      </c>
      <c r="DJ5" s="314">
        <v>0.51430408228865321</v>
      </c>
      <c r="DK5" s="314">
        <v>57.452574525745263</v>
      </c>
      <c r="DL5" s="319">
        <v>85</v>
      </c>
      <c r="DM5" s="319">
        <v>1</v>
      </c>
      <c r="DN5" s="314">
        <v>21.261935640448076</v>
      </c>
      <c r="DO5" s="314">
        <v>32.600699263573823</v>
      </c>
      <c r="DP5" s="314">
        <v>100</v>
      </c>
      <c r="DQ5" s="314">
        <v>98.089171974522287</v>
      </c>
      <c r="DR5" s="314">
        <v>5415.0070788107596</v>
      </c>
      <c r="DS5" s="315">
        <v>6.2519362119580455</v>
      </c>
      <c r="DT5" s="315">
        <v>23</v>
      </c>
      <c r="DU5" s="314" t="s">
        <v>12</v>
      </c>
      <c r="DV5" s="318">
        <v>7.559269252630757E-2</v>
      </c>
      <c r="DW5" s="314">
        <v>64.876033057851231</v>
      </c>
      <c r="DX5" s="317">
        <v>108.59821164478623</v>
      </c>
      <c r="DY5" s="314">
        <v>0.99015904989718406</v>
      </c>
      <c r="DZ5" s="314">
        <v>183.16371209989038</v>
      </c>
      <c r="EA5" s="316">
        <v>0</v>
      </c>
      <c r="EB5" s="315">
        <v>1.6532048917934119</v>
      </c>
      <c r="EC5" s="315">
        <v>72.166263958626502</v>
      </c>
      <c r="ED5" s="314">
        <v>76.485239773634873</v>
      </c>
      <c r="EE5" s="314">
        <v>38.20963223816927</v>
      </c>
      <c r="EF5" s="314">
        <v>72.22171986617235</v>
      </c>
      <c r="EG5" s="314">
        <v>284.79303929385765</v>
      </c>
      <c r="EH5" s="314">
        <v>69.599999999999994</v>
      </c>
      <c r="EI5" s="314">
        <v>54.5</v>
      </c>
      <c r="EJ5" s="314">
        <v>34.799999999999997</v>
      </c>
      <c r="EK5" s="314">
        <v>49.5</v>
      </c>
      <c r="EL5" s="314">
        <v>25</v>
      </c>
      <c r="EM5" s="313">
        <v>55.6</v>
      </c>
      <c r="EN5" s="312">
        <v>-4.307827656556924</v>
      </c>
      <c r="EO5" s="72">
        <v>1.0279307764898733</v>
      </c>
      <c r="EP5" s="311">
        <v>0.46</v>
      </c>
      <c r="EQ5" s="308">
        <v>88.9</v>
      </c>
      <c r="ER5" s="308">
        <v>7.5</v>
      </c>
      <c r="ES5" s="308">
        <v>2.1</v>
      </c>
      <c r="ET5" s="308">
        <v>540.86407969481161</v>
      </c>
      <c r="EU5" s="310">
        <v>37.029441582754799</v>
      </c>
      <c r="EV5" s="308">
        <v>53.633120323742936</v>
      </c>
      <c r="EW5" s="308" t="s">
        <v>12</v>
      </c>
      <c r="EX5" s="308" t="s">
        <v>12</v>
      </c>
      <c r="EY5" s="308">
        <v>62.9</v>
      </c>
      <c r="EZ5" s="308">
        <v>12.658035842946312</v>
      </c>
      <c r="FA5" s="308">
        <v>25.5</v>
      </c>
      <c r="FB5" s="308">
        <v>17.156195292744602</v>
      </c>
      <c r="FC5" s="308">
        <v>73.949927581212492</v>
      </c>
      <c r="FD5" s="308">
        <v>79.630709426627803</v>
      </c>
      <c r="FE5" s="308">
        <v>73.772630892187237</v>
      </c>
      <c r="FF5" s="308">
        <v>73.607973421926914</v>
      </c>
      <c r="FG5" s="308">
        <v>75.271768968925002</v>
      </c>
      <c r="FH5" s="308">
        <v>77.063050533147887</v>
      </c>
      <c r="FI5" s="308">
        <v>73.921028466483008</v>
      </c>
      <c r="FJ5" s="308">
        <v>65.561555075593958</v>
      </c>
      <c r="FK5" s="308">
        <v>49.780123131046615</v>
      </c>
      <c r="FL5" s="308">
        <v>29.539563957920418</v>
      </c>
      <c r="FM5" s="308">
        <v>15.444497837578087</v>
      </c>
      <c r="FN5" s="308">
        <v>7.6760190577024883</v>
      </c>
      <c r="FO5" s="308">
        <v>3.7772397094430992</v>
      </c>
      <c r="FP5" s="308">
        <v>1.9151698766500758</v>
      </c>
      <c r="FQ5" s="308">
        <v>1.22</v>
      </c>
      <c r="FR5" s="308">
        <v>3.208118131555596</v>
      </c>
      <c r="FS5" s="308">
        <v>0.37202380952380948</v>
      </c>
    </row>
    <row r="6" spans="1:175" s="309" customFormat="1" ht="11.1" customHeight="1">
      <c r="A6" s="386">
        <v>12041</v>
      </c>
      <c r="B6" s="400" t="s">
        <v>606</v>
      </c>
      <c r="C6" s="308">
        <v>82.909751417229401</v>
      </c>
      <c r="D6" s="72">
        <v>2079.4820337791316</v>
      </c>
      <c r="E6" s="308">
        <v>392.28324080448829</v>
      </c>
      <c r="F6" s="354">
        <v>403418</v>
      </c>
      <c r="G6" s="308">
        <v>298.52216748768473</v>
      </c>
      <c r="H6" s="353">
        <v>82.019704433497537</v>
      </c>
      <c r="I6" s="353">
        <v>168.9655172413793</v>
      </c>
      <c r="J6" s="341">
        <v>21.9</v>
      </c>
      <c r="K6" s="352">
        <v>-0.47</v>
      </c>
      <c r="L6" s="308">
        <v>70.210815782241625</v>
      </c>
      <c r="M6" s="308">
        <v>8.1901870135694548</v>
      </c>
      <c r="N6" s="343">
        <v>79.592707251116195</v>
      </c>
      <c r="O6" s="343">
        <v>18.816306261568329</v>
      </c>
      <c r="P6" s="340">
        <v>22.943297279580463</v>
      </c>
      <c r="Q6" s="340">
        <v>0.95238095238095244</v>
      </c>
      <c r="R6" s="340">
        <v>2.2585128561501042</v>
      </c>
      <c r="S6" s="354">
        <v>16250</v>
      </c>
      <c r="T6" s="341">
        <v>34.090909090909086</v>
      </c>
      <c r="U6" s="344">
        <v>126</v>
      </c>
      <c r="V6" s="344">
        <v>19</v>
      </c>
      <c r="W6" s="308">
        <v>17.256789274664833</v>
      </c>
      <c r="X6" s="312">
        <v>60.716557133771467</v>
      </c>
      <c r="Y6" s="308">
        <v>93.181818181818173</v>
      </c>
      <c r="Z6" s="308">
        <v>89.772727272727266</v>
      </c>
      <c r="AA6" s="308">
        <v>5.174472601830967</v>
      </c>
      <c r="AB6" s="343">
        <v>38.029967076530269</v>
      </c>
      <c r="AC6" s="343">
        <v>8.1636766780890948</v>
      </c>
      <c r="AD6" s="343">
        <v>3.4267284821608546</v>
      </c>
      <c r="AE6" s="343">
        <v>96.955197912135716</v>
      </c>
      <c r="AF6" s="341">
        <v>97.3</v>
      </c>
      <c r="AG6" s="341">
        <v>96.4</v>
      </c>
      <c r="AH6" s="395">
        <v>177</v>
      </c>
      <c r="AI6" s="341">
        <v>43.8</v>
      </c>
      <c r="AJ6" s="342">
        <v>1.842561757833398E-2</v>
      </c>
      <c r="AK6" s="342">
        <v>0.10134089668083689</v>
      </c>
      <c r="AL6" s="308">
        <v>0.33105307102992659</v>
      </c>
      <c r="AM6" s="348">
        <v>97000.298220298224</v>
      </c>
      <c r="AN6" s="354">
        <v>150153.3901898734</v>
      </c>
      <c r="AO6" s="354">
        <v>267008.53111858707</v>
      </c>
      <c r="AP6" s="308">
        <v>12.180132890979493</v>
      </c>
      <c r="AQ6" s="308">
        <v>3.5394468112633883</v>
      </c>
      <c r="AR6" s="308">
        <v>38.200000000000003</v>
      </c>
      <c r="AS6" s="308">
        <v>6.0116893960478706</v>
      </c>
      <c r="AT6" s="308">
        <v>223.53406477507434</v>
      </c>
      <c r="AU6" s="308">
        <v>2.050771236468572</v>
      </c>
      <c r="AV6" s="308">
        <v>1.8163973808721636</v>
      </c>
      <c r="AW6" s="344">
        <v>12680.857142857143</v>
      </c>
      <c r="AX6" s="344">
        <v>2773.9375</v>
      </c>
      <c r="AY6" s="308">
        <v>2.8163936642408127</v>
      </c>
      <c r="AZ6" s="343">
        <v>251.8</v>
      </c>
      <c r="BA6" s="308">
        <v>2.0626950063720391</v>
      </c>
      <c r="BB6" s="308">
        <v>38.543120605015261</v>
      </c>
      <c r="BC6" s="308">
        <v>376.43751739493456</v>
      </c>
      <c r="BD6" s="308">
        <v>6.5657081752530502</v>
      </c>
      <c r="BE6" s="343" t="s">
        <v>12</v>
      </c>
      <c r="BF6" s="308">
        <v>3.5159877935518109</v>
      </c>
      <c r="BG6" s="308">
        <v>25.567473185333</v>
      </c>
      <c r="BH6" s="308" t="s">
        <v>768</v>
      </c>
      <c r="BI6" s="345">
        <v>87.323943661971825</v>
      </c>
      <c r="BJ6" s="343">
        <v>0.873035669743078</v>
      </c>
      <c r="BK6" s="72">
        <v>4.3305040706738268E-2</v>
      </c>
      <c r="BL6" s="341">
        <v>100.5</v>
      </c>
      <c r="BM6" s="341">
        <v>110</v>
      </c>
      <c r="BN6" s="308">
        <v>0.95271089554824184</v>
      </c>
      <c r="BO6" s="308">
        <v>28.04878048780488</v>
      </c>
      <c r="BP6" s="344" t="s">
        <v>771</v>
      </c>
      <c r="BQ6" s="308">
        <v>0.93163607599572262</v>
      </c>
      <c r="BR6" s="308">
        <v>8.9823780157323458</v>
      </c>
      <c r="BS6" s="308" t="s">
        <v>12</v>
      </c>
      <c r="BT6" s="308">
        <v>983.60847847422622</v>
      </c>
      <c r="BU6" s="308">
        <v>5.3021225482297449</v>
      </c>
      <c r="BV6" s="343">
        <v>551.24730836275216</v>
      </c>
      <c r="BW6" s="343">
        <v>245.68239412893493</v>
      </c>
      <c r="BX6" s="308">
        <v>1.7578039169730617</v>
      </c>
      <c r="BY6" s="342">
        <v>7.0329734718092202E-2</v>
      </c>
      <c r="BZ6" s="308">
        <v>0.87890195848653085</v>
      </c>
      <c r="CA6" s="342">
        <v>0.22285145092064981</v>
      </c>
      <c r="CB6" s="308">
        <v>0.2929673194955103</v>
      </c>
      <c r="CC6" s="342">
        <v>9.9608888628473488E-2</v>
      </c>
      <c r="CD6" s="308">
        <v>1.7578039169730617</v>
      </c>
      <c r="CE6" s="308">
        <v>10.602487292542516</v>
      </c>
      <c r="CF6" s="341">
        <v>42.3</v>
      </c>
      <c r="CG6" s="340">
        <v>3.1413612565445024</v>
      </c>
      <c r="CH6" s="340">
        <v>3.2726494378478246</v>
      </c>
      <c r="CI6" s="340">
        <v>2.0338983050847457</v>
      </c>
      <c r="CJ6" s="308">
        <v>300.65478195907247</v>
      </c>
      <c r="CK6" s="82">
        <v>218.38662897153824</v>
      </c>
      <c r="CL6" s="314">
        <v>23.3</v>
      </c>
      <c r="CM6" s="314">
        <v>703.46670637109605</v>
      </c>
      <c r="CN6" s="323">
        <v>100</v>
      </c>
      <c r="CO6" s="317">
        <v>94.9</v>
      </c>
      <c r="CP6" s="317">
        <v>87.1</v>
      </c>
      <c r="CQ6" s="314">
        <v>96.8</v>
      </c>
      <c r="CR6" s="322">
        <v>24.3</v>
      </c>
      <c r="CS6" s="314">
        <v>3.5097897843769008</v>
      </c>
      <c r="CT6" s="314">
        <v>6.7276422764227641</v>
      </c>
      <c r="CU6" s="322">
        <v>3.1543609039497107</v>
      </c>
      <c r="CV6" s="314">
        <v>58.640259816332239</v>
      </c>
      <c r="CW6" s="321">
        <v>43.517365637863101</v>
      </c>
      <c r="CX6" s="314">
        <v>1.0900000000000001</v>
      </c>
      <c r="CY6" s="314">
        <v>30.8</v>
      </c>
      <c r="CZ6" s="314">
        <v>55.470198308332556</v>
      </c>
      <c r="DA6" s="314">
        <v>4.8081608175809896</v>
      </c>
      <c r="DB6" s="314">
        <v>1.596478532819664</v>
      </c>
      <c r="DC6" s="314">
        <v>1.3543234652174549</v>
      </c>
      <c r="DD6" s="314">
        <v>2.399402346668229</v>
      </c>
      <c r="DE6" s="314">
        <v>5.9589552785386797</v>
      </c>
      <c r="DF6" s="320">
        <v>509.3223880597015</v>
      </c>
      <c r="DG6" s="320">
        <v>571.20710059171597</v>
      </c>
      <c r="DH6" s="314" t="s">
        <v>12</v>
      </c>
      <c r="DI6" s="314" t="s">
        <v>12</v>
      </c>
      <c r="DJ6" s="314">
        <v>36.071219702384823</v>
      </c>
      <c r="DK6" s="314">
        <v>79.175401816911247</v>
      </c>
      <c r="DL6" s="319">
        <v>830</v>
      </c>
      <c r="DM6" s="319">
        <v>5</v>
      </c>
      <c r="DN6" s="314">
        <v>15.556564665211596</v>
      </c>
      <c r="DO6" s="314">
        <v>15.544845972431776</v>
      </c>
      <c r="DP6" s="314">
        <v>100</v>
      </c>
      <c r="DQ6" s="314">
        <v>100</v>
      </c>
      <c r="DR6" s="314">
        <v>3972.4037487335363</v>
      </c>
      <c r="DS6" s="315">
        <v>10.560950164513281</v>
      </c>
      <c r="DT6" s="315">
        <v>21.3</v>
      </c>
      <c r="DU6" s="314">
        <v>100</v>
      </c>
      <c r="DV6" s="318">
        <v>0.10573229087802104</v>
      </c>
      <c r="DW6" s="314">
        <v>46.496815286624205</v>
      </c>
      <c r="DX6" s="317">
        <v>29.246927505236794</v>
      </c>
      <c r="DY6" s="314">
        <v>1.0497769416217921</v>
      </c>
      <c r="DZ6" s="314">
        <v>161.57348332724993</v>
      </c>
      <c r="EA6" s="316">
        <v>16902</v>
      </c>
      <c r="EB6" s="315">
        <v>3.7046670946686997</v>
      </c>
      <c r="EC6" s="315">
        <v>76.312562176254673</v>
      </c>
      <c r="ED6" s="314">
        <v>73.05052428161413</v>
      </c>
      <c r="EE6" s="314">
        <v>49.195901417523316</v>
      </c>
      <c r="EF6" s="314">
        <v>85.021021021021028</v>
      </c>
      <c r="EG6" s="314">
        <v>126.78840997679292</v>
      </c>
      <c r="EH6" s="314">
        <v>80.2</v>
      </c>
      <c r="EI6" s="314">
        <v>39.799999999999997</v>
      </c>
      <c r="EJ6" s="314">
        <v>39.4</v>
      </c>
      <c r="EK6" s="314">
        <v>49.9</v>
      </c>
      <c r="EL6" s="314">
        <v>17.100000000000001</v>
      </c>
      <c r="EM6" s="313">
        <v>58.3</v>
      </c>
      <c r="EN6" s="312">
        <v>-1.9511623478400986</v>
      </c>
      <c r="EO6" s="72">
        <v>1.0062631586696309</v>
      </c>
      <c r="EP6" s="311">
        <v>0.51</v>
      </c>
      <c r="EQ6" s="308">
        <v>93.6</v>
      </c>
      <c r="ER6" s="308">
        <v>7.4</v>
      </c>
      <c r="ES6" s="308">
        <v>1.5</v>
      </c>
      <c r="ET6" s="308">
        <v>528.46905532687833</v>
      </c>
      <c r="EU6" s="310">
        <v>36.844362626015901</v>
      </c>
      <c r="EV6" s="308">
        <v>56.536676006933249</v>
      </c>
      <c r="EW6" s="308" t="s">
        <v>12</v>
      </c>
      <c r="EX6" s="308" t="s">
        <v>12</v>
      </c>
      <c r="EY6" s="308">
        <v>93.5</v>
      </c>
      <c r="EZ6" s="308">
        <v>8.8183163168148582</v>
      </c>
      <c r="FA6" s="308">
        <v>30.4</v>
      </c>
      <c r="FB6" s="308">
        <v>18.198307134220073</v>
      </c>
      <c r="FC6" s="308">
        <v>74.861309240767156</v>
      </c>
      <c r="FD6" s="308">
        <v>80.91569767441861</v>
      </c>
      <c r="FE6" s="308">
        <v>72.910456659115297</v>
      </c>
      <c r="FF6" s="308">
        <v>74.026872159652243</v>
      </c>
      <c r="FG6" s="308">
        <v>77.263920478476962</v>
      </c>
      <c r="FH6" s="308">
        <v>77.970116618075807</v>
      </c>
      <c r="FI6" s="308">
        <v>75.075736711649682</v>
      </c>
      <c r="FJ6" s="308">
        <v>67.490109890109892</v>
      </c>
      <c r="FK6" s="308">
        <v>48.156551332955189</v>
      </c>
      <c r="FL6" s="308">
        <v>28.287612252429572</v>
      </c>
      <c r="FM6" s="308">
        <v>14.115399312189531</v>
      </c>
      <c r="FN6" s="308">
        <v>6.1126684148657207</v>
      </c>
      <c r="FO6" s="308">
        <v>3.206521739130435</v>
      </c>
      <c r="FP6" s="308">
        <v>1.3943674892211724</v>
      </c>
      <c r="FQ6" s="308">
        <v>1.32</v>
      </c>
      <c r="FR6" s="308">
        <v>2.4345584250076904</v>
      </c>
      <c r="FS6" s="308" t="s">
        <v>12</v>
      </c>
    </row>
    <row r="7" spans="1:175" s="309" customFormat="1" ht="11.1" customHeight="1">
      <c r="A7" s="386">
        <v>22012</v>
      </c>
      <c r="B7" s="396" t="s">
        <v>605</v>
      </c>
      <c r="C7" s="308">
        <v>85.823488533703966</v>
      </c>
      <c r="D7" s="72">
        <v>1612.2307157748435</v>
      </c>
      <c r="E7" s="308">
        <v>232.10562890896455</v>
      </c>
      <c r="F7" s="354">
        <v>358594</v>
      </c>
      <c r="G7" s="308">
        <v>321.55172413793105</v>
      </c>
      <c r="H7" s="353">
        <v>95.689655172413794</v>
      </c>
      <c r="I7" s="353">
        <v>135.63218390804599</v>
      </c>
      <c r="J7" s="341">
        <v>40</v>
      </c>
      <c r="K7" s="352">
        <v>2.79</v>
      </c>
      <c r="L7" s="308">
        <v>86.221101423525781</v>
      </c>
      <c r="M7" s="308">
        <v>14.925408777095587</v>
      </c>
      <c r="N7" s="343">
        <v>80.310400741255506</v>
      </c>
      <c r="O7" s="343">
        <v>23.972104305639782</v>
      </c>
      <c r="P7" s="340">
        <v>11.031200994971071</v>
      </c>
      <c r="Q7" s="340">
        <v>0.65075921908893708</v>
      </c>
      <c r="R7" s="340">
        <v>1.3775510204081634</v>
      </c>
      <c r="S7" s="354">
        <v>9871</v>
      </c>
      <c r="T7" s="341">
        <v>21.782178217821784</v>
      </c>
      <c r="U7" s="344">
        <v>36</v>
      </c>
      <c r="V7" s="344">
        <v>0</v>
      </c>
      <c r="W7" s="308">
        <v>10.131879279736241</v>
      </c>
      <c r="X7" s="312">
        <v>72.987100581738474</v>
      </c>
      <c r="Y7" s="308">
        <v>99.009900990099013</v>
      </c>
      <c r="Z7" s="308">
        <v>97.029702970297024</v>
      </c>
      <c r="AA7" s="308">
        <v>3.9784867015398215</v>
      </c>
      <c r="AB7" s="343">
        <v>61.487149303511863</v>
      </c>
      <c r="AC7" s="343">
        <v>10.476751030017658</v>
      </c>
      <c r="AD7" s="343">
        <v>0.51010398273494217</v>
      </c>
      <c r="AE7" s="343">
        <v>85.541535226077812</v>
      </c>
      <c r="AF7" s="341">
        <v>98.3</v>
      </c>
      <c r="AG7" s="341">
        <v>97.5</v>
      </c>
      <c r="AH7" s="395">
        <v>107</v>
      </c>
      <c r="AI7" s="341">
        <v>31.7</v>
      </c>
      <c r="AJ7" s="342">
        <v>2.388065404335294E-2</v>
      </c>
      <c r="AK7" s="342">
        <v>0.13134359723844116</v>
      </c>
      <c r="AL7" s="308">
        <v>0.25364836692147325</v>
      </c>
      <c r="AM7" s="348">
        <v>99114.853202310143</v>
      </c>
      <c r="AN7" s="354">
        <v>154633.35835638086</v>
      </c>
      <c r="AO7" s="354">
        <v>256657.51965288413</v>
      </c>
      <c r="AP7" s="308">
        <v>10.106089996886748</v>
      </c>
      <c r="AQ7" s="308">
        <v>0.99384534329573482</v>
      </c>
      <c r="AR7" s="308">
        <v>30.4</v>
      </c>
      <c r="AS7" s="308">
        <v>4.7394023627519113</v>
      </c>
      <c r="AT7" s="308">
        <v>291.86935371785961</v>
      </c>
      <c r="AU7" s="308">
        <v>2.7797081306462821</v>
      </c>
      <c r="AV7" s="308">
        <v>2.8492008339124393</v>
      </c>
      <c r="AW7" s="344">
        <v>12382.636363636364</v>
      </c>
      <c r="AX7" s="344">
        <v>2162.0476190476193</v>
      </c>
      <c r="AY7" s="308">
        <v>2.2024976323150454</v>
      </c>
      <c r="AZ7" s="343">
        <v>412.66666666666669</v>
      </c>
      <c r="BA7" s="308">
        <v>3.3034294649061851</v>
      </c>
      <c r="BB7" s="308">
        <v>28.03617475871215</v>
      </c>
      <c r="BC7" s="308">
        <v>348.7425295343989</v>
      </c>
      <c r="BD7" s="308">
        <v>4.1374218207088251</v>
      </c>
      <c r="BE7" s="343">
        <v>3.315405584616518</v>
      </c>
      <c r="BF7" s="308">
        <v>3.4627569439328076</v>
      </c>
      <c r="BG7" s="308">
        <v>35.97413096200485</v>
      </c>
      <c r="BH7" s="308">
        <v>64.0625</v>
      </c>
      <c r="BI7" s="345">
        <v>99.667774086378742</v>
      </c>
      <c r="BJ7" s="343">
        <v>1.8862840204796552</v>
      </c>
      <c r="BK7" s="72">
        <v>0</v>
      </c>
      <c r="BL7" s="341">
        <v>100.3</v>
      </c>
      <c r="BM7" s="341">
        <v>112.2</v>
      </c>
      <c r="BN7" s="308">
        <v>0.57156465825196479</v>
      </c>
      <c r="BO7" s="308">
        <v>11.940298507462686</v>
      </c>
      <c r="BP7" s="344">
        <v>9</v>
      </c>
      <c r="BQ7" s="308">
        <v>1.6539263377345379</v>
      </c>
      <c r="BR7" s="308">
        <v>15.451702571230021</v>
      </c>
      <c r="BS7" s="308">
        <v>15.364836692147325</v>
      </c>
      <c r="BT7" s="308">
        <v>1631.37595552467</v>
      </c>
      <c r="BU7" s="308">
        <v>33.996525364836693</v>
      </c>
      <c r="BV7" s="343">
        <v>2983.3669214732449</v>
      </c>
      <c r="BW7" s="343">
        <v>777.10910354412783</v>
      </c>
      <c r="BX7" s="308">
        <v>1.389854065323141</v>
      </c>
      <c r="BY7" s="342">
        <v>8.8287004864489232E-2</v>
      </c>
      <c r="BZ7" s="308">
        <v>1.0423905489923557</v>
      </c>
      <c r="CA7" s="342">
        <v>0.2069492703266157</v>
      </c>
      <c r="CB7" s="308">
        <v>0.34746351633078526</v>
      </c>
      <c r="CC7" s="342">
        <v>5.9068797776233493E-2</v>
      </c>
      <c r="CD7" s="308">
        <v>1.389854065323141</v>
      </c>
      <c r="CE7" s="308">
        <v>8.0125086865879087</v>
      </c>
      <c r="CF7" s="341">
        <v>25.6</v>
      </c>
      <c r="CG7" s="340">
        <v>2.0100502512562812</v>
      </c>
      <c r="CH7" s="340">
        <v>3.4799462590577717</v>
      </c>
      <c r="CI7" s="340">
        <v>4.5791245791245796</v>
      </c>
      <c r="CJ7" s="308">
        <v>340.23280055594165</v>
      </c>
      <c r="CK7" s="82">
        <v>288.94371091035441</v>
      </c>
      <c r="CL7" s="314">
        <v>16.5</v>
      </c>
      <c r="CM7" s="314">
        <v>928.08933144211642</v>
      </c>
      <c r="CN7" s="323">
        <v>96.9</v>
      </c>
      <c r="CO7" s="317">
        <v>99.8</v>
      </c>
      <c r="CP7" s="317">
        <v>87.8</v>
      </c>
      <c r="CQ7" s="314">
        <v>80.400000000000006</v>
      </c>
      <c r="CR7" s="322">
        <v>57.1</v>
      </c>
      <c r="CS7" s="314">
        <v>3.9615590746573281</v>
      </c>
      <c r="CT7" s="314">
        <v>2.2260273972602738</v>
      </c>
      <c r="CU7" s="322" t="s">
        <v>14</v>
      </c>
      <c r="CV7" s="314">
        <v>65.380421249667279</v>
      </c>
      <c r="CW7" s="321">
        <v>46.334259902710215</v>
      </c>
      <c r="CX7" s="314">
        <v>1.56</v>
      </c>
      <c r="CY7" s="314">
        <v>38.6</v>
      </c>
      <c r="CZ7" s="314">
        <v>56.985738210376759</v>
      </c>
      <c r="DA7" s="314">
        <v>5.8935115326579002</v>
      </c>
      <c r="DB7" s="314">
        <v>2.3910006949270328</v>
      </c>
      <c r="DC7" s="314">
        <v>1.0444857539958305</v>
      </c>
      <c r="DD7" s="314">
        <v>2.8526754690757472</v>
      </c>
      <c r="DE7" s="314">
        <v>6.8380820013898544</v>
      </c>
      <c r="DF7" s="320">
        <v>526.77472527472526</v>
      </c>
      <c r="DG7" s="320">
        <v>558.55191256830597</v>
      </c>
      <c r="DH7" s="314">
        <v>50.240326615705349</v>
      </c>
      <c r="DI7" s="314">
        <v>89.075000000000003</v>
      </c>
      <c r="DJ7" s="314">
        <v>40.845360824742265</v>
      </c>
      <c r="DK7" s="314">
        <v>71.916790490341754</v>
      </c>
      <c r="DL7" s="319">
        <v>326</v>
      </c>
      <c r="DM7" s="319">
        <v>189</v>
      </c>
      <c r="DN7" s="314">
        <v>20.891511466296038</v>
      </c>
      <c r="DO7" s="314">
        <v>13.182765809589993</v>
      </c>
      <c r="DP7" s="314">
        <v>100</v>
      </c>
      <c r="DQ7" s="314">
        <v>99.910935180603673</v>
      </c>
      <c r="DR7" s="314">
        <v>5577.8798411122143</v>
      </c>
      <c r="DS7" s="315">
        <v>4.8847333891172795</v>
      </c>
      <c r="DT7" s="315">
        <v>15.3</v>
      </c>
      <c r="DU7" s="314">
        <v>100</v>
      </c>
      <c r="DV7" s="318">
        <v>7.077251135206146E-2</v>
      </c>
      <c r="DW7" s="314">
        <v>19.148936170212767</v>
      </c>
      <c r="DX7" s="317">
        <v>54.95830437804031</v>
      </c>
      <c r="DY7" s="314">
        <v>1.0847888171853548</v>
      </c>
      <c r="DZ7" s="314">
        <v>821.25143983169437</v>
      </c>
      <c r="EA7" s="316">
        <v>9481</v>
      </c>
      <c r="EB7" s="315">
        <v>1.6120004608239047</v>
      </c>
      <c r="EC7" s="315">
        <v>36.835141011952814</v>
      </c>
      <c r="ED7" s="314">
        <v>66.652072862685856</v>
      </c>
      <c r="EE7" s="314">
        <v>13.377689817105457</v>
      </c>
      <c r="EF7" s="314">
        <v>67.248850952068281</v>
      </c>
      <c r="EG7" s="314">
        <v>127.7081543804007</v>
      </c>
      <c r="EH7" s="314">
        <v>66.2</v>
      </c>
      <c r="EI7" s="314">
        <v>50.9</v>
      </c>
      <c r="EJ7" s="314">
        <v>34.200000000000003</v>
      </c>
      <c r="EK7" s="314">
        <v>50</v>
      </c>
      <c r="EL7" s="314">
        <v>14.2</v>
      </c>
      <c r="EM7" s="313">
        <v>71.099999999999994</v>
      </c>
      <c r="EN7" s="312">
        <v>-4.6525364836692145</v>
      </c>
      <c r="EO7" s="72">
        <v>1.0145837968628324</v>
      </c>
      <c r="EP7" s="311">
        <v>0.55000000000000004</v>
      </c>
      <c r="EQ7" s="308">
        <v>93.4</v>
      </c>
      <c r="ER7" s="308">
        <v>14.6</v>
      </c>
      <c r="ES7" s="308">
        <v>3.3</v>
      </c>
      <c r="ET7" s="308">
        <v>525.33385684503128</v>
      </c>
      <c r="EU7" s="310">
        <v>37.534596341209529</v>
      </c>
      <c r="EV7" s="308">
        <v>60.057920352410385</v>
      </c>
      <c r="EW7" s="308" t="s">
        <v>12</v>
      </c>
      <c r="EX7" s="308" t="s">
        <v>12</v>
      </c>
      <c r="EY7" s="308">
        <v>110.7</v>
      </c>
      <c r="EZ7" s="308">
        <v>8.6935371785962463</v>
      </c>
      <c r="FA7" s="308">
        <v>20.6</v>
      </c>
      <c r="FB7" s="308">
        <v>13.529689714915735</v>
      </c>
      <c r="FC7" s="308">
        <v>71.631463947560093</v>
      </c>
      <c r="FD7" s="308">
        <v>82.677838577291382</v>
      </c>
      <c r="FE7" s="308">
        <v>78.826425933524831</v>
      </c>
      <c r="FF7" s="308">
        <v>77.855137563166764</v>
      </c>
      <c r="FG7" s="308">
        <v>78.542708639796018</v>
      </c>
      <c r="FH7" s="308">
        <v>77.915248994741731</v>
      </c>
      <c r="FI7" s="308">
        <v>73.499047809962917</v>
      </c>
      <c r="FJ7" s="308">
        <v>64.74612197706908</v>
      </c>
      <c r="FK7" s="308">
        <v>45.463278316304248</v>
      </c>
      <c r="FL7" s="308">
        <v>27.201889020070841</v>
      </c>
      <c r="FM7" s="308">
        <v>15.009608576919186</v>
      </c>
      <c r="FN7" s="308">
        <v>8.2783716170115991</v>
      </c>
      <c r="FO7" s="308">
        <v>4.5640580429120678</v>
      </c>
      <c r="FP7" s="308">
        <v>1.7711171662125342</v>
      </c>
      <c r="FQ7" s="308">
        <v>1.38</v>
      </c>
      <c r="FR7" s="308">
        <v>3.0820013898540655</v>
      </c>
      <c r="FS7" s="308">
        <v>0</v>
      </c>
    </row>
    <row r="8" spans="1:175" s="309" customFormat="1" ht="11.1" customHeight="1">
      <c r="A8" s="386">
        <v>22039</v>
      </c>
      <c r="B8" s="396" t="s">
        <v>604</v>
      </c>
      <c r="C8" s="308">
        <v>81.520573218346414</v>
      </c>
      <c r="D8" s="72">
        <v>1716.2225940704511</v>
      </c>
      <c r="E8" s="308">
        <v>231.69005019951089</v>
      </c>
      <c r="F8" s="354">
        <v>356439.66800000001</v>
      </c>
      <c r="G8" s="308">
        <v>283.53658536585363</v>
      </c>
      <c r="H8" s="353">
        <v>103.65853658536585</v>
      </c>
      <c r="I8" s="353">
        <v>146.72256097560975</v>
      </c>
      <c r="J8" s="341">
        <v>32</v>
      </c>
      <c r="K8" s="352">
        <v>2.3199999999999998</v>
      </c>
      <c r="L8" s="308">
        <v>94.983520776072226</v>
      </c>
      <c r="M8" s="308">
        <v>20.679572599930168</v>
      </c>
      <c r="N8" s="343">
        <v>83.277442391698699</v>
      </c>
      <c r="O8" s="343">
        <v>26.482320942883046</v>
      </c>
      <c r="P8" s="340">
        <v>21.775165762507534</v>
      </c>
      <c r="Q8" s="340">
        <v>1.5625</v>
      </c>
      <c r="R8" s="340">
        <v>1.7430600387346677</v>
      </c>
      <c r="S8" s="354">
        <v>15525</v>
      </c>
      <c r="T8" s="341">
        <v>12.987012987012985</v>
      </c>
      <c r="U8" s="344">
        <v>37</v>
      </c>
      <c r="V8" s="344">
        <v>0</v>
      </c>
      <c r="W8" s="308">
        <v>13.953848536472046</v>
      </c>
      <c r="X8" s="312">
        <v>76.463942760308782</v>
      </c>
      <c r="Y8" s="308">
        <v>97.402597402597408</v>
      </c>
      <c r="Z8" s="308">
        <v>94.805194805194802</v>
      </c>
      <c r="AA8" s="308">
        <v>4.267045959640857</v>
      </c>
      <c r="AB8" s="343">
        <v>18.948710941058575</v>
      </c>
      <c r="AC8" s="343">
        <v>12.480641340985697</v>
      </c>
      <c r="AD8" s="343">
        <v>0.45549785916006197</v>
      </c>
      <c r="AE8" s="343">
        <v>98.936765528819251</v>
      </c>
      <c r="AF8" s="341">
        <v>98.9</v>
      </c>
      <c r="AG8" s="341">
        <v>98</v>
      </c>
      <c r="AH8" s="395">
        <v>43</v>
      </c>
      <c r="AI8" s="341">
        <v>43.7</v>
      </c>
      <c r="AJ8" s="342">
        <v>3.032195395884189E-2</v>
      </c>
      <c r="AK8" s="342">
        <v>1.5160976979420945E-2</v>
      </c>
      <c r="AL8" s="308">
        <v>1.5188569957523492</v>
      </c>
      <c r="AM8" s="348">
        <v>115796.52882205514</v>
      </c>
      <c r="AN8" s="354">
        <v>149226.88761329305</v>
      </c>
      <c r="AO8" s="354">
        <v>264329.00894085283</v>
      </c>
      <c r="AP8" s="308">
        <v>10.181350636147533</v>
      </c>
      <c r="AQ8" s="308">
        <v>5.0682494356152912</v>
      </c>
      <c r="AR8" s="308">
        <v>20.11</v>
      </c>
      <c r="AS8" s="308">
        <v>4.2390698073540145</v>
      </c>
      <c r="AT8" s="308">
        <v>358.26146651220665</v>
      </c>
      <c r="AU8" s="308">
        <v>3.8615008366585144</v>
      </c>
      <c r="AV8" s="308">
        <v>5.7922512549877725</v>
      </c>
      <c r="AW8" s="344">
        <v>5978</v>
      </c>
      <c r="AX8" s="344">
        <v>1251.2093023255813</v>
      </c>
      <c r="AY8" s="308">
        <v>0.92933348202669053</v>
      </c>
      <c r="AZ8" s="343">
        <v>485.75</v>
      </c>
      <c r="BA8" s="308">
        <v>2.7860685630926332</v>
      </c>
      <c r="BB8" s="308">
        <v>21.140279135923194</v>
      </c>
      <c r="BC8" s="308">
        <v>234.714034410263</v>
      </c>
      <c r="BD8" s="308">
        <v>3.3753979491140003</v>
      </c>
      <c r="BE8" s="343">
        <v>0.35558716330340473</v>
      </c>
      <c r="BF8" s="308">
        <v>7.2006400568939464</v>
      </c>
      <c r="BG8" s="308">
        <v>37.618056667200257</v>
      </c>
      <c r="BH8" s="308">
        <v>100</v>
      </c>
      <c r="BI8" s="345">
        <v>100</v>
      </c>
      <c r="BJ8" s="343">
        <v>2.8813830638706577</v>
      </c>
      <c r="BK8" s="72">
        <v>0.34293552812071326</v>
      </c>
      <c r="BL8" s="341">
        <v>90.8</v>
      </c>
      <c r="BM8" s="341">
        <v>77.8</v>
      </c>
      <c r="BN8" s="308">
        <v>0.57155921353452221</v>
      </c>
      <c r="BO8" s="308">
        <v>8.5714285714285712</v>
      </c>
      <c r="BP8" s="344">
        <v>6</v>
      </c>
      <c r="BQ8" s="308">
        <v>1.3901403011970652</v>
      </c>
      <c r="BR8" s="308">
        <v>9.4478053803578312</v>
      </c>
      <c r="BS8" s="308" t="s">
        <v>12</v>
      </c>
      <c r="BT8" s="308">
        <v>798.34384519672199</v>
      </c>
      <c r="BU8" s="308">
        <v>13.809585103187882</v>
      </c>
      <c r="BV8" s="343">
        <v>823.82975071866815</v>
      </c>
      <c r="BW8" s="343">
        <v>793.52340498562683</v>
      </c>
      <c r="BX8" s="308">
        <v>1.716222594070451</v>
      </c>
      <c r="BY8" s="342">
        <v>8.3687304243360364E-2</v>
      </c>
      <c r="BZ8" s="308">
        <v>1.2871669455528383</v>
      </c>
      <c r="CA8" s="342">
        <v>0.27170377998026346</v>
      </c>
      <c r="CB8" s="308">
        <v>0.85811129703522548</v>
      </c>
      <c r="CC8" s="342">
        <v>0.20841807182391556</v>
      </c>
      <c r="CD8" s="308">
        <v>1.2871669455528383</v>
      </c>
      <c r="CE8" s="308">
        <v>14.244647530784743</v>
      </c>
      <c r="CF8" s="341" t="s">
        <v>12</v>
      </c>
      <c r="CG8" s="340">
        <v>0</v>
      </c>
      <c r="CH8" s="340">
        <v>8.3640013382402145</v>
      </c>
      <c r="CI8" s="340">
        <v>6.8588469184890659</v>
      </c>
      <c r="CJ8" s="308">
        <v>324.56772643411853</v>
      </c>
      <c r="CK8" s="82">
        <v>273.62594928562231</v>
      </c>
      <c r="CL8" s="314">
        <v>13.8</v>
      </c>
      <c r="CM8" s="314">
        <v>872.93428807031341</v>
      </c>
      <c r="CN8" s="323">
        <v>100</v>
      </c>
      <c r="CO8" s="317">
        <v>99.1</v>
      </c>
      <c r="CP8" s="317">
        <v>89.1</v>
      </c>
      <c r="CQ8" s="314">
        <v>61.8</v>
      </c>
      <c r="CR8" s="322">
        <v>43.5</v>
      </c>
      <c r="CS8" s="314">
        <v>4.7433180922642277</v>
      </c>
      <c r="CT8" s="314">
        <v>3.5233644859813085</v>
      </c>
      <c r="CU8" s="322">
        <v>0</v>
      </c>
      <c r="CV8" s="314">
        <v>64.018610690326767</v>
      </c>
      <c r="CW8" s="321">
        <v>49.259879006307123</v>
      </c>
      <c r="CX8" s="314">
        <v>1.3</v>
      </c>
      <c r="CY8" s="314">
        <v>44.9</v>
      </c>
      <c r="CZ8" s="314">
        <v>59.380248905582519</v>
      </c>
      <c r="DA8" s="314">
        <v>4.5402913270078846</v>
      </c>
      <c r="DB8" s="314">
        <v>2.0391985240485693</v>
      </c>
      <c r="DC8" s="314">
        <v>0.98986999613849913</v>
      </c>
      <c r="DD8" s="314">
        <v>3.0334234350195222</v>
      </c>
      <c r="DE8" s="314">
        <v>7.5084738490582232</v>
      </c>
      <c r="DF8" s="320" t="s">
        <v>12</v>
      </c>
      <c r="DG8" s="320">
        <v>1462.2682215743441</v>
      </c>
      <c r="DH8" s="314">
        <v>109.82640408460978</v>
      </c>
      <c r="DI8" s="314" t="s">
        <v>12</v>
      </c>
      <c r="DJ8" s="314" t="s">
        <v>12</v>
      </c>
      <c r="DK8" s="314">
        <v>53.98391812865497</v>
      </c>
      <c r="DL8" s="319">
        <v>149</v>
      </c>
      <c r="DM8" s="319">
        <v>10</v>
      </c>
      <c r="DN8" s="314">
        <v>28.664375509503582</v>
      </c>
      <c r="DO8" s="314">
        <v>15.965160681340368</v>
      </c>
      <c r="DP8" s="314">
        <v>100</v>
      </c>
      <c r="DQ8" s="314">
        <v>98.124159874339853</v>
      </c>
      <c r="DR8" s="314">
        <v>3274.9842602308499</v>
      </c>
      <c r="DS8" s="315">
        <v>15.59533939909668</v>
      </c>
      <c r="DT8" s="315">
        <v>10.3</v>
      </c>
      <c r="DU8" s="314">
        <v>42.148760330578511</v>
      </c>
      <c r="DV8" s="318">
        <v>0.11881698190501884</v>
      </c>
      <c r="DW8" s="314">
        <v>10.232558139534884</v>
      </c>
      <c r="DX8" s="317">
        <v>99.214828163212772</v>
      </c>
      <c r="DY8" s="314">
        <v>1.2195085684547042</v>
      </c>
      <c r="DZ8" s="314">
        <v>517.10021858328173</v>
      </c>
      <c r="EA8" s="316">
        <v>0</v>
      </c>
      <c r="EB8" s="315">
        <v>3.2133985730182628</v>
      </c>
      <c r="EC8" s="315">
        <v>69.688808718486911</v>
      </c>
      <c r="ED8" s="314">
        <v>77.499263910757392</v>
      </c>
      <c r="EE8" s="314">
        <v>16.350619079300241</v>
      </c>
      <c r="EF8" s="314">
        <v>78.825510245985782</v>
      </c>
      <c r="EG8" s="314">
        <v>139.83680904055612</v>
      </c>
      <c r="EH8" s="314">
        <v>78.400000000000006</v>
      </c>
      <c r="EI8" s="314">
        <v>45.5</v>
      </c>
      <c r="EJ8" s="314">
        <v>23.9</v>
      </c>
      <c r="EK8" s="314">
        <v>48.1</v>
      </c>
      <c r="EL8" s="314">
        <v>17.399999999999999</v>
      </c>
      <c r="EM8" s="313">
        <v>55.7</v>
      </c>
      <c r="EN8" s="312">
        <v>-3.6298107864590037</v>
      </c>
      <c r="EO8" s="72">
        <v>1.0456894277794835</v>
      </c>
      <c r="EP8" s="311">
        <v>0.66</v>
      </c>
      <c r="EQ8" s="308">
        <v>90.6</v>
      </c>
      <c r="ER8" s="308">
        <v>10.7</v>
      </c>
      <c r="ES8" s="308">
        <v>5.0999999999999996</v>
      </c>
      <c r="ET8" s="308">
        <v>455.72682026858882</v>
      </c>
      <c r="EU8" s="310">
        <v>39.889406957743141</v>
      </c>
      <c r="EV8" s="308">
        <v>42.790956073666621</v>
      </c>
      <c r="EW8" s="308" t="s">
        <v>12</v>
      </c>
      <c r="EX8" s="308" t="s">
        <v>12</v>
      </c>
      <c r="EY8" s="308">
        <v>126.7</v>
      </c>
      <c r="EZ8" s="308">
        <v>9.9969966104603767</v>
      </c>
      <c r="FA8" s="308">
        <v>25.8</v>
      </c>
      <c r="FB8" s="308">
        <v>11.902050113895218</v>
      </c>
      <c r="FC8" s="308">
        <v>77.908431323492621</v>
      </c>
      <c r="FD8" s="308">
        <v>81.752428187642082</v>
      </c>
      <c r="FE8" s="308">
        <v>78.2549881636794</v>
      </c>
      <c r="FF8" s="308">
        <v>78.60052371254001</v>
      </c>
      <c r="FG8" s="308">
        <v>79.512613274553019</v>
      </c>
      <c r="FH8" s="308">
        <v>79.029199848312487</v>
      </c>
      <c r="FI8" s="308">
        <v>75.556127041275559</v>
      </c>
      <c r="FJ8" s="308">
        <v>66.286930395593387</v>
      </c>
      <c r="FK8" s="308">
        <v>48.484182776801404</v>
      </c>
      <c r="FL8" s="308">
        <v>27.610279239174425</v>
      </c>
      <c r="FM8" s="308">
        <v>14.274999999999999</v>
      </c>
      <c r="FN8" s="308">
        <v>7.6327116212338595</v>
      </c>
      <c r="FO8" s="308">
        <v>4.0193462308205463</v>
      </c>
      <c r="FP8" s="308">
        <v>2.0467337540508272</v>
      </c>
      <c r="FQ8" s="308">
        <v>1.53</v>
      </c>
      <c r="FR8" s="308">
        <v>4.1275153387394337</v>
      </c>
      <c r="FS8" s="308">
        <v>0</v>
      </c>
    </row>
    <row r="9" spans="1:175" s="309" customFormat="1" ht="11.1" customHeight="1">
      <c r="A9" s="386">
        <v>32018</v>
      </c>
      <c r="B9" s="396" t="s">
        <v>603</v>
      </c>
      <c r="C9" s="308">
        <v>100.33765504393625</v>
      </c>
      <c r="D9" s="72">
        <v>2272.4937845445766</v>
      </c>
      <c r="E9" s="308">
        <v>424.63717492996915</v>
      </c>
      <c r="F9" s="354">
        <v>375454</v>
      </c>
      <c r="G9" s="308">
        <v>287.73584905660374</v>
      </c>
      <c r="H9" s="353">
        <v>111.52291105121294</v>
      </c>
      <c r="I9" s="353">
        <v>161.72506738544473</v>
      </c>
      <c r="J9" s="341">
        <v>42.6</v>
      </c>
      <c r="K9" s="352">
        <v>0.93</v>
      </c>
      <c r="L9" s="308">
        <v>178.390981571651</v>
      </c>
      <c r="M9" s="308">
        <v>11.251906708973838</v>
      </c>
      <c r="N9" s="343">
        <v>80.058606699795135</v>
      </c>
      <c r="O9" s="343">
        <v>22.994297838482961</v>
      </c>
      <c r="P9" s="340">
        <v>23.55072463768116</v>
      </c>
      <c r="Q9" s="340">
        <v>7.8740157480314963</v>
      </c>
      <c r="R9" s="340">
        <v>2.6731470230862699</v>
      </c>
      <c r="S9" s="354">
        <v>16540</v>
      </c>
      <c r="T9" s="341">
        <v>57.142857142857139</v>
      </c>
      <c r="U9" s="344">
        <v>129</v>
      </c>
      <c r="V9" s="344">
        <v>0</v>
      </c>
      <c r="W9" s="308">
        <v>15.455640305098353</v>
      </c>
      <c r="X9" s="312">
        <v>70.655633354551242</v>
      </c>
      <c r="Y9" s="308">
        <v>83.333333333333343</v>
      </c>
      <c r="Z9" s="308">
        <v>100</v>
      </c>
      <c r="AA9" s="308">
        <v>3.59364201796821</v>
      </c>
      <c r="AB9" s="343">
        <v>62.446710548753458</v>
      </c>
      <c r="AC9" s="343">
        <v>5.3545240612530272</v>
      </c>
      <c r="AD9" s="343">
        <v>0.17052624398894989</v>
      </c>
      <c r="AE9" s="343">
        <v>91.666666666666657</v>
      </c>
      <c r="AF9" s="341">
        <v>92.8</v>
      </c>
      <c r="AG9" s="341">
        <v>88</v>
      </c>
      <c r="AH9" s="395">
        <v>91</v>
      </c>
      <c r="AI9" s="341">
        <v>63.4</v>
      </c>
      <c r="AJ9" s="342">
        <v>0.35699351485580921</v>
      </c>
      <c r="AK9" s="342">
        <v>0.11899783828526973</v>
      </c>
      <c r="AL9" s="308">
        <v>0.41778818823755026</v>
      </c>
      <c r="AM9" s="348">
        <v>101607.58594453899</v>
      </c>
      <c r="AN9" s="354">
        <v>135282.42254220456</v>
      </c>
      <c r="AO9" s="354">
        <v>274702.17858880776</v>
      </c>
      <c r="AP9" s="308">
        <v>17.901864391058343</v>
      </c>
      <c r="AQ9" s="308">
        <v>2.5706600235864681</v>
      </c>
      <c r="AR9" s="308">
        <v>16.16</v>
      </c>
      <c r="AS9" s="308">
        <v>5.2531727930852625</v>
      </c>
      <c r="AT9" s="308">
        <v>223.27696617285474</v>
      </c>
      <c r="AU9" s="308">
        <v>2.0546960077256569</v>
      </c>
      <c r="AV9" s="308">
        <v>1.575266939256337</v>
      </c>
      <c r="AW9" s="344">
        <v>11167.25</v>
      </c>
      <c r="AX9" s="344">
        <v>3116.4418604651164</v>
      </c>
      <c r="AY9" s="308">
        <v>0.74622967456923894</v>
      </c>
      <c r="AZ9" s="343">
        <v>358.5</v>
      </c>
      <c r="BA9" s="308">
        <v>2.007766750909203</v>
      </c>
      <c r="BB9" s="308">
        <v>46.267449896337247</v>
      </c>
      <c r="BC9" s="308">
        <v>223.12183662427145</v>
      </c>
      <c r="BD9" s="308">
        <v>2.3102317012198044</v>
      </c>
      <c r="BE9" s="343">
        <v>0.3455425017277125</v>
      </c>
      <c r="BF9" s="308">
        <v>2.8334485141672427</v>
      </c>
      <c r="BG9" s="308">
        <v>29.0736984448952</v>
      </c>
      <c r="BH9" s="308">
        <v>0</v>
      </c>
      <c r="BI9" s="345">
        <v>99.719887955182074</v>
      </c>
      <c r="BJ9" s="343">
        <v>0.81135902636916835</v>
      </c>
      <c r="BK9" s="72">
        <v>0.45735193231191401</v>
      </c>
      <c r="BL9" s="341">
        <v>106.9</v>
      </c>
      <c r="BM9" s="341">
        <v>113.8</v>
      </c>
      <c r="BN9" s="308">
        <v>1.463526183398125</v>
      </c>
      <c r="BO9" s="308">
        <v>47.058823529411761</v>
      </c>
      <c r="BP9" s="344">
        <v>21</v>
      </c>
      <c r="BQ9" s="308" t="s">
        <v>12</v>
      </c>
      <c r="BR9" s="308">
        <v>27.279513995904306</v>
      </c>
      <c r="BS9" s="308">
        <v>19.464820179854389</v>
      </c>
      <c r="BT9" s="308">
        <v>1357.3938235838009</v>
      </c>
      <c r="BU9" s="308" t="s">
        <v>12</v>
      </c>
      <c r="BV9" s="343">
        <v>942.42056887683464</v>
      </c>
      <c r="BW9" s="343">
        <v>483.88090981939223</v>
      </c>
      <c r="BX9" s="308">
        <v>3.082044011588486</v>
      </c>
      <c r="BY9" s="342">
        <v>0.10859068400830098</v>
      </c>
      <c r="BZ9" s="308">
        <v>2.0546960077256569</v>
      </c>
      <c r="CA9" s="342">
        <v>0.41433972343791736</v>
      </c>
      <c r="CB9" s="308">
        <v>0.34244933462094285</v>
      </c>
      <c r="CC9" s="342">
        <v>7.5338853616607429E-2</v>
      </c>
      <c r="CD9" s="308">
        <v>1.0273480038628284</v>
      </c>
      <c r="CE9" s="308">
        <v>11.365893416069092</v>
      </c>
      <c r="CF9" s="341">
        <v>31.4</v>
      </c>
      <c r="CG9" s="340">
        <v>1.9900497512437811</v>
      </c>
      <c r="CH9" s="340">
        <v>9.7457595498742595</v>
      </c>
      <c r="CI9" s="340">
        <v>2.4528301886792456</v>
      </c>
      <c r="CJ9" s="308">
        <v>334.50793455108317</v>
      </c>
      <c r="CK9" s="82">
        <v>278.23665988616983</v>
      </c>
      <c r="CL9" s="314">
        <v>16.100000000000001</v>
      </c>
      <c r="CM9" s="314">
        <v>886.78054561279703</v>
      </c>
      <c r="CN9" s="323">
        <v>100</v>
      </c>
      <c r="CO9" s="317">
        <v>98</v>
      </c>
      <c r="CP9" s="317">
        <v>94</v>
      </c>
      <c r="CQ9" s="314">
        <v>88.5</v>
      </c>
      <c r="CR9" s="322">
        <v>61.5</v>
      </c>
      <c r="CS9" s="314">
        <v>4.3288783421761545</v>
      </c>
      <c r="CT9" s="314">
        <v>3</v>
      </c>
      <c r="CU9" s="322">
        <v>5.3728536568985206</v>
      </c>
      <c r="CV9" s="314">
        <v>54.076349551786173</v>
      </c>
      <c r="CW9" s="321">
        <v>52.829658851972845</v>
      </c>
      <c r="CX9" s="314">
        <v>1.19</v>
      </c>
      <c r="CY9" s="314">
        <v>38.1</v>
      </c>
      <c r="CZ9" s="314">
        <v>60.098883061771893</v>
      </c>
      <c r="DA9" s="314">
        <v>4.2618954043738047</v>
      </c>
      <c r="DB9" s="314">
        <v>2.1245077290814822</v>
      </c>
      <c r="DC9" s="314">
        <v>1.3754956954118638</v>
      </c>
      <c r="DD9" s="314">
        <v>2.8902723842007574</v>
      </c>
      <c r="DE9" s="314">
        <v>7.468819988082763</v>
      </c>
      <c r="DF9" s="320" t="s">
        <v>12</v>
      </c>
      <c r="DG9" s="320">
        <v>584.25433526011557</v>
      </c>
      <c r="DH9" s="314">
        <v>71.151564651009878</v>
      </c>
      <c r="DI9" s="314">
        <v>48.099762340161774</v>
      </c>
      <c r="DJ9" s="314">
        <v>44.506852392720738</v>
      </c>
      <c r="DK9" s="314">
        <v>68.145062484685127</v>
      </c>
      <c r="DL9" s="319">
        <v>266</v>
      </c>
      <c r="DM9" s="319">
        <v>91</v>
      </c>
      <c r="DN9" s="314">
        <v>17.133849746929943</v>
      </c>
      <c r="DO9" s="314">
        <v>19.574403966933094</v>
      </c>
      <c r="DP9" s="314">
        <v>100</v>
      </c>
      <c r="DQ9" s="314">
        <v>94.25341497880359</v>
      </c>
      <c r="DR9" s="314">
        <v>5657.6061039580354</v>
      </c>
      <c r="DS9" s="315">
        <v>4.7311245727435782</v>
      </c>
      <c r="DT9" s="315">
        <v>10.3</v>
      </c>
      <c r="DU9" s="314">
        <v>88.698363211223693</v>
      </c>
      <c r="DV9" s="318">
        <v>0.14861022332293883</v>
      </c>
      <c r="DW9" s="314">
        <v>15.942028985507244</v>
      </c>
      <c r="DX9" s="317">
        <v>6.9756929462286053</v>
      </c>
      <c r="DY9" s="314">
        <v>1.1796174826688157</v>
      </c>
      <c r="DZ9" s="314">
        <v>1092.7417535151017</v>
      </c>
      <c r="EA9" s="316">
        <v>280</v>
      </c>
      <c r="EB9" s="315">
        <v>1.4110990783670061</v>
      </c>
      <c r="EC9" s="315">
        <v>75.817439614180486</v>
      </c>
      <c r="ED9" s="314">
        <v>84.04419172630638</v>
      </c>
      <c r="EE9" s="314">
        <v>22.500836341908176</v>
      </c>
      <c r="EF9" s="314">
        <v>72.688108148258195</v>
      </c>
      <c r="EG9" s="314">
        <v>250.41229189519947</v>
      </c>
      <c r="EH9" s="314">
        <v>74.400000000000006</v>
      </c>
      <c r="EI9" s="314">
        <v>57.5</v>
      </c>
      <c r="EJ9" s="314">
        <v>39.200000000000003</v>
      </c>
      <c r="EK9" s="314">
        <v>68.400000000000006</v>
      </c>
      <c r="EL9" s="314">
        <v>21.7</v>
      </c>
      <c r="EM9" s="313">
        <v>90</v>
      </c>
      <c r="EN9" s="312">
        <v>-2.1437328347271025</v>
      </c>
      <c r="EO9" s="72">
        <v>1.0573629763028716</v>
      </c>
      <c r="EP9" s="311">
        <v>0.73</v>
      </c>
      <c r="EQ9" s="308">
        <v>92.3</v>
      </c>
      <c r="ER9" s="308">
        <v>9.6</v>
      </c>
      <c r="ES9" s="308">
        <v>2</v>
      </c>
      <c r="ET9" s="308">
        <v>451.83844610189925</v>
      </c>
      <c r="EU9" s="310">
        <v>46.907045640613461</v>
      </c>
      <c r="EV9" s="308">
        <v>51.62613621652207</v>
      </c>
      <c r="EW9" s="308" t="s">
        <v>12</v>
      </c>
      <c r="EX9" s="308" t="s">
        <v>12</v>
      </c>
      <c r="EY9" s="308">
        <v>68.599999999999994</v>
      </c>
      <c r="EZ9" s="308">
        <v>7.5715547884690464</v>
      </c>
      <c r="FA9" s="308">
        <v>31.3</v>
      </c>
      <c r="FB9" s="308">
        <v>12.788778877887788</v>
      </c>
      <c r="FC9" s="308">
        <v>68.114378203398971</v>
      </c>
      <c r="FD9" s="308">
        <v>82.376264697839758</v>
      </c>
      <c r="FE9" s="308">
        <v>78.09737121301427</v>
      </c>
      <c r="FF9" s="308">
        <v>76.522460836186326</v>
      </c>
      <c r="FG9" s="308">
        <v>78.301624129930389</v>
      </c>
      <c r="FH9" s="308">
        <v>79.175572519083971</v>
      </c>
      <c r="FI9" s="308">
        <v>77.290796045255334</v>
      </c>
      <c r="FJ9" s="308">
        <v>68.685436499898728</v>
      </c>
      <c r="FK9" s="308">
        <v>50.841392649903284</v>
      </c>
      <c r="FL9" s="308">
        <v>31.465323378609337</v>
      </c>
      <c r="FM9" s="308">
        <v>17.451270944944717</v>
      </c>
      <c r="FN9" s="308">
        <v>11.028485001260398</v>
      </c>
      <c r="FO9" s="308">
        <v>5.7748234316576648</v>
      </c>
      <c r="FP9" s="308">
        <v>2.5262094227611471</v>
      </c>
      <c r="FQ9" s="308">
        <v>1.44</v>
      </c>
      <c r="FR9" s="308">
        <v>4.8011396713856183</v>
      </c>
      <c r="FS9" s="308">
        <v>0.13522650439486139</v>
      </c>
    </row>
    <row r="10" spans="1:175" s="309" customFormat="1" ht="11.1" customHeight="1">
      <c r="A10" s="386">
        <v>52019</v>
      </c>
      <c r="B10" s="396" t="s">
        <v>602</v>
      </c>
      <c r="C10" s="308">
        <v>95.391840328734958</v>
      </c>
      <c r="D10" s="72">
        <v>1740.3427725526728</v>
      </c>
      <c r="E10" s="308">
        <v>391.45748522862135</v>
      </c>
      <c r="F10" s="354">
        <v>403252.85713406187</v>
      </c>
      <c r="G10" s="308">
        <v>292.79778393351802</v>
      </c>
      <c r="H10" s="353">
        <v>106.09418282548476</v>
      </c>
      <c r="I10" s="353">
        <v>122.1606648199446</v>
      </c>
      <c r="J10" s="341">
        <v>35.700000000000003</v>
      </c>
      <c r="K10" s="352">
        <v>-1.0118791938479619</v>
      </c>
      <c r="L10" s="308">
        <v>78.31896961215115</v>
      </c>
      <c r="M10" s="308">
        <v>10.45729947862386</v>
      </c>
      <c r="N10" s="343">
        <v>78.962439152696433</v>
      </c>
      <c r="O10" s="343">
        <v>19.914696435153495</v>
      </c>
      <c r="P10" s="340">
        <v>11.92299278057318</v>
      </c>
      <c r="Q10" s="340">
        <v>1.4492753623188406</v>
      </c>
      <c r="R10" s="340">
        <v>1.5615615615615615</v>
      </c>
      <c r="S10" s="354">
        <v>15753</v>
      </c>
      <c r="T10" s="341">
        <v>39.130434782608695</v>
      </c>
      <c r="U10" s="344">
        <v>55</v>
      </c>
      <c r="V10" s="344">
        <v>0</v>
      </c>
      <c r="W10" s="308">
        <v>15.565577766942953</v>
      </c>
      <c r="X10" s="312">
        <v>97.189907841063601</v>
      </c>
      <c r="Y10" s="308">
        <v>100</v>
      </c>
      <c r="Z10" s="308">
        <v>77.173913043478265</v>
      </c>
      <c r="AA10" s="308">
        <v>2.9049171035850927</v>
      </c>
      <c r="AB10" s="343">
        <v>88.916696460493384</v>
      </c>
      <c r="AC10" s="343">
        <v>14.015016088666428</v>
      </c>
      <c r="AD10" s="343">
        <v>2.8244547729710408</v>
      </c>
      <c r="AE10" s="343">
        <v>94.606205250596659</v>
      </c>
      <c r="AF10" s="341">
        <v>97.9</v>
      </c>
      <c r="AG10" s="341">
        <v>96.5</v>
      </c>
      <c r="AH10" s="395">
        <v>43</v>
      </c>
      <c r="AI10" s="341">
        <v>75.7</v>
      </c>
      <c r="AJ10" s="342">
        <v>1.1077647752779512E-2</v>
      </c>
      <c r="AK10" s="342">
        <v>0.19939765955003125</v>
      </c>
      <c r="AL10" s="308">
        <v>0.80716172585852652</v>
      </c>
      <c r="AM10" s="348">
        <v>93410.218664850137</v>
      </c>
      <c r="AN10" s="354">
        <v>134117.46825799896</v>
      </c>
      <c r="AO10" s="354">
        <v>254576.13712910988</v>
      </c>
      <c r="AP10" s="308">
        <v>14.677199673113593</v>
      </c>
      <c r="AQ10" s="308">
        <v>7.7798964859711246</v>
      </c>
      <c r="AR10" s="308">
        <v>17.23</v>
      </c>
      <c r="AS10" s="308">
        <v>3.2541698038565103</v>
      </c>
      <c r="AT10" s="308">
        <v>319.03625528005</v>
      </c>
      <c r="AU10" s="308">
        <v>1.9142175316803001</v>
      </c>
      <c r="AV10" s="308">
        <v>1.9780247827363102</v>
      </c>
      <c r="AW10" s="344">
        <v>10255</v>
      </c>
      <c r="AX10" s="344">
        <v>1966.7123287671234</v>
      </c>
      <c r="AY10" s="308">
        <v>2.0895730305774185</v>
      </c>
      <c r="AZ10" s="343">
        <v>334.2</v>
      </c>
      <c r="BA10" s="308">
        <v>1.2541506616811935</v>
      </c>
      <c r="BB10" s="308">
        <v>18.129587643474565</v>
      </c>
      <c r="BC10" s="308">
        <v>195.5210500121234</v>
      </c>
      <c r="BD10" s="308">
        <v>2.3687389134901289</v>
      </c>
      <c r="BE10" s="343">
        <v>2.9757687402578998</v>
      </c>
      <c r="BF10" s="308">
        <v>3.1883236502763213</v>
      </c>
      <c r="BG10" s="308">
        <v>33.484911120297646</v>
      </c>
      <c r="BH10" s="308">
        <v>0</v>
      </c>
      <c r="BI10" s="345">
        <v>100</v>
      </c>
      <c r="BJ10" s="343">
        <v>2.6181617748380872</v>
      </c>
      <c r="BK10" s="72">
        <v>1.49735623040569</v>
      </c>
      <c r="BL10" s="341">
        <v>109.67</v>
      </c>
      <c r="BM10" s="341">
        <v>125.45</v>
      </c>
      <c r="BN10" s="308">
        <v>1.5909409948060456</v>
      </c>
      <c r="BO10" s="308">
        <v>44.61538461538462</v>
      </c>
      <c r="BP10" s="344">
        <v>23</v>
      </c>
      <c r="BQ10" s="308" t="s">
        <v>12</v>
      </c>
      <c r="BR10" s="308" t="s">
        <v>12</v>
      </c>
      <c r="BS10" s="308">
        <v>9.6572274473271129</v>
      </c>
      <c r="BT10" s="308">
        <v>1216.399101593905</v>
      </c>
      <c r="BU10" s="308">
        <v>10.674953101670475</v>
      </c>
      <c r="BV10" s="343">
        <v>860.26212018733804</v>
      </c>
      <c r="BW10" s="343">
        <v>719.74579191179282</v>
      </c>
      <c r="BX10" s="308">
        <v>2.2332537869603502</v>
      </c>
      <c r="BY10" s="342">
        <v>7.5279029108867926E-2</v>
      </c>
      <c r="BZ10" s="308">
        <v>2.5522900422404002</v>
      </c>
      <c r="CA10" s="342">
        <v>0.71700600426232441</v>
      </c>
      <c r="CB10" s="308">
        <v>0.31903625528005003</v>
      </c>
      <c r="CC10" s="342">
        <v>9.3981700080397135E-2</v>
      </c>
      <c r="CD10" s="308">
        <v>0.31903625528005003</v>
      </c>
      <c r="CE10" s="308">
        <v>1.2282895828281926</v>
      </c>
      <c r="CF10" s="341">
        <v>38.200000000000003</v>
      </c>
      <c r="CG10" s="340">
        <v>10.40268456375839</v>
      </c>
      <c r="CH10" s="340">
        <v>9.8418889740196427</v>
      </c>
      <c r="CI10" s="340">
        <v>5.5476529160739689</v>
      </c>
      <c r="CJ10" s="308">
        <v>352.63715368614493</v>
      </c>
      <c r="CK10" s="82" t="s">
        <v>12</v>
      </c>
      <c r="CL10" s="314">
        <v>22.1</v>
      </c>
      <c r="CM10" s="314">
        <v>920.52011475515576</v>
      </c>
      <c r="CN10" s="323">
        <v>96.6</v>
      </c>
      <c r="CO10" s="317">
        <v>99.4</v>
      </c>
      <c r="CP10" s="317">
        <v>92.6</v>
      </c>
      <c r="CQ10" s="314">
        <v>93</v>
      </c>
      <c r="CR10" s="322">
        <v>49.2</v>
      </c>
      <c r="CS10" s="314">
        <v>3.271574841540712</v>
      </c>
      <c r="CT10" s="314">
        <v>1.743718592964824</v>
      </c>
      <c r="CU10" s="322" t="s">
        <v>770</v>
      </c>
      <c r="CV10" s="314">
        <v>65.957494591377639</v>
      </c>
      <c r="CW10" s="321">
        <v>49.137964038233306</v>
      </c>
      <c r="CX10" s="314">
        <v>1.1000000000000001</v>
      </c>
      <c r="CY10" s="314">
        <v>37.1</v>
      </c>
      <c r="CZ10" s="314">
        <v>56.223785840342877</v>
      </c>
      <c r="DA10" s="314">
        <v>4.4019132254426374</v>
      </c>
      <c r="DB10" s="314">
        <v>2.1187293424024705</v>
      </c>
      <c r="DC10" s="314">
        <v>1.0925013718558978</v>
      </c>
      <c r="DD10" s="314">
        <v>3.0372251502660763</v>
      </c>
      <c r="DE10" s="314">
        <v>6.9677518153162925</v>
      </c>
      <c r="DF10" s="320" t="s">
        <v>12</v>
      </c>
      <c r="DG10" s="320">
        <v>996.58020477815694</v>
      </c>
      <c r="DH10" s="314" t="s">
        <v>12</v>
      </c>
      <c r="DI10" s="314" t="s">
        <v>12</v>
      </c>
      <c r="DJ10" s="314">
        <v>73.823843243767584</v>
      </c>
      <c r="DK10" s="314">
        <v>79.976090854751945</v>
      </c>
      <c r="DL10" s="319">
        <v>608</v>
      </c>
      <c r="DM10" s="319">
        <v>4</v>
      </c>
      <c r="DN10" s="314">
        <v>22.367255394903076</v>
      </c>
      <c r="DO10" s="314">
        <v>14.117354296142214</v>
      </c>
      <c r="DP10" s="314">
        <v>71.5</v>
      </c>
      <c r="DQ10" s="314">
        <v>98.885532549103104</v>
      </c>
      <c r="DR10" s="314">
        <v>4575.7669831994162</v>
      </c>
      <c r="DS10" s="315">
        <v>6.0436831591378146</v>
      </c>
      <c r="DT10" s="315">
        <v>19.510000000000002</v>
      </c>
      <c r="DU10" s="314">
        <v>83.432963279248511</v>
      </c>
      <c r="DV10" s="318">
        <v>6.3006592425327593E-2</v>
      </c>
      <c r="DW10" s="314">
        <v>23.004694835680752</v>
      </c>
      <c r="DX10" s="317">
        <v>178.87086688531284</v>
      </c>
      <c r="DY10" s="314">
        <v>1.2981054537856098</v>
      </c>
      <c r="DZ10" s="314" t="s">
        <v>12</v>
      </c>
      <c r="EA10" s="316" t="s">
        <v>8</v>
      </c>
      <c r="EB10" s="315">
        <v>1.6614866401050692</v>
      </c>
      <c r="EC10" s="315">
        <v>85.164916807706376</v>
      </c>
      <c r="ED10" s="314">
        <v>83.228638630610902</v>
      </c>
      <c r="EE10" s="314">
        <v>17.624744432921958</v>
      </c>
      <c r="EF10" s="314">
        <v>74.480119840453369</v>
      </c>
      <c r="EG10" s="314">
        <v>323.67486243644214</v>
      </c>
      <c r="EH10" s="314">
        <v>67.8</v>
      </c>
      <c r="EI10" s="314">
        <v>51.3</v>
      </c>
      <c r="EJ10" s="314">
        <v>36.299999999999997</v>
      </c>
      <c r="EK10" s="314">
        <v>54.8</v>
      </c>
      <c r="EL10" s="314">
        <v>16.100000000000001</v>
      </c>
      <c r="EM10" s="313">
        <v>79.7</v>
      </c>
      <c r="EN10" s="312">
        <v>-2.2970610380163601</v>
      </c>
      <c r="EO10" s="72">
        <v>1.0435287859309594</v>
      </c>
      <c r="EP10" s="311">
        <v>0.66</v>
      </c>
      <c r="EQ10" s="308">
        <v>91.4</v>
      </c>
      <c r="ER10" s="308">
        <v>10.6</v>
      </c>
      <c r="ES10" s="308">
        <v>2.2999999999999998</v>
      </c>
      <c r="ET10" s="308">
        <v>448.79194050611909</v>
      </c>
      <c r="EU10" s="310">
        <v>47.477608360297886</v>
      </c>
      <c r="EV10" s="308">
        <v>51.171527035170229</v>
      </c>
      <c r="EW10" s="308" t="s">
        <v>12</v>
      </c>
      <c r="EX10" s="308" t="s">
        <v>12</v>
      </c>
      <c r="EY10" s="308">
        <v>87</v>
      </c>
      <c r="EZ10" s="308">
        <v>8.1162823343244739</v>
      </c>
      <c r="FA10" s="308">
        <v>32.1</v>
      </c>
      <c r="FB10" s="308">
        <v>11.750706529822995</v>
      </c>
      <c r="FC10" s="308">
        <v>67.09044093981332</v>
      </c>
      <c r="FD10" s="308">
        <v>83.812051201998131</v>
      </c>
      <c r="FE10" s="308">
        <v>78.622233930453106</v>
      </c>
      <c r="FF10" s="308">
        <v>76.483774551665235</v>
      </c>
      <c r="FG10" s="308">
        <v>77.745393004889053</v>
      </c>
      <c r="FH10" s="308">
        <v>77.43339898414014</v>
      </c>
      <c r="FI10" s="308">
        <v>74.512656386383469</v>
      </c>
      <c r="FJ10" s="308">
        <v>66.76739926739927</v>
      </c>
      <c r="FK10" s="308">
        <v>47.82858079318256</v>
      </c>
      <c r="FL10" s="308">
        <v>27.029478458049887</v>
      </c>
      <c r="FM10" s="308">
        <v>14.006449012494961</v>
      </c>
      <c r="FN10" s="308">
        <v>6.9661733615221983</v>
      </c>
      <c r="FO10" s="308">
        <v>3.3399509517692398</v>
      </c>
      <c r="FP10" s="308">
        <v>1.4455343314403717</v>
      </c>
      <c r="FQ10" s="308">
        <v>1.33</v>
      </c>
      <c r="FR10" s="308">
        <v>3.9081941271806127</v>
      </c>
      <c r="FS10" s="308">
        <v>0.41339396444811904</v>
      </c>
    </row>
    <row r="11" spans="1:175" s="309" customFormat="1" ht="11.1" customHeight="1">
      <c r="A11" s="386">
        <v>72010</v>
      </c>
      <c r="B11" s="396" t="s">
        <v>759</v>
      </c>
      <c r="C11" s="308">
        <v>102.06106653814533</v>
      </c>
      <c r="D11" s="72">
        <v>1540.1298443568735</v>
      </c>
      <c r="E11" s="308">
        <v>411.07929577864087</v>
      </c>
      <c r="F11" s="354">
        <v>324984</v>
      </c>
      <c r="G11" s="308">
        <v>274.60974832749287</v>
      </c>
      <c r="H11" s="353">
        <v>89.200382287352667</v>
      </c>
      <c r="I11" s="353">
        <v>153.23351385791653</v>
      </c>
      <c r="J11" s="341">
        <v>38.700000000000003</v>
      </c>
      <c r="K11" s="352">
        <v>0.73</v>
      </c>
      <c r="L11" s="308">
        <v>155.96446345853639</v>
      </c>
      <c r="M11" s="308">
        <v>14.301261547827304</v>
      </c>
      <c r="N11" s="343">
        <v>80.214065923821636</v>
      </c>
      <c r="O11" s="343">
        <v>22.040920390082221</v>
      </c>
      <c r="P11" s="340">
        <v>12.835249042145595</v>
      </c>
      <c r="Q11" s="340">
        <v>0</v>
      </c>
      <c r="R11" s="340">
        <v>3.2210834553440701</v>
      </c>
      <c r="S11" s="354" t="s">
        <v>12</v>
      </c>
      <c r="T11" s="341">
        <v>53.968253968253968</v>
      </c>
      <c r="U11" s="344">
        <v>66</v>
      </c>
      <c r="V11" s="344">
        <v>223</v>
      </c>
      <c r="W11" s="308">
        <v>18.432346961825164</v>
      </c>
      <c r="X11" s="312">
        <v>58.302290560355075</v>
      </c>
      <c r="Y11" s="308">
        <v>85.714285714285708</v>
      </c>
      <c r="Z11" s="308">
        <v>95.238095238095227</v>
      </c>
      <c r="AA11" s="308">
        <v>5.3554796647004039</v>
      </c>
      <c r="AB11" s="343">
        <v>36.724131369638847</v>
      </c>
      <c r="AC11" s="343">
        <v>10.313201659245728</v>
      </c>
      <c r="AD11" s="343">
        <v>4.26228260455912</v>
      </c>
      <c r="AE11" s="343">
        <v>97.039159503342887</v>
      </c>
      <c r="AF11" s="341">
        <v>98.3</v>
      </c>
      <c r="AG11" s="341">
        <v>97</v>
      </c>
      <c r="AH11" s="395">
        <v>160</v>
      </c>
      <c r="AI11" s="341">
        <v>68.2</v>
      </c>
      <c r="AJ11" s="342">
        <v>2.522268350586826E-2</v>
      </c>
      <c r="AK11" s="342">
        <v>0.23961549330574847</v>
      </c>
      <c r="AL11" s="308">
        <v>0.53865562895132257</v>
      </c>
      <c r="AM11" s="348">
        <v>96871.92599335975</v>
      </c>
      <c r="AN11" s="354">
        <v>147180.6930276088</v>
      </c>
      <c r="AO11" s="354">
        <v>257767.30993071594</v>
      </c>
      <c r="AP11" s="308">
        <v>16.588991056808162</v>
      </c>
      <c r="AQ11" s="308">
        <v>4.093714573623882</v>
      </c>
      <c r="AR11" s="308">
        <v>10</v>
      </c>
      <c r="AS11" s="308">
        <v>7.5659853145465368</v>
      </c>
      <c r="AT11" s="308">
        <v>311.85325886655517</v>
      </c>
      <c r="AU11" s="308">
        <v>4.2525444390893883</v>
      </c>
      <c r="AV11" s="308">
        <v>2.4097751821506534</v>
      </c>
      <c r="AW11" s="344">
        <v>15227.375</v>
      </c>
      <c r="AX11" s="344">
        <v>2436.38</v>
      </c>
      <c r="AY11" s="308">
        <v>3.2835600357908046</v>
      </c>
      <c r="AZ11" s="343">
        <v>434.66666666666669</v>
      </c>
      <c r="BA11" s="308">
        <v>3.844328523233068</v>
      </c>
      <c r="BB11" s="308">
        <v>29.802002483700715</v>
      </c>
      <c r="BC11" s="308">
        <v>326.16909534204632</v>
      </c>
      <c r="BD11" s="308">
        <v>3.3382438408981372</v>
      </c>
      <c r="BE11" s="343">
        <v>7.7615647314498604E-2</v>
      </c>
      <c r="BF11" s="308">
        <v>5.1226327227569071</v>
      </c>
      <c r="BG11" s="308">
        <v>47.419219471254721</v>
      </c>
      <c r="BH11" s="308">
        <v>61.428571428571431</v>
      </c>
      <c r="BI11" s="345">
        <v>76.991150442477874</v>
      </c>
      <c r="BJ11" s="343">
        <v>1.678556441460344</v>
      </c>
      <c r="BK11" s="72">
        <v>0.84859981031298359</v>
      </c>
      <c r="BL11" s="341">
        <v>127.2</v>
      </c>
      <c r="BM11" s="341">
        <v>114.4</v>
      </c>
      <c r="BN11" s="308">
        <v>0.948435082114511</v>
      </c>
      <c r="BO11" s="308">
        <v>24.324324324324326</v>
      </c>
      <c r="BP11" s="344">
        <v>10</v>
      </c>
      <c r="BQ11" s="308">
        <v>2.6224024041051228</v>
      </c>
      <c r="BR11" s="308">
        <v>19.958608567459532</v>
      </c>
      <c r="BS11" s="308">
        <v>10.719955773537833</v>
      </c>
      <c r="BT11" s="308">
        <v>179.78694752360161</v>
      </c>
      <c r="BU11" s="308" t="s">
        <v>12</v>
      </c>
      <c r="BV11" s="343">
        <v>35520.192498511613</v>
      </c>
      <c r="BW11" s="343">
        <v>14.054659371190429</v>
      </c>
      <c r="BX11" s="308">
        <v>1.7718935162872451</v>
      </c>
      <c r="BY11" s="342">
        <v>5.7281773594534062E-2</v>
      </c>
      <c r="BZ11" s="308">
        <v>1.0631361097723471</v>
      </c>
      <c r="CA11" s="342">
        <v>0.22516514047571798</v>
      </c>
      <c r="CB11" s="308">
        <v>0.35437870325744908</v>
      </c>
      <c r="CC11" s="342">
        <v>0.13386301136846879</v>
      </c>
      <c r="CD11" s="308">
        <v>0.70875740651489816</v>
      </c>
      <c r="CE11" s="308">
        <v>10.904232699231708</v>
      </c>
      <c r="CF11" s="341" t="s">
        <v>12</v>
      </c>
      <c r="CG11" s="340">
        <v>3.90625</v>
      </c>
      <c r="CH11" s="340">
        <v>31.809487846723417</v>
      </c>
      <c r="CI11" s="340">
        <v>4.4386422976501301</v>
      </c>
      <c r="CJ11" s="308">
        <v>373.61437927026338</v>
      </c>
      <c r="CK11" s="82">
        <v>317.07680095256995</v>
      </c>
      <c r="CL11" s="314">
        <v>9.6999999999999993</v>
      </c>
      <c r="CM11" s="314">
        <v>1138.9925702805785</v>
      </c>
      <c r="CN11" s="323">
        <v>95.7</v>
      </c>
      <c r="CO11" s="317">
        <v>97.6</v>
      </c>
      <c r="CP11" s="317">
        <v>89.5</v>
      </c>
      <c r="CQ11" s="314">
        <v>65.400000000000006</v>
      </c>
      <c r="CR11" s="322">
        <v>28.2</v>
      </c>
      <c r="CS11" s="314">
        <v>5.280785427560561</v>
      </c>
      <c r="CT11" s="314">
        <v>1.7167630057803469</v>
      </c>
      <c r="CU11" s="322">
        <v>1.6417800178954021</v>
      </c>
      <c r="CV11" s="314">
        <v>59.615352426225662</v>
      </c>
      <c r="CW11" s="321">
        <v>46.292490006520566</v>
      </c>
      <c r="CX11" s="314">
        <v>1.24</v>
      </c>
      <c r="CY11" s="314">
        <v>32.5</v>
      </c>
      <c r="CZ11" s="314">
        <v>59.055111743600001</v>
      </c>
      <c r="DA11" s="314">
        <v>3.8603721401481437</v>
      </c>
      <c r="DB11" s="314">
        <v>1.5851288520965043</v>
      </c>
      <c r="DC11" s="314">
        <v>1.1985548436481162</v>
      </c>
      <c r="DD11" s="314">
        <v>2.1120970714143965</v>
      </c>
      <c r="DE11" s="314">
        <v>7.1017492132792785</v>
      </c>
      <c r="DF11" s="320">
        <v>929.14929577464784</v>
      </c>
      <c r="DG11" s="320">
        <v>1750.5934065934066</v>
      </c>
      <c r="DH11" s="314">
        <v>44.349406770050749</v>
      </c>
      <c r="DI11" s="314">
        <v>22.2951372154339</v>
      </c>
      <c r="DJ11" s="314">
        <v>28.281768921517212</v>
      </c>
      <c r="DK11" s="314">
        <v>65.654362416107375</v>
      </c>
      <c r="DL11" s="319">
        <v>512</v>
      </c>
      <c r="DM11" s="319">
        <v>191</v>
      </c>
      <c r="DN11" s="314">
        <v>23.222688033339949</v>
      </c>
      <c r="DO11" s="314" t="s">
        <v>12</v>
      </c>
      <c r="DP11" s="314">
        <v>100</v>
      </c>
      <c r="DQ11" s="314">
        <v>99.982566248256617</v>
      </c>
      <c r="DR11" s="314">
        <v>4799.9750062484381</v>
      </c>
      <c r="DS11" s="315">
        <v>5.2115354556348663</v>
      </c>
      <c r="DT11" s="315">
        <v>11.27</v>
      </c>
      <c r="DU11" s="314" t="s">
        <v>12</v>
      </c>
      <c r="DV11" s="318">
        <v>5.1838371077416116E-2</v>
      </c>
      <c r="DW11" s="314">
        <v>52.205882352941181</v>
      </c>
      <c r="DX11" s="317">
        <v>372.30672185524338</v>
      </c>
      <c r="DY11" s="314">
        <v>1.432756794917049</v>
      </c>
      <c r="DZ11" s="314">
        <v>1197.2174766760559</v>
      </c>
      <c r="EA11" s="316">
        <v>13200</v>
      </c>
      <c r="EB11" s="315">
        <v>2.658626712864065</v>
      </c>
      <c r="EC11" s="315">
        <v>55.348045986350336</v>
      </c>
      <c r="ED11" s="314">
        <v>73.004922272776511</v>
      </c>
      <c r="EE11" s="314">
        <v>8.1928420539486506</v>
      </c>
      <c r="EF11" s="314">
        <v>60.417915955533005</v>
      </c>
      <c r="EG11" s="314">
        <v>0</v>
      </c>
      <c r="EH11" s="314">
        <v>66.900000000000006</v>
      </c>
      <c r="EI11" s="314">
        <v>60.4</v>
      </c>
      <c r="EJ11" s="314">
        <v>34.299999999999997</v>
      </c>
      <c r="EK11" s="314">
        <v>57.8</v>
      </c>
      <c r="EL11" s="314">
        <v>20.7</v>
      </c>
      <c r="EM11" s="313">
        <v>77</v>
      </c>
      <c r="EN11" s="312">
        <v>-1.711649136733479</v>
      </c>
      <c r="EO11" s="72">
        <v>1.0318711830536931</v>
      </c>
      <c r="EP11" s="311">
        <v>0.75</v>
      </c>
      <c r="EQ11" s="308">
        <v>87.5</v>
      </c>
      <c r="ER11" s="308">
        <v>1.7</v>
      </c>
      <c r="ES11" s="308">
        <v>7</v>
      </c>
      <c r="ET11" s="308">
        <v>289.65187962464205</v>
      </c>
      <c r="EU11" s="310">
        <v>27.45029797644586</v>
      </c>
      <c r="EV11" s="308">
        <v>24.273206825447307</v>
      </c>
      <c r="EW11" s="308" t="s">
        <v>12</v>
      </c>
      <c r="EX11" s="308" t="s">
        <v>12</v>
      </c>
      <c r="EY11" s="308">
        <v>15.3</v>
      </c>
      <c r="EZ11" s="308">
        <v>7.2895699260057274</v>
      </c>
      <c r="FA11" s="308">
        <v>30</v>
      </c>
      <c r="FB11" s="308">
        <v>14.264241695475723</v>
      </c>
      <c r="FC11" s="308">
        <v>69.661995053586139</v>
      </c>
      <c r="FD11" s="308">
        <v>80.175934652843225</v>
      </c>
      <c r="FE11" s="308">
        <v>74.545954870665938</v>
      </c>
      <c r="FF11" s="308">
        <v>74.874070520508525</v>
      </c>
      <c r="FG11" s="308">
        <v>77.971249240736995</v>
      </c>
      <c r="FH11" s="308">
        <v>83.535791757049893</v>
      </c>
      <c r="FI11" s="308">
        <v>81.796927187708746</v>
      </c>
      <c r="FJ11" s="308">
        <v>72.94393020534099</v>
      </c>
      <c r="FK11" s="308">
        <v>50.541015444372519</v>
      </c>
      <c r="FL11" s="308">
        <v>32.135853093243</v>
      </c>
      <c r="FM11" s="308">
        <v>18.553255713669685</v>
      </c>
      <c r="FN11" s="308">
        <v>11.60548757879125</v>
      </c>
      <c r="FO11" s="308">
        <v>6.3336425069564068</v>
      </c>
      <c r="FP11" s="308">
        <v>2.7149321266968327</v>
      </c>
      <c r="FQ11" s="308">
        <v>1.43</v>
      </c>
      <c r="FR11" s="308">
        <v>6.0279817424092075</v>
      </c>
      <c r="FS11" s="308">
        <v>2.3779549587354873</v>
      </c>
    </row>
    <row r="12" spans="1:175" s="324" customFormat="1" ht="11.1" customHeight="1">
      <c r="A12" s="386">
        <v>72036</v>
      </c>
      <c r="B12" s="396" t="s">
        <v>601</v>
      </c>
      <c r="C12" s="308">
        <v>81.573072299501973</v>
      </c>
      <c r="D12" s="72">
        <v>1787.5542798263048</v>
      </c>
      <c r="E12" s="308">
        <v>256.37251294129192</v>
      </c>
      <c r="F12" s="354">
        <v>324373</v>
      </c>
      <c r="G12" s="308">
        <v>277.76096822995459</v>
      </c>
      <c r="H12" s="353">
        <v>95.612708018154322</v>
      </c>
      <c r="I12" s="353">
        <v>150.07564296520422</v>
      </c>
      <c r="J12" s="341">
        <v>36.799999999999997</v>
      </c>
      <c r="K12" s="352">
        <v>0.67</v>
      </c>
      <c r="L12" s="308">
        <v>123.96274695064608</v>
      </c>
      <c r="M12" s="308">
        <v>27.612377765052397</v>
      </c>
      <c r="N12" s="343">
        <v>81.815722146328696</v>
      </c>
      <c r="O12" s="343">
        <v>20.97072735997806</v>
      </c>
      <c r="P12" s="340">
        <v>19.311002503278104</v>
      </c>
      <c r="Q12" s="340">
        <v>0.45662100456621002</v>
      </c>
      <c r="R12" s="340">
        <v>2.889784946236559</v>
      </c>
      <c r="S12" s="354">
        <v>12949</v>
      </c>
      <c r="T12" s="341">
        <v>40.983606557377051</v>
      </c>
      <c r="U12" s="344">
        <v>34</v>
      </c>
      <c r="V12" s="344">
        <v>64</v>
      </c>
      <c r="W12" s="308">
        <v>16.042496679946879</v>
      </c>
      <c r="X12" s="312">
        <v>55.427785763389792</v>
      </c>
      <c r="Y12" s="308">
        <v>70.491803278688522</v>
      </c>
      <c r="Z12" s="308">
        <v>77.049180327868854</v>
      </c>
      <c r="AA12" s="308">
        <v>3.082502266545784</v>
      </c>
      <c r="AB12" s="343">
        <v>9.7874805622465466</v>
      </c>
      <c r="AC12" s="343">
        <v>2.2867945238893803</v>
      </c>
      <c r="AD12" s="343">
        <v>1.3720767143336281</v>
      </c>
      <c r="AE12" s="343">
        <v>86.513523527232309</v>
      </c>
      <c r="AF12" s="341">
        <v>97.8</v>
      </c>
      <c r="AG12" s="341">
        <v>95.5</v>
      </c>
      <c r="AH12" s="395">
        <v>88</v>
      </c>
      <c r="AI12" s="341">
        <v>39.799999999999997</v>
      </c>
      <c r="AJ12" s="342">
        <v>2.4932169539550696E-2</v>
      </c>
      <c r="AK12" s="342">
        <v>0.22438952585595628</v>
      </c>
      <c r="AL12" s="308">
        <v>0.31586565589656784</v>
      </c>
      <c r="AM12" s="348">
        <v>94251.519503546093</v>
      </c>
      <c r="AN12" s="354">
        <v>157733.80502017032</v>
      </c>
      <c r="AO12" s="354">
        <v>260766.19194704908</v>
      </c>
      <c r="AP12" s="308">
        <v>15.377916018662519</v>
      </c>
      <c r="AQ12" s="308">
        <v>10.090202177293934</v>
      </c>
      <c r="AR12" s="308">
        <v>9.77</v>
      </c>
      <c r="AS12" s="308">
        <v>7.8445082309069951</v>
      </c>
      <c r="AT12" s="308">
        <v>345.9188930595422</v>
      </c>
      <c r="AU12" s="308">
        <v>2.7599911680282623</v>
      </c>
      <c r="AV12" s="308">
        <v>2.8826574421628517</v>
      </c>
      <c r="AW12" s="344">
        <v>7731.166666666667</v>
      </c>
      <c r="AX12" s="344">
        <v>1988.0142857142857</v>
      </c>
      <c r="AY12" s="308">
        <v>2.1557764028714943</v>
      </c>
      <c r="AZ12" s="343">
        <v>425.25</v>
      </c>
      <c r="BA12" s="308">
        <v>3.7903756041314001</v>
      </c>
      <c r="BB12" s="308">
        <v>18.286793593230584</v>
      </c>
      <c r="BC12" s="308">
        <v>273.61755109050318</v>
      </c>
      <c r="BD12" s="308">
        <v>3.7004244253085057</v>
      </c>
      <c r="BE12" s="343">
        <v>0.36264732547597461</v>
      </c>
      <c r="BF12" s="308">
        <v>4.4726503475370203</v>
      </c>
      <c r="BG12" s="308">
        <v>27.998236331569665</v>
      </c>
      <c r="BH12" s="308">
        <v>95.50561797752809</v>
      </c>
      <c r="BI12" s="345">
        <v>97.737556561085967</v>
      </c>
      <c r="BJ12" s="343">
        <v>1.8738977072310405</v>
      </c>
      <c r="BK12" s="72">
        <v>0.23421946363742829</v>
      </c>
      <c r="BL12" s="341">
        <v>123.7</v>
      </c>
      <c r="BM12" s="341">
        <v>115.4</v>
      </c>
      <c r="BN12" s="308">
        <v>1.093024163641332</v>
      </c>
      <c r="BO12" s="308">
        <v>32.967032967032964</v>
      </c>
      <c r="BP12" s="344">
        <v>8</v>
      </c>
      <c r="BQ12" s="308">
        <v>1.6406614165501336</v>
      </c>
      <c r="BR12" s="308">
        <v>18.942739383233974</v>
      </c>
      <c r="BS12" s="308" t="s">
        <v>12</v>
      </c>
      <c r="BT12" s="308">
        <v>1386.6103628468388</v>
      </c>
      <c r="BU12" s="308">
        <v>34.144770736733641</v>
      </c>
      <c r="BV12" s="343">
        <v>670.67785383086778</v>
      </c>
      <c r="BW12" s="343">
        <v>560.2782071097372</v>
      </c>
      <c r="BX12" s="308">
        <v>1.8399941120188414</v>
      </c>
      <c r="BY12" s="342">
        <v>8.2805868354554599E-2</v>
      </c>
      <c r="BZ12" s="308">
        <v>0.91999705600942072</v>
      </c>
      <c r="CA12" s="342">
        <v>0.16568226981673659</v>
      </c>
      <c r="CB12" s="308">
        <v>0.61333137067294718</v>
      </c>
      <c r="CC12" s="342">
        <v>0.11039964672113049</v>
      </c>
      <c r="CD12" s="308">
        <v>0.61333137067294718</v>
      </c>
      <c r="CE12" s="308">
        <v>7.5041093201835087</v>
      </c>
      <c r="CF12" s="341" t="s">
        <v>12</v>
      </c>
      <c r="CG12" s="340">
        <v>3.7527593818984544</v>
      </c>
      <c r="CH12" s="340">
        <v>27.069365698723061</v>
      </c>
      <c r="CI12" s="340">
        <v>4.800540906017579</v>
      </c>
      <c r="CJ12" s="308">
        <v>373.7764039155075</v>
      </c>
      <c r="CK12" s="82">
        <v>333.84853168469863</v>
      </c>
      <c r="CL12" s="314">
        <v>10.3</v>
      </c>
      <c r="CM12" s="314">
        <v>1098.526895672838</v>
      </c>
      <c r="CN12" s="323">
        <v>85.7</v>
      </c>
      <c r="CO12" s="317">
        <v>95.9</v>
      </c>
      <c r="CP12" s="317">
        <v>92.1</v>
      </c>
      <c r="CQ12" s="314">
        <v>72.900000000000006</v>
      </c>
      <c r="CR12" s="322">
        <v>35.799999999999997</v>
      </c>
      <c r="CS12" s="314">
        <v>4.4200602180208532</v>
      </c>
      <c r="CT12" s="314">
        <v>1.7616822429906542</v>
      </c>
      <c r="CU12" s="322">
        <v>0</v>
      </c>
      <c r="CV12" s="314">
        <v>56.251099384344769</v>
      </c>
      <c r="CW12" s="321">
        <v>49.876107063124067</v>
      </c>
      <c r="CX12" s="314">
        <v>1.53</v>
      </c>
      <c r="CY12" s="314">
        <v>32.6</v>
      </c>
      <c r="CZ12" s="314">
        <v>61.668309790257162</v>
      </c>
      <c r="DA12" s="314">
        <v>4.7777113359286334</v>
      </c>
      <c r="DB12" s="314">
        <v>2.6103168469860898</v>
      </c>
      <c r="DC12" s="314">
        <v>1.2308732612055642</v>
      </c>
      <c r="DD12" s="314">
        <v>3.109590049311842</v>
      </c>
      <c r="DE12" s="314">
        <v>6.2590466377174252</v>
      </c>
      <c r="DF12" s="320">
        <v>1528.0193236714977</v>
      </c>
      <c r="DG12" s="320">
        <v>2010.5435294117647</v>
      </c>
      <c r="DH12" s="314" t="s">
        <v>12</v>
      </c>
      <c r="DI12" s="314" t="s">
        <v>12</v>
      </c>
      <c r="DJ12" s="314">
        <v>51.673223350253807</v>
      </c>
      <c r="DK12" s="314">
        <v>71.216810555465059</v>
      </c>
      <c r="DL12" s="319">
        <v>584</v>
      </c>
      <c r="DM12" s="319">
        <v>285</v>
      </c>
      <c r="DN12" s="314">
        <v>13.808088614116436</v>
      </c>
      <c r="DO12" s="314">
        <v>17.670076789087609</v>
      </c>
      <c r="DP12" s="314">
        <v>92</v>
      </c>
      <c r="DQ12" s="314">
        <v>97.433958187023933</v>
      </c>
      <c r="DR12" s="314">
        <v>5030.6468494871251</v>
      </c>
      <c r="DS12" s="315">
        <v>6.3087691494981515</v>
      </c>
      <c r="DT12" s="315">
        <v>10.7</v>
      </c>
      <c r="DU12" s="314">
        <v>100</v>
      </c>
      <c r="DV12" s="318">
        <v>4.5626997737899473E-2</v>
      </c>
      <c r="DW12" s="314">
        <v>22.297297297297298</v>
      </c>
      <c r="DX12" s="317">
        <v>455.60094207698535</v>
      </c>
      <c r="DY12" s="314">
        <v>1.4928248575391094</v>
      </c>
      <c r="DZ12" s="314">
        <v>635.59613960833497</v>
      </c>
      <c r="EA12" s="316">
        <v>267</v>
      </c>
      <c r="EB12" s="315">
        <v>3.4148832540940304</v>
      </c>
      <c r="EC12" s="315">
        <v>65.499265482572596</v>
      </c>
      <c r="ED12" s="314">
        <v>81.742816480706111</v>
      </c>
      <c r="EE12" s="314">
        <v>13.455228067279046</v>
      </c>
      <c r="EF12" s="314">
        <v>68.566248529988243</v>
      </c>
      <c r="EG12" s="314">
        <v>0</v>
      </c>
      <c r="EH12" s="314">
        <v>69.599999999999994</v>
      </c>
      <c r="EI12" s="314">
        <v>59.1</v>
      </c>
      <c r="EJ12" s="314">
        <v>28.8</v>
      </c>
      <c r="EK12" s="314">
        <v>66.8</v>
      </c>
      <c r="EL12" s="314">
        <v>21.7</v>
      </c>
      <c r="EM12" s="313">
        <v>63.1</v>
      </c>
      <c r="EN12" s="312">
        <v>0.67159785088687718</v>
      </c>
      <c r="EO12" s="72">
        <v>1.0507327601626502</v>
      </c>
      <c r="EP12" s="311">
        <v>0.79</v>
      </c>
      <c r="EQ12" s="308">
        <v>90.6</v>
      </c>
      <c r="ER12" s="308">
        <v>5.0999999999999996</v>
      </c>
      <c r="ES12" s="308">
        <v>5.9</v>
      </c>
      <c r="ET12" s="308">
        <v>259.190166458134</v>
      </c>
      <c r="EU12" s="310">
        <v>41.029908456899051</v>
      </c>
      <c r="EV12" s="308">
        <v>29.342628190200408</v>
      </c>
      <c r="EW12" s="308" t="s">
        <v>12</v>
      </c>
      <c r="EX12" s="308" t="s">
        <v>12</v>
      </c>
      <c r="EY12" s="308" t="s">
        <v>12</v>
      </c>
      <c r="EZ12" s="308">
        <v>6.3571796570250978</v>
      </c>
      <c r="FA12" s="308">
        <v>29.3</v>
      </c>
      <c r="FB12" s="308">
        <v>13.139695712309821</v>
      </c>
      <c r="FC12" s="308">
        <v>74.269989298272435</v>
      </c>
      <c r="FD12" s="308">
        <v>80.269413629160056</v>
      </c>
      <c r="FE12" s="308">
        <v>74.37221309551748</v>
      </c>
      <c r="FF12" s="308">
        <v>75.514320290439699</v>
      </c>
      <c r="FG12" s="308">
        <v>77.823293920491579</v>
      </c>
      <c r="FH12" s="308">
        <v>78.25519526151993</v>
      </c>
      <c r="FI12" s="308">
        <v>77.390877881314367</v>
      </c>
      <c r="FJ12" s="308">
        <v>70.937295579852361</v>
      </c>
      <c r="FK12" s="308">
        <v>51.201098146877143</v>
      </c>
      <c r="FL12" s="308">
        <v>34.061326111644973</v>
      </c>
      <c r="FM12" s="308">
        <v>20.257271989801833</v>
      </c>
      <c r="FN12" s="308">
        <v>12.525720164609053</v>
      </c>
      <c r="FO12" s="308">
        <v>6.0002784351942084</v>
      </c>
      <c r="FP12" s="308">
        <v>2.4713467048710602</v>
      </c>
      <c r="FQ12" s="308">
        <v>1.53</v>
      </c>
      <c r="FR12" s="308">
        <v>6.8631780378302789</v>
      </c>
      <c r="FS12" s="308">
        <v>0.88183421516754845</v>
      </c>
    </row>
    <row r="13" spans="1:175" s="324" customFormat="1" ht="11.1" customHeight="1">
      <c r="A13" s="386">
        <v>72044</v>
      </c>
      <c r="B13" s="399" t="s">
        <v>600</v>
      </c>
      <c r="C13" s="308">
        <v>87.816658332215297</v>
      </c>
      <c r="D13" s="72">
        <v>1483.1257851663029</v>
      </c>
      <c r="E13" s="308">
        <v>177.76774933222751</v>
      </c>
      <c r="F13" s="354">
        <v>361619</v>
      </c>
      <c r="G13" s="308">
        <v>261.81292189006751</v>
      </c>
      <c r="H13" s="353">
        <v>113.30761812921889</v>
      </c>
      <c r="I13" s="353">
        <v>177.43490838958533</v>
      </c>
      <c r="J13" s="341">
        <v>32.299999999999997</v>
      </c>
      <c r="K13" s="352">
        <v>-0.73</v>
      </c>
      <c r="L13" s="308">
        <v>59.354051279376833</v>
      </c>
      <c r="M13" s="308">
        <v>11.576405749972347</v>
      </c>
      <c r="N13" s="343">
        <v>79.329649351616141</v>
      </c>
      <c r="O13" s="343">
        <v>22.412126761279822</v>
      </c>
      <c r="P13" s="340">
        <v>19.697584149238168</v>
      </c>
      <c r="Q13" s="340">
        <v>0.38022813688212925</v>
      </c>
      <c r="R13" s="340">
        <v>2.4468770122343853</v>
      </c>
      <c r="S13" s="354">
        <v>18941</v>
      </c>
      <c r="T13" s="341">
        <v>82.089552238805979</v>
      </c>
      <c r="U13" s="344">
        <v>184</v>
      </c>
      <c r="V13" s="344">
        <v>25</v>
      </c>
      <c r="W13" s="308">
        <v>14.923266890104076</v>
      </c>
      <c r="X13" s="312">
        <v>68.377697596841173</v>
      </c>
      <c r="Y13" s="308">
        <v>67.164179104477611</v>
      </c>
      <c r="Z13" s="308">
        <v>49.253731343283583</v>
      </c>
      <c r="AA13" s="308">
        <v>3.5433768381267345</v>
      </c>
      <c r="AB13" s="343">
        <v>15.290916159129196</v>
      </c>
      <c r="AC13" s="343">
        <v>9.0060904496566021</v>
      </c>
      <c r="AD13" s="343">
        <v>1.9113645198911495</v>
      </c>
      <c r="AE13" s="343">
        <v>98.987230295024219</v>
      </c>
      <c r="AF13" s="341">
        <v>96.7</v>
      </c>
      <c r="AG13" s="341">
        <v>95.6</v>
      </c>
      <c r="AH13" s="395">
        <v>40</v>
      </c>
      <c r="AI13" s="341">
        <v>68.7</v>
      </c>
      <c r="AJ13" s="342">
        <v>4.2057786557574375E-2</v>
      </c>
      <c r="AK13" s="342">
        <v>7.3601126475755146E-2</v>
      </c>
      <c r="AL13" s="308">
        <v>0.46652599738989381</v>
      </c>
      <c r="AM13" s="348">
        <v>84380.758566394245</v>
      </c>
      <c r="AN13" s="354">
        <v>143548.9704821253</v>
      </c>
      <c r="AO13" s="354">
        <v>253657.61011549184</v>
      </c>
      <c r="AP13" s="308">
        <v>16.329753632343653</v>
      </c>
      <c r="AQ13" s="308">
        <v>7.0330595914929459</v>
      </c>
      <c r="AR13" s="308">
        <v>12.21</v>
      </c>
      <c r="AS13" s="308">
        <v>6.5588066691873301</v>
      </c>
      <c r="AT13" s="308">
        <v>404.62745002378369</v>
      </c>
      <c r="AU13" s="308">
        <v>4.5737842881362134</v>
      </c>
      <c r="AV13" s="308">
        <v>2.6832867823732451</v>
      </c>
      <c r="AW13" s="344">
        <v>11136.692307692309</v>
      </c>
      <c r="AX13" s="344">
        <v>1832.620253164557</v>
      </c>
      <c r="AY13" s="308">
        <v>2.762869792853837</v>
      </c>
      <c r="AZ13" s="343">
        <v>637.33333333333337</v>
      </c>
      <c r="BA13" s="308">
        <v>3.1232116503433387</v>
      </c>
      <c r="BB13" s="308">
        <v>34.581290970294688</v>
      </c>
      <c r="BC13" s="308">
        <v>235.87798363195063</v>
      </c>
      <c r="BD13" s="308">
        <v>4.6828324531339574</v>
      </c>
      <c r="BE13" s="343">
        <v>0</v>
      </c>
      <c r="BF13" s="308">
        <v>2.8937577511368335</v>
      </c>
      <c r="BG13" s="308">
        <v>26.761332605133806</v>
      </c>
      <c r="BH13" s="308">
        <v>99.056603773584911</v>
      </c>
      <c r="BI13" s="345">
        <v>100</v>
      </c>
      <c r="BJ13" s="343">
        <v>2.4030584380120152</v>
      </c>
      <c r="BK13" s="72">
        <v>0.22999080036798528</v>
      </c>
      <c r="BL13" s="341">
        <v>134.19999999999999</v>
      </c>
      <c r="BM13" s="341">
        <v>111.1</v>
      </c>
      <c r="BN13" s="308">
        <v>0.651640601042625</v>
      </c>
      <c r="BO13" s="308">
        <v>14.159292035398231</v>
      </c>
      <c r="BP13" s="344">
        <v>14</v>
      </c>
      <c r="BQ13" s="308">
        <v>0.54580492505092149</v>
      </c>
      <c r="BR13" s="308">
        <v>5.1683762455939206</v>
      </c>
      <c r="BS13" s="308" t="s">
        <v>12</v>
      </c>
      <c r="BT13" s="308">
        <v>1982.573881862201</v>
      </c>
      <c r="BU13" s="308">
        <v>14.355889204649404</v>
      </c>
      <c r="BV13" s="343">
        <v>1677.5512568759223</v>
      </c>
      <c r="BW13" s="343">
        <v>839.50590932930038</v>
      </c>
      <c r="BX13" s="308">
        <v>2.744270572881728</v>
      </c>
      <c r="BY13" s="342">
        <v>6.8795814072619504E-2</v>
      </c>
      <c r="BZ13" s="308">
        <v>0.91475685762724279</v>
      </c>
      <c r="CA13" s="342">
        <v>0.38061508251106857</v>
      </c>
      <c r="CB13" s="308">
        <v>0.60983790508482849</v>
      </c>
      <c r="CC13" s="342">
        <v>0.12410506287428802</v>
      </c>
      <c r="CD13" s="308">
        <v>0.91475685762724279</v>
      </c>
      <c r="CE13" s="308">
        <v>11.714986156679554</v>
      </c>
      <c r="CF13" s="341">
        <v>39.200000000000003</v>
      </c>
      <c r="CG13" s="340">
        <v>4.5317220543806647</v>
      </c>
      <c r="CH13" s="340">
        <v>27.435297043038606</v>
      </c>
      <c r="CI13" s="340">
        <v>6.2682215743440235</v>
      </c>
      <c r="CJ13" s="308">
        <v>349.76527339033282</v>
      </c>
      <c r="CK13" s="82">
        <v>312.9807962043688</v>
      </c>
      <c r="CL13" s="314">
        <v>21.7</v>
      </c>
      <c r="CM13" s="314">
        <v>927.85584167070863</v>
      </c>
      <c r="CN13" s="323">
        <v>100</v>
      </c>
      <c r="CO13" s="317">
        <v>99.75</v>
      </c>
      <c r="CP13" s="317">
        <v>86.76</v>
      </c>
      <c r="CQ13" s="314">
        <v>53.7</v>
      </c>
      <c r="CR13" s="322">
        <v>46.3</v>
      </c>
      <c r="CS13" s="314">
        <v>8.5441748344004917</v>
      </c>
      <c r="CT13" s="314">
        <v>2.9118773946360155</v>
      </c>
      <c r="CU13" s="322">
        <v>15.12671211587476</v>
      </c>
      <c r="CV13" s="314">
        <v>62.371521318889748</v>
      </c>
      <c r="CW13" s="321">
        <v>44.143116759565309</v>
      </c>
      <c r="CX13" s="314">
        <v>1.67</v>
      </c>
      <c r="CY13" s="314">
        <v>39.1</v>
      </c>
      <c r="CZ13" s="314">
        <v>58.325948322299261</v>
      </c>
      <c r="DA13" s="314">
        <v>4.5754632664005239</v>
      </c>
      <c r="DB13" s="314">
        <v>1.3702844283989315</v>
      </c>
      <c r="DC13" s="314">
        <v>1.0769523960531291</v>
      </c>
      <c r="DD13" s="314">
        <v>1.7929234409493955</v>
      </c>
      <c r="DE13" s="314">
        <v>6.5130688263059673</v>
      </c>
      <c r="DF13" s="320">
        <v>1540.8077571669478</v>
      </c>
      <c r="DG13" s="320">
        <v>1517.7724252491694</v>
      </c>
      <c r="DH13" s="314">
        <v>50.210580077815315</v>
      </c>
      <c r="DI13" s="314">
        <v>43.181993926014464</v>
      </c>
      <c r="DJ13" s="314">
        <v>22.916630669546436</v>
      </c>
      <c r="DK13" s="314">
        <v>64.948783610755441</v>
      </c>
      <c r="DL13" s="319">
        <v>254</v>
      </c>
      <c r="DM13" s="319">
        <v>464</v>
      </c>
      <c r="DN13" s="314">
        <v>24.346796521484588</v>
      </c>
      <c r="DO13" s="314">
        <v>20.118552488748492</v>
      </c>
      <c r="DP13" s="314">
        <v>100</v>
      </c>
      <c r="DQ13" s="314">
        <v>98.322382217251501</v>
      </c>
      <c r="DR13" s="314">
        <v>3724.8600947051227</v>
      </c>
      <c r="DS13" s="315">
        <v>3.7710426778786061</v>
      </c>
      <c r="DT13" s="315">
        <v>14.449</v>
      </c>
      <c r="DU13" s="314">
        <v>90.172239108409329</v>
      </c>
      <c r="DV13" s="318">
        <v>3.2395750716308923E-2</v>
      </c>
      <c r="DW13" s="314">
        <v>36.30573248407643</v>
      </c>
      <c r="DX13" s="317">
        <v>421.03208967056554</v>
      </c>
      <c r="DY13" s="314">
        <v>1.513444815129475</v>
      </c>
      <c r="DZ13" s="314">
        <v>485.69829865249216</v>
      </c>
      <c r="EA13" s="316">
        <v>3250</v>
      </c>
      <c r="EB13" s="315">
        <v>2.1667132838752616</v>
      </c>
      <c r="EC13" s="315">
        <v>58.667338272795512</v>
      </c>
      <c r="ED13" s="314">
        <v>71.632981601149197</v>
      </c>
      <c r="EE13" s="314">
        <v>13.198317540543913</v>
      </c>
      <c r="EF13" s="314">
        <v>73.694476460679141</v>
      </c>
      <c r="EG13" s="314" t="s">
        <v>772</v>
      </c>
      <c r="EH13" s="314">
        <v>70</v>
      </c>
      <c r="EI13" s="314">
        <v>49.9</v>
      </c>
      <c r="EJ13" s="314">
        <v>34.1</v>
      </c>
      <c r="EK13" s="314">
        <v>57</v>
      </c>
      <c r="EL13" s="314">
        <v>16.899999999999999</v>
      </c>
      <c r="EM13" s="313">
        <v>79.260000000000005</v>
      </c>
      <c r="EN13" s="312">
        <v>-1.8173169571527887</v>
      </c>
      <c r="EO13" s="72">
        <v>0.9832913141672639</v>
      </c>
      <c r="EP13" s="311">
        <v>0.75</v>
      </c>
      <c r="EQ13" s="308">
        <v>85</v>
      </c>
      <c r="ER13" s="308">
        <v>9.4</v>
      </c>
      <c r="ES13" s="308">
        <v>5.2</v>
      </c>
      <c r="ET13" s="308">
        <v>380.30783702691826</v>
      </c>
      <c r="EU13" s="310">
        <v>55.21160643624885</v>
      </c>
      <c r="EV13" s="308">
        <v>38.453273208590019</v>
      </c>
      <c r="EW13" s="308" t="s">
        <v>12</v>
      </c>
      <c r="EX13" s="308" t="s">
        <v>12</v>
      </c>
      <c r="EY13" s="308">
        <v>32.1</v>
      </c>
      <c r="EZ13" s="308">
        <v>10.916098501018428</v>
      </c>
      <c r="FA13" s="308">
        <v>28.4</v>
      </c>
      <c r="FB13" s="308">
        <v>13.273001508295627</v>
      </c>
      <c r="FC13" s="308">
        <v>73.650739085596427</v>
      </c>
      <c r="FD13" s="308">
        <v>77.154602848333582</v>
      </c>
      <c r="FE13" s="308">
        <v>71.440961466980539</v>
      </c>
      <c r="FF13" s="308">
        <v>73.858435337945721</v>
      </c>
      <c r="FG13" s="308">
        <v>76.505071182655627</v>
      </c>
      <c r="FH13" s="308">
        <v>76.644508383768226</v>
      </c>
      <c r="FI13" s="308">
        <v>75.32093023255814</v>
      </c>
      <c r="FJ13" s="308">
        <v>67.059971611071674</v>
      </c>
      <c r="FK13" s="308">
        <v>48.703017469560614</v>
      </c>
      <c r="FL13" s="308">
        <v>31.291902071563086</v>
      </c>
      <c r="FM13" s="308">
        <v>17.426102773988177</v>
      </c>
      <c r="FN13" s="308">
        <v>9.6544916090819353</v>
      </c>
      <c r="FO13" s="308">
        <v>5.3013090987774536</v>
      </c>
      <c r="FP13" s="308">
        <v>1.8129682730552215</v>
      </c>
      <c r="FQ13" s="308">
        <v>1.5</v>
      </c>
      <c r="FR13" s="308">
        <v>6.4612326043737571</v>
      </c>
      <c r="FS13" s="308">
        <v>0.54614964500273067</v>
      </c>
    </row>
    <row r="14" spans="1:175" s="324" customFormat="1" ht="11.1" customHeight="1">
      <c r="A14" s="386">
        <v>92011</v>
      </c>
      <c r="B14" s="398" t="s">
        <v>9</v>
      </c>
      <c r="C14" s="326">
        <v>88.939662872674432</v>
      </c>
      <c r="D14" s="329">
        <v>1214.1030703351721</v>
      </c>
      <c r="E14" s="326">
        <v>212.57346147800851</v>
      </c>
      <c r="F14" s="357">
        <v>328276</v>
      </c>
      <c r="G14" s="326">
        <v>282.61332198340074</v>
      </c>
      <c r="H14" s="361">
        <v>104.06469461587572</v>
      </c>
      <c r="I14" s="361">
        <v>156.6290700148968</v>
      </c>
      <c r="J14" s="333">
        <v>29.5</v>
      </c>
      <c r="K14" s="360">
        <v>2.17</v>
      </c>
      <c r="L14" s="326">
        <v>149.0435200957796</v>
      </c>
      <c r="M14" s="326">
        <v>13.006878037106022</v>
      </c>
      <c r="N14" s="356">
        <v>84.204898324227656</v>
      </c>
      <c r="O14" s="356">
        <v>22.409749133183766</v>
      </c>
      <c r="P14" s="355">
        <v>16.805586843883759</v>
      </c>
      <c r="Q14" s="355">
        <v>1.0101010101010102</v>
      </c>
      <c r="R14" s="355">
        <v>3.5678391959798992</v>
      </c>
      <c r="S14" s="357">
        <v>16293</v>
      </c>
      <c r="T14" s="333">
        <v>39.694656488549619</v>
      </c>
      <c r="U14" s="332">
        <v>121</v>
      </c>
      <c r="V14" s="332">
        <v>0</v>
      </c>
      <c r="W14" s="326">
        <v>13.500119894492846</v>
      </c>
      <c r="X14" s="330">
        <v>61.844989746128277</v>
      </c>
      <c r="Y14" s="326">
        <v>90.839694656488547</v>
      </c>
      <c r="Z14" s="326">
        <v>90.07633587786259</v>
      </c>
      <c r="AA14" s="326">
        <v>5.3665342921541264</v>
      </c>
      <c r="AB14" s="356">
        <v>32.571249608518634</v>
      </c>
      <c r="AC14" s="356">
        <v>8.5429933535163727</v>
      </c>
      <c r="AD14" s="356">
        <v>3.0622542366983332</v>
      </c>
      <c r="AE14" s="356">
        <v>96.110036535568454</v>
      </c>
      <c r="AF14" s="333">
        <v>97.5</v>
      </c>
      <c r="AG14" s="333">
        <v>94.9</v>
      </c>
      <c r="AH14" s="359">
        <v>99</v>
      </c>
      <c r="AI14" s="333">
        <v>44.2</v>
      </c>
      <c r="AJ14" s="334">
        <v>4.0268972251102236E-2</v>
      </c>
      <c r="AK14" s="334">
        <v>0.20134486125551115</v>
      </c>
      <c r="AL14" s="326">
        <v>0.632545016120314</v>
      </c>
      <c r="AM14" s="358">
        <v>94221.547052061098</v>
      </c>
      <c r="AN14" s="357">
        <v>142932.14588634437</v>
      </c>
      <c r="AO14" s="357">
        <v>267467.0571010249</v>
      </c>
      <c r="AP14" s="326">
        <v>15.787440857446329</v>
      </c>
      <c r="AQ14" s="326">
        <v>3.8301844282081818</v>
      </c>
      <c r="AR14" s="326">
        <v>16.600000000000001</v>
      </c>
      <c r="AS14" s="326">
        <v>7.8033053352296902</v>
      </c>
      <c r="AT14" s="326">
        <v>333.14037515669861</v>
      </c>
      <c r="AU14" s="326">
        <v>1.9168030791524664</v>
      </c>
      <c r="AV14" s="326">
        <v>2.664356280021928</v>
      </c>
      <c r="AW14" s="332">
        <v>17697.23076923077</v>
      </c>
      <c r="AX14" s="332">
        <v>2644.4137931034484</v>
      </c>
      <c r="AY14" s="326">
        <v>1.7386466374574032</v>
      </c>
      <c r="AZ14" s="356">
        <v>339.76923076923077</v>
      </c>
      <c r="BA14" s="326">
        <v>1.3944780736895777</v>
      </c>
      <c r="BB14" s="326">
        <v>55.825408751028583</v>
      </c>
      <c r="BC14" s="326">
        <v>326.57992493799145</v>
      </c>
      <c r="BD14" s="326">
        <v>8.0931566296468098</v>
      </c>
      <c r="BE14" s="356">
        <v>1.8603985546134305</v>
      </c>
      <c r="BF14" s="326">
        <v>5.8316339308074845</v>
      </c>
      <c r="BG14" s="326">
        <v>39.6429111817219</v>
      </c>
      <c r="BH14" s="326">
        <v>100</v>
      </c>
      <c r="BI14" s="338">
        <v>100</v>
      </c>
      <c r="BJ14" s="356">
        <v>2.8748676047813588</v>
      </c>
      <c r="BK14" s="329">
        <v>2.8662343025091697</v>
      </c>
      <c r="BL14" s="333">
        <v>121.3</v>
      </c>
      <c r="BM14" s="333">
        <v>119</v>
      </c>
      <c r="BN14" s="326">
        <v>2.2589812723165488</v>
      </c>
      <c r="BO14" s="326">
        <v>100</v>
      </c>
      <c r="BP14" s="332">
        <v>17</v>
      </c>
      <c r="BQ14" s="326">
        <v>1.0561584966130089</v>
      </c>
      <c r="BR14" s="326">
        <v>16.152899548017835</v>
      </c>
      <c r="BS14" s="326">
        <v>6.908158297265488</v>
      </c>
      <c r="BT14" s="326">
        <v>904.6831332829853</v>
      </c>
      <c r="BU14" s="326">
        <v>23.774491951343872</v>
      </c>
      <c r="BV14" s="356">
        <v>244.87351016480673</v>
      </c>
      <c r="BW14" s="356">
        <v>283.76352783773115</v>
      </c>
      <c r="BX14" s="326">
        <v>1.1500818474914798</v>
      </c>
      <c r="BY14" s="334">
        <v>6.3208498338131733E-2</v>
      </c>
      <c r="BZ14" s="326">
        <v>3.066884926643946</v>
      </c>
      <c r="CA14" s="334">
        <v>0.57249540925662545</v>
      </c>
      <c r="CB14" s="326">
        <v>0.19168030791524662</v>
      </c>
      <c r="CC14" s="334">
        <v>4.9183250207973137E-2</v>
      </c>
      <c r="CD14" s="326">
        <v>0.76672123166098649</v>
      </c>
      <c r="CE14" s="326">
        <v>10.540500132259414</v>
      </c>
      <c r="CF14" s="333">
        <v>41.1</v>
      </c>
      <c r="CG14" s="355">
        <v>14.824120603015075</v>
      </c>
      <c r="CH14" s="355">
        <v>43.540058418527018</v>
      </c>
      <c r="CI14" s="355">
        <v>1.9208153665229322</v>
      </c>
      <c r="CJ14" s="326">
        <v>299.14395574485053</v>
      </c>
      <c r="CK14" s="337">
        <v>250.91719027337444</v>
      </c>
      <c r="CL14" s="326">
        <v>17.3</v>
      </c>
      <c r="CM14" s="326">
        <v>777.75991679079061</v>
      </c>
      <c r="CN14" s="338">
        <v>94.4</v>
      </c>
      <c r="CO14" s="333">
        <v>98</v>
      </c>
      <c r="CP14" s="333">
        <v>88.2</v>
      </c>
      <c r="CQ14" s="326">
        <v>86</v>
      </c>
      <c r="CR14" s="337">
        <v>36.799999999999997</v>
      </c>
      <c r="CS14" s="326">
        <v>3.1912859030530636</v>
      </c>
      <c r="CT14" s="326">
        <v>1.5961538461538463</v>
      </c>
      <c r="CU14" s="337">
        <v>8.0412406982404896</v>
      </c>
      <c r="CV14" s="326">
        <v>60.113733215967358</v>
      </c>
      <c r="CW14" s="336">
        <v>43.218159025650664</v>
      </c>
      <c r="CX14" s="326">
        <v>1.46</v>
      </c>
      <c r="CY14" s="326">
        <v>31.6</v>
      </c>
      <c r="CZ14" s="326">
        <v>61.966816784721871</v>
      </c>
      <c r="DA14" s="326">
        <v>4.0485621280425672</v>
      </c>
      <c r="DB14" s="326">
        <v>2.7491518146374752</v>
      </c>
      <c r="DC14" s="326">
        <v>1.1615481635109699</v>
      </c>
      <c r="DD14" s="326">
        <v>2.6566890677053183</v>
      </c>
      <c r="DE14" s="326">
        <v>5.8654174222065469</v>
      </c>
      <c r="DF14" s="328">
        <v>1114.3688362919131</v>
      </c>
      <c r="DG14" s="328">
        <v>3744.913043478261</v>
      </c>
      <c r="DH14" s="326">
        <v>58.388190959589956</v>
      </c>
      <c r="DI14" s="326">
        <v>21.090657118431594</v>
      </c>
      <c r="DJ14" s="326">
        <v>55.534510190165918</v>
      </c>
      <c r="DK14" s="326">
        <v>74.837102338060561</v>
      </c>
      <c r="DL14" s="335">
        <v>748</v>
      </c>
      <c r="DM14" s="335">
        <v>383</v>
      </c>
      <c r="DN14" s="326">
        <v>28.426381344138992</v>
      </c>
      <c r="DO14" s="326">
        <v>11.648412312009539</v>
      </c>
      <c r="DP14" s="326">
        <v>87.291666666666686</v>
      </c>
      <c r="DQ14" s="326">
        <v>95.696996862393547</v>
      </c>
      <c r="DR14" s="326">
        <v>5395.94178561433</v>
      </c>
      <c r="DS14" s="329">
        <v>17.142857142857139</v>
      </c>
      <c r="DT14" s="329">
        <v>10.7</v>
      </c>
      <c r="DU14" s="326">
        <v>95.238095238095227</v>
      </c>
      <c r="DV14" s="334">
        <v>7.3311573504697983E-2</v>
      </c>
      <c r="DW14" s="326">
        <v>50.335570469798661</v>
      </c>
      <c r="DX14" s="333">
        <v>74.071021387688759</v>
      </c>
      <c r="DY14" s="326">
        <v>1.4684870296960846</v>
      </c>
      <c r="DZ14" s="326">
        <v>1007.1881165771274</v>
      </c>
      <c r="EA14" s="332">
        <v>18390</v>
      </c>
      <c r="EB14" s="329">
        <v>4.320956459157971</v>
      </c>
      <c r="EC14" s="329">
        <v>80.730402670304215</v>
      </c>
      <c r="ED14" s="326">
        <v>95.729374938145753</v>
      </c>
      <c r="EE14" s="326">
        <v>21.750342058329512</v>
      </c>
      <c r="EF14" s="326">
        <v>66.622496459639891</v>
      </c>
      <c r="EG14" s="326">
        <v>145.37259197440713</v>
      </c>
      <c r="EH14" s="326">
        <v>74.400000000000006</v>
      </c>
      <c r="EI14" s="326">
        <v>57.7</v>
      </c>
      <c r="EJ14" s="326">
        <v>36.200000000000003</v>
      </c>
      <c r="EK14" s="326">
        <v>58.4</v>
      </c>
      <c r="EL14" s="326">
        <v>20.2</v>
      </c>
      <c r="EM14" s="331">
        <v>67.2</v>
      </c>
      <c r="EN14" s="330">
        <v>1.0120720257925022</v>
      </c>
      <c r="EO14" s="329">
        <v>1.0368573489087802</v>
      </c>
      <c r="EP14" s="328">
        <v>0.97499999999999998</v>
      </c>
      <c r="EQ14" s="326">
        <v>92.9</v>
      </c>
      <c r="ER14" s="326">
        <v>4.4000000000000004</v>
      </c>
      <c r="ES14" s="326">
        <v>1.2</v>
      </c>
      <c r="ET14" s="326">
        <v>222.47945762140071</v>
      </c>
      <c r="EU14" s="327">
        <v>62.1</v>
      </c>
      <c r="EV14" s="326">
        <v>49.2</v>
      </c>
      <c r="EW14" s="326" t="s">
        <v>12</v>
      </c>
      <c r="EX14" s="326" t="s">
        <v>12</v>
      </c>
      <c r="EY14" s="326">
        <v>7.5</v>
      </c>
      <c r="EZ14" s="326">
        <v>6.2890309026992419</v>
      </c>
      <c r="FA14" s="326">
        <v>25.9</v>
      </c>
      <c r="FB14" s="326">
        <v>13.483582669516222</v>
      </c>
      <c r="FC14" s="326">
        <v>71.015742937243914</v>
      </c>
      <c r="FD14" s="326">
        <v>78.716704961279888</v>
      </c>
      <c r="FE14" s="326">
        <v>69.047456469784905</v>
      </c>
      <c r="FF14" s="326">
        <v>67.994100294985245</v>
      </c>
      <c r="FG14" s="326">
        <v>71.800910661014285</v>
      </c>
      <c r="FH14" s="326">
        <v>75.203625451650439</v>
      </c>
      <c r="FI14" s="326">
        <v>72.894826995546424</v>
      </c>
      <c r="FJ14" s="326">
        <v>66.770781571661814</v>
      </c>
      <c r="FK14" s="326">
        <v>50.465173215815881</v>
      </c>
      <c r="FL14" s="326">
        <v>33.353404860959053</v>
      </c>
      <c r="FM14" s="326">
        <v>19.224806201550386</v>
      </c>
      <c r="FN14" s="326">
        <v>11.877151657909041</v>
      </c>
      <c r="FO14" s="326">
        <v>6.0323315612455248</v>
      </c>
      <c r="FP14" s="326">
        <v>2.6975683890577509</v>
      </c>
      <c r="FQ14" s="326">
        <v>1.5</v>
      </c>
      <c r="FR14" s="326">
        <v>16.440420009890705</v>
      </c>
      <c r="FS14" s="326">
        <v>0.8321985171735512</v>
      </c>
    </row>
    <row r="15" spans="1:175" s="324" customFormat="1" ht="11.1" customHeight="1">
      <c r="A15" s="390">
        <v>102016</v>
      </c>
      <c r="B15" s="397" t="s">
        <v>599</v>
      </c>
      <c r="C15" s="308">
        <v>107.94760548551285</v>
      </c>
      <c r="D15" s="72">
        <v>1413.6700115637025</v>
      </c>
      <c r="E15" s="308">
        <v>467.57579252765976</v>
      </c>
      <c r="F15" s="354">
        <v>340060</v>
      </c>
      <c r="G15" s="308">
        <v>259.90939977349944</v>
      </c>
      <c r="H15" s="353">
        <v>85.220838052095132</v>
      </c>
      <c r="I15" s="353">
        <v>172.9898074745187</v>
      </c>
      <c r="J15" s="341">
        <v>43</v>
      </c>
      <c r="K15" s="352">
        <v>-0.87</v>
      </c>
      <c r="L15" s="308">
        <v>265.40621480758591</v>
      </c>
      <c r="M15" s="308">
        <v>12.65966793414411</v>
      </c>
      <c r="N15" s="343">
        <v>82.379657143426144</v>
      </c>
      <c r="O15" s="343">
        <v>22.622713276580331</v>
      </c>
      <c r="P15" s="340">
        <v>19.019442096365175</v>
      </c>
      <c r="Q15" s="340">
        <v>1.3477088948787064</v>
      </c>
      <c r="R15" s="340">
        <v>0.61967467079783123</v>
      </c>
      <c r="S15" s="354">
        <v>16860</v>
      </c>
      <c r="T15" s="341">
        <v>31.707317073170731</v>
      </c>
      <c r="U15" s="344">
        <v>40</v>
      </c>
      <c r="V15" s="344">
        <v>0</v>
      </c>
      <c r="W15" s="308">
        <v>11.066398390342053</v>
      </c>
      <c r="X15" s="312">
        <v>78.866535508028178</v>
      </c>
      <c r="Y15" s="308">
        <v>75.609756097560975</v>
      </c>
      <c r="Z15" s="308">
        <v>60.975609756097562</v>
      </c>
      <c r="AA15" s="308">
        <v>3.8596068025569896</v>
      </c>
      <c r="AB15" s="343">
        <v>35.383040231269568</v>
      </c>
      <c r="AC15" s="343">
        <v>12.105516742953505</v>
      </c>
      <c r="AD15" s="343">
        <v>2.288605155384245</v>
      </c>
      <c r="AE15" s="343">
        <v>96.379726468222046</v>
      </c>
      <c r="AF15" s="341">
        <v>96.7</v>
      </c>
      <c r="AG15" s="341">
        <v>96.7</v>
      </c>
      <c r="AH15" s="395">
        <v>59</v>
      </c>
      <c r="AI15" s="341">
        <v>43.6</v>
      </c>
      <c r="AJ15" s="342">
        <v>5.3191882076235757E-2</v>
      </c>
      <c r="AK15" s="342">
        <v>0.11702214056771866</v>
      </c>
      <c r="AL15" s="308">
        <v>0.15083090081537412</v>
      </c>
      <c r="AM15" s="348">
        <v>99467.278902734513</v>
      </c>
      <c r="AN15" s="354">
        <v>149886.1949327818</v>
      </c>
      <c r="AO15" s="354">
        <v>257889.16286388671</v>
      </c>
      <c r="AP15" s="308">
        <v>18.110554044867438</v>
      </c>
      <c r="AQ15" s="308">
        <v>4.5993371855880358</v>
      </c>
      <c r="AR15" s="308">
        <v>11.7</v>
      </c>
      <c r="AS15" s="308">
        <v>7.8343344364691365</v>
      </c>
      <c r="AT15" s="308">
        <v>966.50075267576983</v>
      </c>
      <c r="AU15" s="308">
        <v>3.5489623721264496</v>
      </c>
      <c r="AV15" s="308">
        <v>2.6912964655292244</v>
      </c>
      <c r="AW15" s="344">
        <v>13246.09090909091</v>
      </c>
      <c r="AX15" s="344">
        <v>2023.7083333333333</v>
      </c>
      <c r="AY15" s="308">
        <v>3.4315441262259192</v>
      </c>
      <c r="AZ15" s="343">
        <v>985</v>
      </c>
      <c r="BA15" s="308">
        <v>2.890535213100403</v>
      </c>
      <c r="BB15" s="308">
        <v>44.752743939211193</v>
      </c>
      <c r="BC15" s="308">
        <v>307.24165772032404</v>
      </c>
      <c r="BD15" s="308">
        <v>6.331339999467656</v>
      </c>
      <c r="BE15" s="343">
        <v>2.5328669641780244</v>
      </c>
      <c r="BF15" s="308">
        <v>2.7740923893378362</v>
      </c>
      <c r="BG15" s="308">
        <v>27.560434427186731</v>
      </c>
      <c r="BH15" s="308">
        <v>100</v>
      </c>
      <c r="BI15" s="345">
        <v>100</v>
      </c>
      <c r="BJ15" s="343">
        <v>2.8027560434427188</v>
      </c>
      <c r="BK15" s="72">
        <v>2.704314973155697</v>
      </c>
      <c r="BL15" s="341">
        <v>116.1</v>
      </c>
      <c r="BM15" s="341">
        <v>111.8</v>
      </c>
      <c r="BN15" s="308">
        <v>0.43746271624577449</v>
      </c>
      <c r="BO15" s="308">
        <v>23.287671232876711</v>
      </c>
      <c r="BP15" s="344">
        <v>3</v>
      </c>
      <c r="BQ15" s="308">
        <v>0.82513375151939949</v>
      </c>
      <c r="BR15" s="308">
        <v>18.333348120676551</v>
      </c>
      <c r="BS15" s="308">
        <v>11.545957583984716</v>
      </c>
      <c r="BT15" s="308">
        <v>38.37907058590411</v>
      </c>
      <c r="BU15" s="308">
        <v>25.04177424458857</v>
      </c>
      <c r="BV15" s="343">
        <v>195.08941906443434</v>
      </c>
      <c r="BW15" s="343">
        <v>256.44210607257037</v>
      </c>
      <c r="BX15" s="308">
        <v>1.478734321719354</v>
      </c>
      <c r="BY15" s="342">
        <v>6.0506850976112525E-2</v>
      </c>
      <c r="BZ15" s="308">
        <v>3.2532155077825791</v>
      </c>
      <c r="CA15" s="342">
        <v>0.72976721764307495</v>
      </c>
      <c r="CB15" s="308">
        <v>1.478734321719354</v>
      </c>
      <c r="CC15" s="342">
        <v>0.34754692763369976</v>
      </c>
      <c r="CD15" s="308">
        <v>1.478734321719354</v>
      </c>
      <c r="CE15" s="308">
        <v>12.720072635429883</v>
      </c>
      <c r="CF15" s="341">
        <v>39.1</v>
      </c>
      <c r="CG15" s="340">
        <v>2.6143790849673203</v>
      </c>
      <c r="CH15" s="340">
        <v>41.006952308399732</v>
      </c>
      <c r="CI15" s="340">
        <v>6.5485362095531592</v>
      </c>
      <c r="CJ15" s="308">
        <v>295.3742232947975</v>
      </c>
      <c r="CK15" s="82">
        <v>264.0428004862078</v>
      </c>
      <c r="CL15" s="314">
        <v>19.7</v>
      </c>
      <c r="CM15" s="314">
        <v>789.8142835283054</v>
      </c>
      <c r="CN15" s="323">
        <v>80.8</v>
      </c>
      <c r="CO15" s="317">
        <v>99.9</v>
      </c>
      <c r="CP15" s="317">
        <v>85.3</v>
      </c>
      <c r="CQ15" s="314">
        <v>70.5</v>
      </c>
      <c r="CR15" s="322">
        <v>54.4</v>
      </c>
      <c r="CS15" s="314">
        <v>5.4499783812720048</v>
      </c>
      <c r="CT15" s="314">
        <v>0.5</v>
      </c>
      <c r="CU15" s="322">
        <v>6.1081485446821366</v>
      </c>
      <c r="CV15" s="314">
        <v>67.156232924253828</v>
      </c>
      <c r="CW15" s="321">
        <v>48.58529487441109</v>
      </c>
      <c r="CX15" s="314">
        <v>1.29</v>
      </c>
      <c r="CY15" s="314">
        <v>34</v>
      </c>
      <c r="CZ15" s="314">
        <v>60.364367688580501</v>
      </c>
      <c r="DA15" s="314">
        <v>3.7069313035024067</v>
      </c>
      <c r="DB15" s="314">
        <v>1.8683837729610471</v>
      </c>
      <c r="DC15" s="314">
        <v>1.1043394937405175</v>
      </c>
      <c r="DD15" s="314">
        <v>2.4103369444025469</v>
      </c>
      <c r="DE15" s="314">
        <v>6.8524548468474862</v>
      </c>
      <c r="DF15" s="320">
        <v>772.38148984198642</v>
      </c>
      <c r="DG15" s="320">
        <v>1254.3333333333333</v>
      </c>
      <c r="DH15" s="314" t="s">
        <v>12</v>
      </c>
      <c r="DI15" s="314" t="s">
        <v>12</v>
      </c>
      <c r="DJ15" s="314">
        <v>111.75412293853073</v>
      </c>
      <c r="DK15" s="314">
        <v>55.288317896623838</v>
      </c>
      <c r="DL15" s="319">
        <v>567</v>
      </c>
      <c r="DM15" s="319">
        <v>101</v>
      </c>
      <c r="DN15" s="314">
        <v>19.097558018141111</v>
      </c>
      <c r="DO15" s="314">
        <v>7.6598437865062534</v>
      </c>
      <c r="DP15" s="314">
        <v>100</v>
      </c>
      <c r="DQ15" s="314">
        <v>84.523766687056963</v>
      </c>
      <c r="DR15" s="314">
        <v>4274.4671596346243</v>
      </c>
      <c r="DS15" s="315">
        <v>14.756571135145544</v>
      </c>
      <c r="DT15" s="315">
        <v>11.66</v>
      </c>
      <c r="DU15" s="314">
        <v>60.600193610842211</v>
      </c>
      <c r="DV15" s="318">
        <v>1.7944574687852353E-2</v>
      </c>
      <c r="DW15" s="314">
        <v>41.666666666666671</v>
      </c>
      <c r="DX15" s="317">
        <v>479.51805090986522</v>
      </c>
      <c r="DY15" s="314">
        <v>1.5783181315928541</v>
      </c>
      <c r="DZ15" s="314">
        <v>741.06871816138153</v>
      </c>
      <c r="EA15" s="316">
        <v>0</v>
      </c>
      <c r="EB15" s="315">
        <v>7.3620465996983224</v>
      </c>
      <c r="EC15" s="315">
        <v>59.658006696181602</v>
      </c>
      <c r="ED15" s="314">
        <v>78.75442635589593</v>
      </c>
      <c r="EE15" s="314">
        <v>7.2838531285981114</v>
      </c>
      <c r="EF15" s="314">
        <v>57.698296076285757</v>
      </c>
      <c r="EG15" s="314" t="s">
        <v>12</v>
      </c>
      <c r="EH15" s="314">
        <v>71.099999999999994</v>
      </c>
      <c r="EI15" s="314">
        <v>54</v>
      </c>
      <c r="EJ15" s="314">
        <v>36</v>
      </c>
      <c r="EK15" s="314">
        <v>59.4</v>
      </c>
      <c r="EL15" s="314">
        <v>20.399999999999999</v>
      </c>
      <c r="EM15" s="313">
        <v>89.1</v>
      </c>
      <c r="EN15" s="312">
        <v>2.4132944130459859</v>
      </c>
      <c r="EO15" s="72">
        <v>1.0454137091928104</v>
      </c>
      <c r="EP15" s="311">
        <v>0.8</v>
      </c>
      <c r="EQ15" s="308">
        <v>98</v>
      </c>
      <c r="ER15" s="308">
        <v>8.3000000000000007</v>
      </c>
      <c r="ES15" s="308">
        <v>2.1</v>
      </c>
      <c r="ET15" s="308">
        <v>453.86673942039528</v>
      </c>
      <c r="EU15" s="310">
        <v>52.66844005605693</v>
      </c>
      <c r="EV15" s="308">
        <v>48.11247952856565</v>
      </c>
      <c r="EW15" s="308" t="s">
        <v>12</v>
      </c>
      <c r="EX15" s="308" t="s">
        <v>12</v>
      </c>
      <c r="EY15" s="308">
        <v>64.599999999999994</v>
      </c>
      <c r="EZ15" s="308">
        <v>7.7367379712356596</v>
      </c>
      <c r="FA15" s="308">
        <v>22.7</v>
      </c>
      <c r="FB15" s="308">
        <v>14.380209022357453</v>
      </c>
      <c r="FC15" s="308">
        <v>68.812304186841359</v>
      </c>
      <c r="FD15" s="308">
        <v>81.064205239581923</v>
      </c>
      <c r="FE15" s="308">
        <v>74.596199524940616</v>
      </c>
      <c r="FF15" s="308">
        <v>74.060985460420042</v>
      </c>
      <c r="FG15" s="308">
        <v>77.879537953795378</v>
      </c>
      <c r="FH15" s="308">
        <v>79.763324465645354</v>
      </c>
      <c r="FI15" s="308">
        <v>78.170457873669818</v>
      </c>
      <c r="FJ15" s="308">
        <v>72.309698124561223</v>
      </c>
      <c r="FK15" s="308">
        <v>54.24797098946641</v>
      </c>
      <c r="FL15" s="308">
        <v>35.163147792706333</v>
      </c>
      <c r="FM15" s="308">
        <v>20.98382242287434</v>
      </c>
      <c r="FN15" s="308">
        <v>13.309352517985612</v>
      </c>
      <c r="FO15" s="308">
        <v>8.1091227631084966</v>
      </c>
      <c r="FP15" s="308">
        <v>2.9335275148236764</v>
      </c>
      <c r="FQ15" s="308">
        <v>1.48</v>
      </c>
      <c r="FR15" s="308">
        <v>15.538540252626971</v>
      </c>
      <c r="FS15" s="308">
        <v>0.35034450543033985</v>
      </c>
    </row>
    <row r="16" spans="1:175" s="324" customFormat="1" ht="11.1" customHeight="1">
      <c r="A16" s="386">
        <v>102024</v>
      </c>
      <c r="B16" s="396" t="s">
        <v>598</v>
      </c>
      <c r="C16" s="308">
        <v>100.66997604748846</v>
      </c>
      <c r="D16" s="72">
        <v>1084.6722618167059</v>
      </c>
      <c r="E16" s="308">
        <v>217.6287280602204</v>
      </c>
      <c r="F16" s="354">
        <v>336920</v>
      </c>
      <c r="G16" s="308">
        <v>276.56817003628828</v>
      </c>
      <c r="H16" s="353">
        <v>91.757387247278388</v>
      </c>
      <c r="I16" s="353">
        <v>161.22343182996372</v>
      </c>
      <c r="J16" s="341">
        <v>36.6</v>
      </c>
      <c r="K16" s="352">
        <v>1.96</v>
      </c>
      <c r="L16" s="308">
        <v>171.097908536311</v>
      </c>
      <c r="M16" s="308">
        <v>15.005442013491985</v>
      </c>
      <c r="N16" s="343">
        <v>83.764032031218335</v>
      </c>
      <c r="O16" s="343">
        <v>25.811598649892602</v>
      </c>
      <c r="P16" s="340">
        <v>19.209659714599344</v>
      </c>
      <c r="Q16" s="340">
        <v>0.2304147465437788</v>
      </c>
      <c r="R16" s="340">
        <v>0.68493150684931503</v>
      </c>
      <c r="S16" s="354">
        <v>17883</v>
      </c>
      <c r="T16" s="341">
        <v>30.434782608695656</v>
      </c>
      <c r="U16" s="344">
        <v>66</v>
      </c>
      <c r="V16" s="344">
        <v>0</v>
      </c>
      <c r="W16" s="308">
        <v>10.891417209764718</v>
      </c>
      <c r="X16" s="312">
        <v>65.373408158860343</v>
      </c>
      <c r="Y16" s="308">
        <v>95.652173913043484</v>
      </c>
      <c r="Z16" s="308">
        <v>44.565217391304344</v>
      </c>
      <c r="AA16" s="308">
        <v>4.6666335699746808</v>
      </c>
      <c r="AB16" s="343">
        <v>21.530486553069185</v>
      </c>
      <c r="AC16" s="343">
        <v>9.366659823444877</v>
      </c>
      <c r="AD16" s="343">
        <v>3.2334222952165876</v>
      </c>
      <c r="AE16" s="343">
        <v>93.779108449767136</v>
      </c>
      <c r="AF16" s="341">
        <v>98.3</v>
      </c>
      <c r="AG16" s="341">
        <v>98.8</v>
      </c>
      <c r="AH16" s="395">
        <v>111</v>
      </c>
      <c r="AI16" s="341">
        <v>50.5</v>
      </c>
      <c r="AJ16" s="342">
        <v>0.11956527500790425</v>
      </c>
      <c r="AK16" s="342">
        <v>0.28894941460243528</v>
      </c>
      <c r="AL16" s="308">
        <v>0.46730094982255915</v>
      </c>
      <c r="AM16" s="348">
        <v>106945.26882258711</v>
      </c>
      <c r="AN16" s="354">
        <v>173068.17958347558</v>
      </c>
      <c r="AO16" s="354">
        <v>262852.42454954953</v>
      </c>
      <c r="AP16" s="308">
        <v>19.177752603983922</v>
      </c>
      <c r="AQ16" s="308">
        <v>6.9573237361028966</v>
      </c>
      <c r="AR16" s="308">
        <v>9.4</v>
      </c>
      <c r="AS16" s="308">
        <v>7.4020470451893372</v>
      </c>
      <c r="AT16" s="308">
        <v>837.13627296784171</v>
      </c>
      <c r="AU16" s="308">
        <v>1.8692037992902366</v>
      </c>
      <c r="AV16" s="308">
        <v>2.616885319006331</v>
      </c>
      <c r="AW16" s="344">
        <v>14694.363636363636</v>
      </c>
      <c r="AX16" s="344">
        <v>2693.9666666666667</v>
      </c>
      <c r="AY16" s="308">
        <v>2.4746656108093394</v>
      </c>
      <c r="AZ16" s="343">
        <v>591</v>
      </c>
      <c r="BA16" s="308">
        <v>2.363301120721192</v>
      </c>
      <c r="BB16" s="308">
        <v>25.909745320955171</v>
      </c>
      <c r="BC16" s="308">
        <v>301.24462270121313</v>
      </c>
      <c r="BD16" s="308">
        <v>6.197793805458609</v>
      </c>
      <c r="BE16" s="343">
        <v>0</v>
      </c>
      <c r="BF16" s="308">
        <v>6.3049198232636643</v>
      </c>
      <c r="BG16" s="308">
        <v>35.103510351035098</v>
      </c>
      <c r="BH16" s="308">
        <v>100</v>
      </c>
      <c r="BI16" s="345">
        <v>100</v>
      </c>
      <c r="BJ16" s="343">
        <v>2.5002500250025004</v>
      </c>
      <c r="BK16" s="72">
        <v>1.4929334483445027</v>
      </c>
      <c r="BL16" s="341">
        <v>120.6</v>
      </c>
      <c r="BM16" s="341">
        <v>111.4</v>
      </c>
      <c r="BN16" s="308">
        <v>2.1232831265344037</v>
      </c>
      <c r="BO16" s="308">
        <v>77.906976744186053</v>
      </c>
      <c r="BP16" s="344">
        <v>13</v>
      </c>
      <c r="BQ16" s="308">
        <v>3.1429326739494408</v>
      </c>
      <c r="BR16" s="308">
        <v>27.482636431850164</v>
      </c>
      <c r="BS16" s="308" t="s">
        <v>12</v>
      </c>
      <c r="BT16" s="308">
        <v>2043.2453650421505</v>
      </c>
      <c r="BU16" s="308">
        <v>17.059421988779437</v>
      </c>
      <c r="BV16" s="343">
        <v>649.94886392463366</v>
      </c>
      <c r="BW16" s="343">
        <v>254.7457749318408</v>
      </c>
      <c r="BX16" s="308">
        <v>2.9373202560275149</v>
      </c>
      <c r="BY16" s="342">
        <v>0.14467103348278063</v>
      </c>
      <c r="BZ16" s="308">
        <v>2.6702911418431952</v>
      </c>
      <c r="CA16" s="342">
        <v>0.49647388054719604</v>
      </c>
      <c r="CB16" s="308">
        <v>0.80108734255295855</v>
      </c>
      <c r="CC16" s="342">
        <v>0.16243381015832156</v>
      </c>
      <c r="CD16" s="308">
        <v>1.6021746851059171</v>
      </c>
      <c r="CE16" s="308">
        <v>27.394516824169337</v>
      </c>
      <c r="CF16" s="341" t="s">
        <v>12</v>
      </c>
      <c r="CG16" s="340">
        <v>3.9215686274509802</v>
      </c>
      <c r="CH16" s="340">
        <v>45.527660574864818</v>
      </c>
      <c r="CI16" s="340">
        <v>1.6201620162016201</v>
      </c>
      <c r="CJ16" s="308">
        <v>319.97831723592822</v>
      </c>
      <c r="CK16" s="82">
        <v>284.54889436595272</v>
      </c>
      <c r="CL16" s="314">
        <v>13.1</v>
      </c>
      <c r="CM16" s="314">
        <v>869.65895590226341</v>
      </c>
      <c r="CN16" s="323">
        <v>88.9</v>
      </c>
      <c r="CO16" s="317">
        <v>98.2</v>
      </c>
      <c r="CP16" s="317">
        <v>88.7</v>
      </c>
      <c r="CQ16" s="314">
        <v>73</v>
      </c>
      <c r="CR16" s="322">
        <v>32.5</v>
      </c>
      <c r="CS16" s="314">
        <v>4.4018114552271124</v>
      </c>
      <c r="CT16" s="314">
        <v>1.1268656716417911</v>
      </c>
      <c r="CU16" s="322">
        <v>1.2373328054046697</v>
      </c>
      <c r="CV16" s="314">
        <v>66.884059438694564</v>
      </c>
      <c r="CW16" s="321">
        <v>46.278815779284415</v>
      </c>
      <c r="CX16" s="314">
        <v>1.97</v>
      </c>
      <c r="CY16" s="314">
        <v>34.799999999999997</v>
      </c>
      <c r="CZ16" s="314">
        <v>59.904188840704286</v>
      </c>
      <c r="DA16" s="314">
        <v>4.4569487663178711</v>
      </c>
      <c r="DB16" s="314">
        <v>6.0047344261944877</v>
      </c>
      <c r="DC16" s="314">
        <v>1.1811845945563444</v>
      </c>
      <c r="DD16" s="314">
        <v>2.5474577493184078</v>
      </c>
      <c r="DE16" s="314">
        <v>6.4540936898350028</v>
      </c>
      <c r="DF16" s="320" t="s">
        <v>12</v>
      </c>
      <c r="DG16" s="320">
        <v>1090.4270986745214</v>
      </c>
      <c r="DH16" s="314" t="s">
        <v>12</v>
      </c>
      <c r="DI16" s="314" t="s">
        <v>12</v>
      </c>
      <c r="DJ16" s="314">
        <v>48.542168674698793</v>
      </c>
      <c r="DK16" s="314">
        <v>49.64131994261119</v>
      </c>
      <c r="DL16" s="319">
        <v>280</v>
      </c>
      <c r="DM16" s="319">
        <v>304</v>
      </c>
      <c r="DN16" s="314">
        <v>16.803875126505044</v>
      </c>
      <c r="DO16" s="314">
        <v>10.683834858514624</v>
      </c>
      <c r="DP16" s="314">
        <v>90.909090909090921</v>
      </c>
      <c r="DQ16" s="314">
        <v>92.855116566948638</v>
      </c>
      <c r="DR16" s="314">
        <v>4358.5720581754076</v>
      </c>
      <c r="DS16" s="315">
        <v>9.8832650927781174</v>
      </c>
      <c r="DT16" s="315">
        <v>21.35</v>
      </c>
      <c r="DU16" s="314">
        <v>97.9381443298969</v>
      </c>
      <c r="DV16" s="318">
        <v>1.917106627615061E-2</v>
      </c>
      <c r="DW16" s="314">
        <v>67.948717948717956</v>
      </c>
      <c r="DX16" s="317">
        <v>144.75114221703592</v>
      </c>
      <c r="DY16" s="314">
        <v>1.5082035164998329</v>
      </c>
      <c r="DZ16" s="314">
        <v>1272.3022807615071</v>
      </c>
      <c r="EA16" s="316" t="s">
        <v>12</v>
      </c>
      <c r="EB16" s="315">
        <v>4.1141959229898069</v>
      </c>
      <c r="EC16" s="315">
        <v>49.972007090376437</v>
      </c>
      <c r="ED16" s="314">
        <v>75.639378699174088</v>
      </c>
      <c r="EE16" s="314">
        <v>5.6025862414165228</v>
      </c>
      <c r="EF16" s="314">
        <v>49.788155540909514</v>
      </c>
      <c r="EG16" s="314" t="s">
        <v>12</v>
      </c>
      <c r="EH16" s="314">
        <v>67.099999999999994</v>
      </c>
      <c r="EI16" s="314">
        <v>53</v>
      </c>
      <c r="EJ16" s="314">
        <v>45.9</v>
      </c>
      <c r="EK16" s="314">
        <v>56.2</v>
      </c>
      <c r="EL16" s="314">
        <v>25.1</v>
      </c>
      <c r="EM16" s="313" t="s">
        <v>8</v>
      </c>
      <c r="EN16" s="312">
        <v>1.7089863307796449</v>
      </c>
      <c r="EO16" s="72">
        <v>1.0182590783101995</v>
      </c>
      <c r="EP16" s="311">
        <v>0.85</v>
      </c>
      <c r="EQ16" s="308">
        <v>93.7</v>
      </c>
      <c r="ER16" s="308">
        <v>6.1</v>
      </c>
      <c r="ES16" s="308">
        <v>4.8</v>
      </c>
      <c r="ET16" s="308">
        <v>377.34576798908387</v>
      </c>
      <c r="EU16" s="310">
        <v>56.36733977369537</v>
      </c>
      <c r="EV16" s="308">
        <v>41.998741622661399</v>
      </c>
      <c r="EW16" s="308" t="s">
        <v>12</v>
      </c>
      <c r="EX16" s="308" t="s">
        <v>12</v>
      </c>
      <c r="EY16" s="308">
        <v>31</v>
      </c>
      <c r="EZ16" s="308">
        <v>6.2751841833315085</v>
      </c>
      <c r="FA16" s="308">
        <v>24.4</v>
      </c>
      <c r="FB16" s="308">
        <v>13.620569840166782</v>
      </c>
      <c r="FC16" s="308">
        <v>68.541033434650458</v>
      </c>
      <c r="FD16" s="308">
        <v>80.385224917713032</v>
      </c>
      <c r="FE16" s="308">
        <v>71.853569987898354</v>
      </c>
      <c r="FF16" s="308">
        <v>73.112616002006519</v>
      </c>
      <c r="FG16" s="308">
        <v>77.237436476566913</v>
      </c>
      <c r="FH16" s="308">
        <v>79.012647898816809</v>
      </c>
      <c r="FI16" s="308">
        <v>76.98600254499182</v>
      </c>
      <c r="FJ16" s="308">
        <v>69.693464430306534</v>
      </c>
      <c r="FK16" s="308">
        <v>51.6060655470406</v>
      </c>
      <c r="FL16" s="308">
        <v>31.95319531953195</v>
      </c>
      <c r="FM16" s="308">
        <v>18.431438407926777</v>
      </c>
      <c r="FN16" s="308">
        <v>10.764251409480059</v>
      </c>
      <c r="FO16" s="308">
        <v>5.8586105675146776</v>
      </c>
      <c r="FP16" s="308">
        <v>2.5330507619335956</v>
      </c>
      <c r="FQ16" s="308">
        <v>1.5</v>
      </c>
      <c r="FR16" s="308">
        <v>12.347426239882935</v>
      </c>
      <c r="FS16" s="308">
        <v>0.40004000400040007</v>
      </c>
    </row>
    <row r="17" spans="1:175" s="324" customFormat="1" ht="11.1" customHeight="1">
      <c r="A17" s="386">
        <v>112011</v>
      </c>
      <c r="B17" s="396" t="s">
        <v>597</v>
      </c>
      <c r="C17" s="308">
        <v>63.376939320133118</v>
      </c>
      <c r="D17" s="72">
        <v>1241.3922464140871</v>
      </c>
      <c r="E17" s="308">
        <v>244.41330858885416</v>
      </c>
      <c r="F17" s="354">
        <v>328208</v>
      </c>
      <c r="G17" s="308">
        <v>298.74421678783875</v>
      </c>
      <c r="H17" s="353">
        <v>84.269662921348313</v>
      </c>
      <c r="I17" s="353">
        <v>175.47918043621942</v>
      </c>
      <c r="J17" s="341">
        <v>40.700000000000003</v>
      </c>
      <c r="K17" s="352">
        <v>-0.9</v>
      </c>
      <c r="L17" s="308">
        <v>85.116696959931716</v>
      </c>
      <c r="M17" s="308">
        <v>30.266909130743549</v>
      </c>
      <c r="N17" s="343">
        <v>85.473652965237591</v>
      </c>
      <c r="O17" s="343">
        <v>23.340438489646772</v>
      </c>
      <c r="P17" s="340">
        <v>10.685360375689104</v>
      </c>
      <c r="Q17" s="340">
        <v>0</v>
      </c>
      <c r="R17" s="340">
        <v>2.5931928687196111</v>
      </c>
      <c r="S17" s="354">
        <v>15631</v>
      </c>
      <c r="T17" s="341">
        <v>35.135135135135137</v>
      </c>
      <c r="U17" s="344">
        <v>91</v>
      </c>
      <c r="V17" s="344">
        <v>64</v>
      </c>
      <c r="W17" s="308">
        <v>16.282287822878228</v>
      </c>
      <c r="X17" s="312">
        <v>59.462099879317279</v>
      </c>
      <c r="Y17" s="308">
        <v>91.891891891891902</v>
      </c>
      <c r="Z17" s="308">
        <v>85.13513513513513</v>
      </c>
      <c r="AA17" s="308">
        <v>3.1168252908109308</v>
      </c>
      <c r="AB17" s="343">
        <v>41.498173299495221</v>
      </c>
      <c r="AC17" s="343">
        <v>14.836712496862537</v>
      </c>
      <c r="AD17" s="343">
        <v>2.2310845859943669</v>
      </c>
      <c r="AE17" s="343">
        <v>93.465703971119126</v>
      </c>
      <c r="AF17" s="341">
        <v>93.5</v>
      </c>
      <c r="AG17" s="341">
        <v>91.9</v>
      </c>
      <c r="AH17" s="395">
        <v>319</v>
      </c>
      <c r="AI17" s="341">
        <v>62.27</v>
      </c>
      <c r="AJ17" s="342">
        <v>3.3175274896686389E-2</v>
      </c>
      <c r="AK17" s="342">
        <v>9.9525824690059175E-2</v>
      </c>
      <c r="AL17" s="308">
        <v>0.73608194098271196</v>
      </c>
      <c r="AM17" s="348">
        <v>103769.19393466094</v>
      </c>
      <c r="AN17" s="354">
        <v>119325.97326589595</v>
      </c>
      <c r="AO17" s="354">
        <v>261236.4536989136</v>
      </c>
      <c r="AP17" s="308">
        <v>11.903315923721609</v>
      </c>
      <c r="AQ17" s="308">
        <v>1.4244227775139957</v>
      </c>
      <c r="AR17" s="308">
        <v>12.6</v>
      </c>
      <c r="AS17" s="308">
        <v>10.009577591278424</v>
      </c>
      <c r="AT17" s="308">
        <v>485.13199739671404</v>
      </c>
      <c r="AU17" s="308">
        <v>1.4210076080747336</v>
      </c>
      <c r="AV17" s="308">
        <v>2.8420152161494676</v>
      </c>
      <c r="AW17" s="344">
        <v>19345.75</v>
      </c>
      <c r="AX17" s="344">
        <v>2763.6785714285716</v>
      </c>
      <c r="AY17" s="308">
        <v>2.5845469935257097</v>
      </c>
      <c r="AZ17" s="343">
        <v>213.8</v>
      </c>
      <c r="BA17" s="308">
        <v>2.8789784660507074</v>
      </c>
      <c r="BB17" s="308">
        <v>30.42828518951411</v>
      </c>
      <c r="BC17" s="308">
        <v>242.397751397561</v>
      </c>
      <c r="BD17" s="308">
        <v>5.1262963141904665</v>
      </c>
      <c r="BE17" s="343" t="s">
        <v>769</v>
      </c>
      <c r="BF17" s="308">
        <v>3.7847164245561307</v>
      </c>
      <c r="BG17" s="308">
        <v>26.778437536383745</v>
      </c>
      <c r="BH17" s="308">
        <v>25.925925925925924</v>
      </c>
      <c r="BI17" s="345">
        <v>100</v>
      </c>
      <c r="BJ17" s="343">
        <v>2.7942717429269996</v>
      </c>
      <c r="BK17" s="72">
        <v>1.7698448561530351</v>
      </c>
      <c r="BL17" s="341">
        <v>91.5</v>
      </c>
      <c r="BM17" s="341">
        <v>110.3</v>
      </c>
      <c r="BN17" s="308">
        <v>0.37656273535170959</v>
      </c>
      <c r="BO17" s="308">
        <v>24.137931034482758</v>
      </c>
      <c r="BP17" s="344">
        <v>2</v>
      </c>
      <c r="BQ17" s="308" t="s">
        <v>769</v>
      </c>
      <c r="BR17" s="308">
        <v>39.930313786900015</v>
      </c>
      <c r="BS17" s="308" t="s">
        <v>12</v>
      </c>
      <c r="BT17" s="308">
        <v>1570.8358082549173</v>
      </c>
      <c r="BU17" s="308">
        <v>19.819077311339925</v>
      </c>
      <c r="BV17" s="343">
        <v>859.03320326377025</v>
      </c>
      <c r="BW17" s="343">
        <v>243.20261010677453</v>
      </c>
      <c r="BX17" s="308">
        <v>0.85260456484484015</v>
      </c>
      <c r="BY17" s="342">
        <v>3.4166706928548896E-2</v>
      </c>
      <c r="BZ17" s="308">
        <v>0.28420152161494672</v>
      </c>
      <c r="CA17" s="342">
        <v>4.5472243458391473E-2</v>
      </c>
      <c r="CB17" s="308">
        <v>0.28420152161494672</v>
      </c>
      <c r="CC17" s="342">
        <v>0.14494277602362282</v>
      </c>
      <c r="CD17" s="308">
        <v>0.56840304322989343</v>
      </c>
      <c r="CE17" s="308">
        <v>5.030366932584557</v>
      </c>
      <c r="CF17" s="341">
        <v>47.2</v>
      </c>
      <c r="CG17" s="340">
        <v>15.135135135135137</v>
      </c>
      <c r="CH17" s="340">
        <v>31.699468875592828</v>
      </c>
      <c r="CI17" s="340">
        <v>5.1599587203302368</v>
      </c>
      <c r="CJ17" s="308">
        <v>282.9197727524633</v>
      </c>
      <c r="CK17" s="82">
        <v>238.66959583701612</v>
      </c>
      <c r="CL17" s="314">
        <v>23.5</v>
      </c>
      <c r="CM17" s="314">
        <v>722.93859390090302</v>
      </c>
      <c r="CN17" s="323">
        <v>88.9</v>
      </c>
      <c r="CO17" s="317">
        <v>99.9</v>
      </c>
      <c r="CP17" s="317">
        <v>95</v>
      </c>
      <c r="CQ17" s="314">
        <v>85.4</v>
      </c>
      <c r="CR17" s="322">
        <v>34</v>
      </c>
      <c r="CS17" s="314">
        <v>1.9338872879056124</v>
      </c>
      <c r="CT17" s="314">
        <v>3.1749999999999998</v>
      </c>
      <c r="CU17" s="322">
        <v>6.3321401341379895</v>
      </c>
      <c r="CV17" s="314">
        <v>69.359810190435766</v>
      </c>
      <c r="CW17" s="321">
        <v>31.537842853610638</v>
      </c>
      <c r="CX17" s="314">
        <v>1.05</v>
      </c>
      <c r="CY17" s="314">
        <v>27.3</v>
      </c>
      <c r="CZ17" s="314">
        <v>60.71317225253312</v>
      </c>
      <c r="DA17" s="314">
        <v>4.0106436986852927</v>
      </c>
      <c r="DB17" s="314">
        <v>0.96031125750647273</v>
      </c>
      <c r="DC17" s="314">
        <v>0.85720294546456999</v>
      </c>
      <c r="DD17" s="314">
        <v>1.2732228168349613</v>
      </c>
      <c r="DE17" s="314">
        <v>3.984505333041553</v>
      </c>
      <c r="DF17" s="320">
        <v>1198.3507625272332</v>
      </c>
      <c r="DG17" s="320">
        <v>2063.9322033898306</v>
      </c>
      <c r="DH17" s="314" t="s">
        <v>12</v>
      </c>
      <c r="DI17" s="314" t="s">
        <v>12</v>
      </c>
      <c r="DJ17" s="314">
        <v>2.6150627615062758</v>
      </c>
      <c r="DK17" s="314">
        <v>66.394835202174647</v>
      </c>
      <c r="DL17" s="319">
        <v>145</v>
      </c>
      <c r="DM17" s="319">
        <v>2</v>
      </c>
      <c r="DN17" s="314">
        <v>20.00778712169225</v>
      </c>
      <c r="DO17" s="314">
        <v>3.5809391723483288</v>
      </c>
      <c r="DP17" s="314">
        <v>100</v>
      </c>
      <c r="DQ17" s="314">
        <v>100</v>
      </c>
      <c r="DR17" s="314">
        <v>8127.7150304083407</v>
      </c>
      <c r="DS17" s="315">
        <v>31.641161916979748</v>
      </c>
      <c r="DT17" s="315">
        <v>4.7</v>
      </c>
      <c r="DU17" s="314">
        <v>99.420765027322403</v>
      </c>
      <c r="DV17" s="318">
        <v>8.5356228504096729E-2</v>
      </c>
      <c r="DW17" s="314">
        <v>91.082802547770697</v>
      </c>
      <c r="DX17" s="317">
        <v>0</v>
      </c>
      <c r="DY17" s="314">
        <v>1.0105707972035201</v>
      </c>
      <c r="DZ17" s="314">
        <v>6143.9697167316717</v>
      </c>
      <c r="EA17" s="316">
        <v>22911</v>
      </c>
      <c r="EB17" s="315">
        <v>7.4901960963987904</v>
      </c>
      <c r="EC17" s="315">
        <v>44.909719482060886</v>
      </c>
      <c r="ED17" s="314">
        <v>74.989633564541961</v>
      </c>
      <c r="EE17" s="314">
        <v>8.9769253497456543</v>
      </c>
      <c r="EF17" s="314">
        <v>45.038822679667753</v>
      </c>
      <c r="EG17" s="314">
        <v>497.01484822247784</v>
      </c>
      <c r="EH17" s="314">
        <v>75</v>
      </c>
      <c r="EI17" s="314">
        <v>54</v>
      </c>
      <c r="EJ17" s="314">
        <v>49.3</v>
      </c>
      <c r="EK17" s="314">
        <v>61.6</v>
      </c>
      <c r="EL17" s="314">
        <v>19.7</v>
      </c>
      <c r="EM17" s="313">
        <v>76</v>
      </c>
      <c r="EN17" s="312">
        <v>4.7887956392118518</v>
      </c>
      <c r="EO17" s="72">
        <v>0.96555332221414414</v>
      </c>
      <c r="EP17" s="311">
        <v>0.97</v>
      </c>
      <c r="EQ17" s="308">
        <v>95.7</v>
      </c>
      <c r="ER17" s="308">
        <v>5.4</v>
      </c>
      <c r="ES17" s="308">
        <v>5.7</v>
      </c>
      <c r="ET17" s="308">
        <v>285.94306022514445</v>
      </c>
      <c r="EU17" s="310">
        <v>62.006500473432169</v>
      </c>
      <c r="EV17" s="308">
        <v>51.511889853565407</v>
      </c>
      <c r="EW17" s="308" t="s">
        <v>12</v>
      </c>
      <c r="EX17" s="308" t="s">
        <v>12</v>
      </c>
      <c r="EY17" s="308">
        <v>66.599999999999994</v>
      </c>
      <c r="EZ17" s="308">
        <v>6.6162114231959599</v>
      </c>
      <c r="FA17" s="308">
        <v>28.8</v>
      </c>
      <c r="FB17" s="308">
        <v>16.688776863889625</v>
      </c>
      <c r="FC17" s="308">
        <v>67.842013456267139</v>
      </c>
      <c r="FD17" s="308">
        <v>79.433699911515603</v>
      </c>
      <c r="FE17" s="308">
        <v>70.245865970409056</v>
      </c>
      <c r="FF17" s="308">
        <v>67.935578330893122</v>
      </c>
      <c r="FG17" s="308">
        <v>73.281621995238467</v>
      </c>
      <c r="FH17" s="308">
        <v>75.81934803620068</v>
      </c>
      <c r="FI17" s="308">
        <v>75.333060053289614</v>
      </c>
      <c r="FJ17" s="308">
        <v>66.339395291754983</v>
      </c>
      <c r="FK17" s="308">
        <v>50.184842883548988</v>
      </c>
      <c r="FL17" s="308">
        <v>31.835994194484762</v>
      </c>
      <c r="FM17" s="308">
        <v>18.291526592535128</v>
      </c>
      <c r="FN17" s="308">
        <v>11.287033705169726</v>
      </c>
      <c r="FO17" s="308">
        <v>6.913097565310113</v>
      </c>
      <c r="FP17" s="308">
        <v>3.4596981965403022</v>
      </c>
      <c r="FQ17" s="308">
        <v>1.31</v>
      </c>
      <c r="FR17" s="308">
        <v>20.118625715122079</v>
      </c>
      <c r="FS17" s="308">
        <v>0.69856793573174991</v>
      </c>
    </row>
    <row r="18" spans="1:175" s="324" customFormat="1" ht="11.1" customHeight="1">
      <c r="A18" s="386">
        <v>112038</v>
      </c>
      <c r="B18" s="396" t="s">
        <v>760</v>
      </c>
      <c r="C18" s="308">
        <v>56.328111248019717</v>
      </c>
      <c r="D18" s="72">
        <v>597.14503650430424</v>
      </c>
      <c r="E18" s="308">
        <v>136.62919841409544</v>
      </c>
      <c r="F18" s="354">
        <v>296856</v>
      </c>
      <c r="G18" s="308">
        <v>314.14162639209917</v>
      </c>
      <c r="H18" s="353">
        <v>80.689220424458924</v>
      </c>
      <c r="I18" s="353">
        <v>152.76318554318132</v>
      </c>
      <c r="J18" s="341">
        <v>33</v>
      </c>
      <c r="K18" s="352">
        <v>0.68</v>
      </c>
      <c r="L18" s="308">
        <v>98.393080168170073</v>
      </c>
      <c r="M18" s="308">
        <v>15.753969251844374</v>
      </c>
      <c r="N18" s="343">
        <v>84.642686506040548</v>
      </c>
      <c r="O18" s="343">
        <v>23.294346978557503</v>
      </c>
      <c r="P18" s="340">
        <v>10.673337502605795</v>
      </c>
      <c r="Q18" s="340" t="s">
        <v>768</v>
      </c>
      <c r="R18" s="340" t="s">
        <v>773</v>
      </c>
      <c r="S18" s="354">
        <v>14623</v>
      </c>
      <c r="T18" s="341">
        <v>51.724137931034484</v>
      </c>
      <c r="U18" s="344">
        <v>347</v>
      </c>
      <c r="V18" s="344">
        <v>49</v>
      </c>
      <c r="W18" s="308">
        <v>18.64366729678639</v>
      </c>
      <c r="X18" s="312">
        <v>59.379247847757135</v>
      </c>
      <c r="Y18" s="308">
        <v>75.862068965517238</v>
      </c>
      <c r="Z18" s="308">
        <v>100</v>
      </c>
      <c r="AA18" s="308">
        <v>4.3163556677070192</v>
      </c>
      <c r="AB18" s="343">
        <v>26.901415269417594</v>
      </c>
      <c r="AC18" s="343">
        <v>3.6793777333096651</v>
      </c>
      <c r="AD18" s="343">
        <v>3.9375796795068347</v>
      </c>
      <c r="AE18" s="343">
        <v>84.942852410137476</v>
      </c>
      <c r="AF18" s="341">
        <v>92.2</v>
      </c>
      <c r="AG18" s="341">
        <v>86.5</v>
      </c>
      <c r="AH18" s="395">
        <v>267</v>
      </c>
      <c r="AI18" s="341">
        <v>57.2</v>
      </c>
      <c r="AJ18" s="342">
        <v>6.7356638131401123E-2</v>
      </c>
      <c r="AK18" s="342">
        <v>0.1496814180697803</v>
      </c>
      <c r="AL18" s="308">
        <v>0.34199210400583402</v>
      </c>
      <c r="AM18" s="348">
        <v>99373.754944662622</v>
      </c>
      <c r="AN18" s="354">
        <v>117755.18445869483</v>
      </c>
      <c r="AO18" s="354">
        <v>265811.34244264505</v>
      </c>
      <c r="AP18" s="308">
        <v>22.13427477082443</v>
      </c>
      <c r="AQ18" s="308">
        <v>1.2367610352814193</v>
      </c>
      <c r="AR18" s="308">
        <v>19.399999999999999</v>
      </c>
      <c r="AS18" s="308">
        <v>9.652894778752902</v>
      </c>
      <c r="AT18" s="308">
        <v>340.4833153116906</v>
      </c>
      <c r="AU18" s="308">
        <v>1.8440750706196929</v>
      </c>
      <c r="AV18" s="308">
        <v>2.1123041718007394</v>
      </c>
      <c r="AW18" s="344">
        <v>21266.23076923077</v>
      </c>
      <c r="AX18" s="344">
        <v>4065.6029411764707</v>
      </c>
      <c r="AY18" s="308">
        <v>1.4468586889289989</v>
      </c>
      <c r="AZ18" s="343">
        <v>239.22222222222223</v>
      </c>
      <c r="BA18" s="308">
        <v>4.2401756900612737</v>
      </c>
      <c r="BB18" s="308">
        <v>28.504249950195895</v>
      </c>
      <c r="BC18" s="308">
        <v>222.53543557891385</v>
      </c>
      <c r="BD18" s="308">
        <v>5.2913269796564988</v>
      </c>
      <c r="BE18" s="343">
        <v>0.76366292582508799</v>
      </c>
      <c r="BF18" s="308">
        <v>3.8515173650308783</v>
      </c>
      <c r="BG18" s="308">
        <v>37.07687894434882</v>
      </c>
      <c r="BH18" s="308">
        <v>8.9743589743589745</v>
      </c>
      <c r="BI18" s="345">
        <v>100</v>
      </c>
      <c r="BJ18" s="343">
        <v>1.8646012621916237</v>
      </c>
      <c r="BK18" s="72">
        <v>19.767600199718579</v>
      </c>
      <c r="BL18" s="341">
        <v>113.6</v>
      </c>
      <c r="BM18" s="341">
        <v>92.5</v>
      </c>
      <c r="BN18" s="308">
        <v>0.61277291089827968</v>
      </c>
      <c r="BO18" s="308">
        <v>37.037037037037038</v>
      </c>
      <c r="BP18" s="344">
        <v>13</v>
      </c>
      <c r="BQ18" s="308">
        <v>0.78959941660170496</v>
      </c>
      <c r="BR18" s="308">
        <v>2.1944493340374347</v>
      </c>
      <c r="BS18" s="308" t="s">
        <v>12</v>
      </c>
      <c r="BT18" s="308">
        <v>1041.7984761234188</v>
      </c>
      <c r="BU18" s="308" t="s">
        <v>12</v>
      </c>
      <c r="BV18" s="343">
        <v>89.318614261406012</v>
      </c>
      <c r="BW18" s="343">
        <v>254.57791636281337</v>
      </c>
      <c r="BX18" s="308">
        <v>1.8440750706196929</v>
      </c>
      <c r="BY18" s="342">
        <v>2.396836573037946E-2</v>
      </c>
      <c r="BZ18" s="308">
        <v>1.1735023176670774</v>
      </c>
      <c r="CA18" s="342">
        <v>0.13072815818811243</v>
      </c>
      <c r="CB18" s="308">
        <v>0.16764318823815391</v>
      </c>
      <c r="CC18" s="342">
        <v>3.3193351271154477E-2</v>
      </c>
      <c r="CD18" s="308">
        <v>1.1735023176670774</v>
      </c>
      <c r="CE18" s="308">
        <v>8.9962867033805249</v>
      </c>
      <c r="CF18" s="341" t="s">
        <v>12</v>
      </c>
      <c r="CG18" s="340">
        <v>16.467780429594274</v>
      </c>
      <c r="CH18" s="340">
        <v>12.85895659785648</v>
      </c>
      <c r="CI18" s="340">
        <v>7.4866310160427805</v>
      </c>
      <c r="CJ18" s="308">
        <v>287.39407046043203</v>
      </c>
      <c r="CK18" s="82">
        <v>255.44463164600461</v>
      </c>
      <c r="CL18" s="314">
        <v>23</v>
      </c>
      <c r="CM18" s="314">
        <v>699.35685872490365</v>
      </c>
      <c r="CN18" s="323">
        <v>80</v>
      </c>
      <c r="CO18" s="317">
        <v>99.9</v>
      </c>
      <c r="CP18" s="317">
        <v>90.52</v>
      </c>
      <c r="CQ18" s="314">
        <v>86.5</v>
      </c>
      <c r="CR18" s="322">
        <v>26</v>
      </c>
      <c r="CS18" s="314">
        <v>3.2717092103406986</v>
      </c>
      <c r="CT18" s="314">
        <v>27.94</v>
      </c>
      <c r="CU18" s="322">
        <v>11.900412716441018</v>
      </c>
      <c r="CV18" s="314">
        <v>59.861775870605719</v>
      </c>
      <c r="CW18" s="321">
        <v>37.104466852750612</v>
      </c>
      <c r="CX18" s="314">
        <v>1.04</v>
      </c>
      <c r="CY18" s="314">
        <v>26.4</v>
      </c>
      <c r="CZ18" s="314">
        <v>64.320348596599999</v>
      </c>
      <c r="DA18" s="314">
        <v>4.2982976342443218</v>
      </c>
      <c r="DB18" s="314">
        <v>1.0989782147676885</v>
      </c>
      <c r="DC18" s="314">
        <v>0.66434648494145065</v>
      </c>
      <c r="DD18" s="314">
        <v>1.5104651260257667</v>
      </c>
      <c r="DE18" s="314">
        <v>3.9228506047728016</v>
      </c>
      <c r="DF18" s="320">
        <v>291.95655172413791</v>
      </c>
      <c r="DG18" s="320">
        <v>321.79353062629042</v>
      </c>
      <c r="DH18" s="314" t="s">
        <v>12</v>
      </c>
      <c r="DI18" s="314" t="s">
        <v>12</v>
      </c>
      <c r="DJ18" s="314">
        <v>0</v>
      </c>
      <c r="DK18" s="314">
        <v>55.722543352601164</v>
      </c>
      <c r="DL18" s="319">
        <v>58</v>
      </c>
      <c r="DM18" s="319">
        <v>0</v>
      </c>
      <c r="DN18" s="314">
        <v>6.1008658770672497</v>
      </c>
      <c r="DO18" s="314">
        <v>2.2732416325093672</v>
      </c>
      <c r="DP18" s="314">
        <v>100</v>
      </c>
      <c r="DQ18" s="314">
        <v>75.49090198250444</v>
      </c>
      <c r="DR18" s="314">
        <v>10305.869485964273</v>
      </c>
      <c r="DS18" s="315">
        <v>88.555286521388211</v>
      </c>
      <c r="DT18" s="315">
        <v>3.22</v>
      </c>
      <c r="DU18" s="314">
        <v>47.312961011591149</v>
      </c>
      <c r="DV18" s="318">
        <v>1.4571867429144631E-3</v>
      </c>
      <c r="DW18" s="314">
        <v>38.541666666666671</v>
      </c>
      <c r="DX18" s="317">
        <v>0</v>
      </c>
      <c r="DY18" s="314">
        <v>0.7045442214272537</v>
      </c>
      <c r="DZ18" s="314">
        <v>3836.5488100606121</v>
      </c>
      <c r="EA18" s="316">
        <v>2070</v>
      </c>
      <c r="EB18" s="315">
        <v>12.956234059725585</v>
      </c>
      <c r="EC18" s="315">
        <v>80.761476858646645</v>
      </c>
      <c r="ED18" s="314">
        <v>95.379697434697945</v>
      </c>
      <c r="EE18" s="314">
        <v>27.380300611830666</v>
      </c>
      <c r="EF18" s="314">
        <v>66.727904667328701</v>
      </c>
      <c r="EG18" s="314">
        <v>137.25624952524947</v>
      </c>
      <c r="EH18" s="314">
        <v>71</v>
      </c>
      <c r="EI18" s="314">
        <v>57.9</v>
      </c>
      <c r="EJ18" s="314">
        <v>32.6</v>
      </c>
      <c r="EK18" s="314">
        <v>58.9</v>
      </c>
      <c r="EL18" s="314">
        <v>20.7</v>
      </c>
      <c r="EM18" s="313">
        <v>62</v>
      </c>
      <c r="EN18" s="312">
        <v>9.621042572987653</v>
      </c>
      <c r="EO18" s="72">
        <v>0.81952632015941551</v>
      </c>
      <c r="EP18" s="311">
        <v>0.96</v>
      </c>
      <c r="EQ18" s="308">
        <v>95.1</v>
      </c>
      <c r="ER18" s="308">
        <v>4.9000000000000004</v>
      </c>
      <c r="ES18" s="308">
        <v>7.7</v>
      </c>
      <c r="ET18" s="308">
        <v>272.46271028742427</v>
      </c>
      <c r="EU18" s="310">
        <v>61.149703199573899</v>
      </c>
      <c r="EV18" s="308">
        <v>50.935065620506059</v>
      </c>
      <c r="EW18" s="308" t="s">
        <v>12</v>
      </c>
      <c r="EX18" s="308" t="s">
        <v>12</v>
      </c>
      <c r="EY18" s="308">
        <v>5.8</v>
      </c>
      <c r="EZ18" s="308">
        <v>7.4768861954216641</v>
      </c>
      <c r="FA18" s="308">
        <v>27.2</v>
      </c>
      <c r="FB18" s="308">
        <v>16.63645352669743</v>
      </c>
      <c r="FC18" s="308">
        <v>70.386164416015163</v>
      </c>
      <c r="FD18" s="308">
        <v>79.868010218563725</v>
      </c>
      <c r="FE18" s="308">
        <v>69.674917983895028</v>
      </c>
      <c r="FF18" s="308">
        <v>67.851906158357764</v>
      </c>
      <c r="FG18" s="308">
        <v>72.410821988626566</v>
      </c>
      <c r="FH18" s="308">
        <v>75.384690299961051</v>
      </c>
      <c r="FI18" s="308">
        <v>74.669265296480035</v>
      </c>
      <c r="FJ18" s="308">
        <v>68.54990583804144</v>
      </c>
      <c r="FK18" s="308">
        <v>53.99584846912299</v>
      </c>
      <c r="FL18" s="308">
        <v>36.145326570748374</v>
      </c>
      <c r="FM18" s="308">
        <v>20.929545857201916</v>
      </c>
      <c r="FN18" s="308">
        <v>11.442822032673124</v>
      </c>
      <c r="FO18" s="308">
        <v>6.1942364885652754</v>
      </c>
      <c r="FP18" s="308">
        <v>2.6748271562960442</v>
      </c>
      <c r="FQ18" s="308">
        <v>1.25</v>
      </c>
      <c r="FR18" s="308">
        <v>51.610631930998061</v>
      </c>
      <c r="FS18" s="308">
        <v>0.35857716580608151</v>
      </c>
    </row>
    <row r="19" spans="1:175" s="324" customFormat="1" ht="11.1" customHeight="1">
      <c r="A19" s="386">
        <v>112224</v>
      </c>
      <c r="B19" s="396" t="s">
        <v>596</v>
      </c>
      <c r="C19" s="308">
        <v>60.940246175042759</v>
      </c>
      <c r="D19" s="72">
        <v>872.29927254421114</v>
      </c>
      <c r="E19" s="308">
        <v>219.32600676525053</v>
      </c>
      <c r="F19" s="354">
        <v>322761</v>
      </c>
      <c r="G19" s="308">
        <v>317.32545253047658</v>
      </c>
      <c r="H19" s="353">
        <v>80.162541558921319</v>
      </c>
      <c r="I19" s="353">
        <v>159.21684521610638</v>
      </c>
      <c r="J19" s="341">
        <v>40.1</v>
      </c>
      <c r="K19" s="352">
        <v>1.29</v>
      </c>
      <c r="L19" s="308">
        <v>60.290625632513269</v>
      </c>
      <c r="M19" s="308">
        <v>17.262388573958095</v>
      </c>
      <c r="N19" s="343">
        <v>86.814162808095006</v>
      </c>
      <c r="O19" s="343">
        <v>19.494418304271612</v>
      </c>
      <c r="P19" s="340">
        <v>7.5678105799490485</v>
      </c>
      <c r="Q19" s="340">
        <v>0.46296296296296291</v>
      </c>
      <c r="R19" s="340">
        <v>3.5467128027681665</v>
      </c>
      <c r="S19" s="354">
        <v>10736</v>
      </c>
      <c r="T19" s="341">
        <v>46.428571428571431</v>
      </c>
      <c r="U19" s="344">
        <v>118</v>
      </c>
      <c r="V19" s="344">
        <v>43</v>
      </c>
      <c r="W19" s="308">
        <v>15.121368881814565</v>
      </c>
      <c r="X19" s="312">
        <v>57.824994288325335</v>
      </c>
      <c r="Y19" s="308">
        <v>90.476190476190482</v>
      </c>
      <c r="Z19" s="308">
        <v>97.61904761904762</v>
      </c>
      <c r="AA19" s="308">
        <v>2.661639126095154</v>
      </c>
      <c r="AB19" s="343">
        <v>43.335100594357783</v>
      </c>
      <c r="AC19" s="343">
        <v>8.817702374640735</v>
      </c>
      <c r="AD19" s="343">
        <v>0.72550715740714911</v>
      </c>
      <c r="AE19" s="343">
        <v>86.680911680911677</v>
      </c>
      <c r="AF19" s="341">
        <v>96.1</v>
      </c>
      <c r="AG19" s="341">
        <v>95</v>
      </c>
      <c r="AH19" s="395">
        <v>50</v>
      </c>
      <c r="AI19" s="341">
        <v>30.1</v>
      </c>
      <c r="AJ19" s="342">
        <v>4.8660714796217322E-2</v>
      </c>
      <c r="AK19" s="342">
        <v>0.13381696568959767</v>
      </c>
      <c r="AL19" s="308">
        <v>0.26790156531057446</v>
      </c>
      <c r="AM19" s="348">
        <v>105244.09656553211</v>
      </c>
      <c r="AN19" s="354">
        <v>128602.85043352601</v>
      </c>
      <c r="AO19" s="354">
        <v>251441.65612382235</v>
      </c>
      <c r="AP19" s="308">
        <v>11.618035848553202</v>
      </c>
      <c r="AQ19" s="308">
        <v>2.1950568774406367</v>
      </c>
      <c r="AR19" s="308">
        <v>12.1</v>
      </c>
      <c r="AS19" s="308">
        <v>13.118344780482635</v>
      </c>
      <c r="AT19" s="308">
        <v>2200.325603440916</v>
      </c>
      <c r="AU19" s="308">
        <v>2.0607812716198035</v>
      </c>
      <c r="AV19" s="308">
        <v>2.3846183285886298</v>
      </c>
      <c r="AW19" s="344">
        <v>24810.666666666668</v>
      </c>
      <c r="AX19" s="344">
        <v>4023.3513513513512</v>
      </c>
      <c r="AY19" s="308">
        <v>0.6717540842648323</v>
      </c>
      <c r="AZ19" s="343">
        <v>341</v>
      </c>
      <c r="BA19" s="308">
        <v>2.2113154555651398</v>
      </c>
      <c r="BB19" s="308">
        <v>28.916768326494399</v>
      </c>
      <c r="BC19" s="308">
        <v>190.48802244485202</v>
      </c>
      <c r="BD19" s="308">
        <v>5.6345734329966408</v>
      </c>
      <c r="BE19" s="343">
        <v>0.99811467228568262</v>
      </c>
      <c r="BF19" s="308">
        <v>3.4934013529998889</v>
      </c>
      <c r="BG19" s="308">
        <v>20.533642691415313</v>
      </c>
      <c r="BH19" s="308">
        <v>0</v>
      </c>
      <c r="BI19" s="345">
        <v>100</v>
      </c>
      <c r="BJ19" s="343">
        <v>3.1322505800464038</v>
      </c>
      <c r="BK19" s="72">
        <v>1.6507841224581676</v>
      </c>
      <c r="BL19" s="341">
        <v>111.5</v>
      </c>
      <c r="BM19" s="341">
        <v>110.5</v>
      </c>
      <c r="BN19" s="308">
        <v>0.33766038868462522</v>
      </c>
      <c r="BO19" s="308">
        <v>25</v>
      </c>
      <c r="BP19" s="344">
        <v>12</v>
      </c>
      <c r="BQ19" s="308">
        <v>0.45925982624669903</v>
      </c>
      <c r="BR19" s="308">
        <v>19.901259137356959</v>
      </c>
      <c r="BS19" s="308" t="s">
        <v>12</v>
      </c>
      <c r="BT19" s="308">
        <v>1031.2178922917949</v>
      </c>
      <c r="BU19" s="308" t="s">
        <v>12</v>
      </c>
      <c r="BV19" s="343" t="s">
        <v>12</v>
      </c>
      <c r="BW19" s="343">
        <v>100.80753186115045</v>
      </c>
      <c r="BX19" s="308">
        <v>1.766383947102689</v>
      </c>
      <c r="BY19" s="342">
        <v>6.307757075103701E-2</v>
      </c>
      <c r="BZ19" s="308">
        <v>2.0607812716198035</v>
      </c>
      <c r="CA19" s="342">
        <v>0.21113292922393923</v>
      </c>
      <c r="CB19" s="308">
        <v>0.29439732451711481</v>
      </c>
      <c r="CC19" s="342">
        <v>0.11511524183268222</v>
      </c>
      <c r="CD19" s="308">
        <v>0.29439732451711481</v>
      </c>
      <c r="CE19" s="308">
        <v>1.6280172045796448</v>
      </c>
      <c r="CF19" s="341">
        <v>38.799999999999997</v>
      </c>
      <c r="CG19" s="340">
        <v>2.1604938271604937</v>
      </c>
      <c r="CH19" s="340">
        <v>7.5370808254514188</v>
      </c>
      <c r="CI19" s="340">
        <v>9.3951093951093956</v>
      </c>
      <c r="CJ19" s="308">
        <v>283.58705476084634</v>
      </c>
      <c r="CK19" s="82">
        <v>255.07172990811861</v>
      </c>
      <c r="CL19" s="314">
        <v>15.8</v>
      </c>
      <c r="CM19" s="314">
        <v>729.39558495155404</v>
      </c>
      <c r="CN19" s="323">
        <v>90</v>
      </c>
      <c r="CO19" s="317">
        <v>99.9</v>
      </c>
      <c r="CP19" s="317">
        <v>97.3</v>
      </c>
      <c r="CQ19" s="314">
        <v>83.24</v>
      </c>
      <c r="CR19" s="322">
        <v>66.5</v>
      </c>
      <c r="CS19" s="314">
        <v>1.3475386930352538</v>
      </c>
      <c r="CT19" s="314">
        <v>11.4</v>
      </c>
      <c r="CU19" s="322">
        <v>10.882416165090282</v>
      </c>
      <c r="CV19" s="314">
        <v>68.305799281979475</v>
      </c>
      <c r="CW19" s="321">
        <v>33.475919770841116</v>
      </c>
      <c r="CX19" s="314">
        <v>1.03</v>
      </c>
      <c r="CY19" s="314">
        <v>32.299999999999997</v>
      </c>
      <c r="CZ19" s="314">
        <v>61.526425271063822</v>
      </c>
      <c r="DA19" s="314">
        <v>4.1348771803847644</v>
      </c>
      <c r="DB19" s="314">
        <v>1.1858854146733515</v>
      </c>
      <c r="DC19" s="314">
        <v>0.95483061849933903</v>
      </c>
      <c r="DD19" s="314">
        <v>1.4248830506628356</v>
      </c>
      <c r="DE19" s="314">
        <v>4.8575558545323938</v>
      </c>
      <c r="DF19" s="320">
        <v>494.1154791154791</v>
      </c>
      <c r="DG19" s="320">
        <v>508.48039215686276</v>
      </c>
      <c r="DH19" s="314" t="s">
        <v>12</v>
      </c>
      <c r="DI19" s="314" t="s">
        <v>12</v>
      </c>
      <c r="DJ19" s="314">
        <v>2.3087553857409961</v>
      </c>
      <c r="DK19" s="314">
        <v>55.464256368118328</v>
      </c>
      <c r="DL19" s="319">
        <v>73</v>
      </c>
      <c r="DM19" s="319">
        <v>9</v>
      </c>
      <c r="DN19" s="314">
        <v>162.51970548491656</v>
      </c>
      <c r="DO19" s="314">
        <v>0.49753147843392392</v>
      </c>
      <c r="DP19" s="314">
        <v>100</v>
      </c>
      <c r="DQ19" s="314">
        <v>97.932816537467701</v>
      </c>
      <c r="DR19" s="314">
        <v>9341.2323727774383</v>
      </c>
      <c r="DS19" s="315">
        <v>54.150066401062411</v>
      </c>
      <c r="DT19" s="315">
        <v>2.58</v>
      </c>
      <c r="DU19" s="314">
        <v>84.108207688951381</v>
      </c>
      <c r="DV19" s="318">
        <v>8.7471333060525153E-2</v>
      </c>
      <c r="DW19" s="314">
        <v>84.677419354838719</v>
      </c>
      <c r="DX19" s="317">
        <v>0</v>
      </c>
      <c r="DY19" s="314">
        <v>0.86725467540842649</v>
      </c>
      <c r="DZ19" s="314">
        <v>8060.1954612724157</v>
      </c>
      <c r="EA19" s="316">
        <v>4800</v>
      </c>
      <c r="EB19" s="315">
        <v>13.637033532536522</v>
      </c>
      <c r="EC19" s="315">
        <v>85.825138402385974</v>
      </c>
      <c r="ED19" s="314">
        <v>89.486959580239656</v>
      </c>
      <c r="EE19" s="314">
        <v>27.888783424156134</v>
      </c>
      <c r="EF19" s="314">
        <v>64.624461893599758</v>
      </c>
      <c r="EG19" s="314">
        <v>227.04616294067068</v>
      </c>
      <c r="EH19" s="314">
        <v>73.099999999999994</v>
      </c>
      <c r="EI19" s="314">
        <v>56.5</v>
      </c>
      <c r="EJ19" s="314">
        <v>44.7</v>
      </c>
      <c r="EK19" s="314">
        <v>53.7</v>
      </c>
      <c r="EL19" s="314">
        <v>27.3</v>
      </c>
      <c r="EM19" s="313">
        <v>65.8</v>
      </c>
      <c r="EN19" s="312">
        <v>7.1509110125207185</v>
      </c>
      <c r="EO19" s="72">
        <v>0.87323480435439615</v>
      </c>
      <c r="EP19" s="311">
        <v>0.92</v>
      </c>
      <c r="EQ19" s="308">
        <v>89.2</v>
      </c>
      <c r="ER19" s="308">
        <v>7.6</v>
      </c>
      <c r="ES19" s="308">
        <v>8</v>
      </c>
      <c r="ET19" s="308">
        <v>225.73226329719117</v>
      </c>
      <c r="EU19" s="310">
        <v>60.511414485537472</v>
      </c>
      <c r="EV19" s="308">
        <v>53.753994156757216</v>
      </c>
      <c r="EW19" s="308" t="s">
        <v>12</v>
      </c>
      <c r="EX19" s="308" t="s">
        <v>12</v>
      </c>
      <c r="EY19" s="308">
        <v>49.9</v>
      </c>
      <c r="EZ19" s="308">
        <v>8.2607889259502425</v>
      </c>
      <c r="FA19" s="308">
        <v>29</v>
      </c>
      <c r="FB19" s="308">
        <v>16.994234800838576</v>
      </c>
      <c r="FC19" s="308">
        <v>70.348983178508661</v>
      </c>
      <c r="FD19" s="308">
        <v>80.06881610806677</v>
      </c>
      <c r="FE19" s="308">
        <v>69.722791500377525</v>
      </c>
      <c r="FF19" s="308">
        <v>66.763629539269971</v>
      </c>
      <c r="FG19" s="308">
        <v>72.555464256368111</v>
      </c>
      <c r="FH19" s="308">
        <v>75.738486422065208</v>
      </c>
      <c r="FI19" s="308">
        <v>73.220303285593928</v>
      </c>
      <c r="FJ19" s="308">
        <v>67.02560421153386</v>
      </c>
      <c r="FK19" s="308">
        <v>49.836746809142177</v>
      </c>
      <c r="FL19" s="308">
        <v>30.289288506645818</v>
      </c>
      <c r="FM19" s="308">
        <v>16.893732970027248</v>
      </c>
      <c r="FN19" s="308">
        <v>9.2189967205150012</v>
      </c>
      <c r="FO19" s="308">
        <v>4.6881129854845032</v>
      </c>
      <c r="FP19" s="308">
        <v>1.8655877725331536</v>
      </c>
      <c r="FQ19" s="308">
        <v>1.38</v>
      </c>
      <c r="FR19" s="308">
        <v>16.344939457190211</v>
      </c>
      <c r="FS19" s="308">
        <v>0.6960556844547563</v>
      </c>
    </row>
    <row r="20" spans="1:175" s="324" customFormat="1" ht="11.1" customHeight="1">
      <c r="A20" s="386">
        <v>122041</v>
      </c>
      <c r="B20" s="396" t="s">
        <v>595</v>
      </c>
      <c r="C20" s="308">
        <v>59.936015535921285</v>
      </c>
      <c r="D20" s="72">
        <v>706.73892725602173</v>
      </c>
      <c r="E20" s="308">
        <v>144.5422643795041</v>
      </c>
      <c r="F20" s="354">
        <v>324174</v>
      </c>
      <c r="G20" s="308">
        <v>305.43500723289935</v>
      </c>
      <c r="H20" s="353">
        <v>74.188882000413301</v>
      </c>
      <c r="I20" s="353">
        <v>182.8890266584005</v>
      </c>
      <c r="J20" s="341">
        <v>48.5</v>
      </c>
      <c r="K20" s="352">
        <v>-0.38</v>
      </c>
      <c r="L20" s="308">
        <v>94.209689981591538</v>
      </c>
      <c r="M20" s="308">
        <v>9.9616271903060198</v>
      </c>
      <c r="N20" s="343">
        <v>83.282848698818881</v>
      </c>
      <c r="O20" s="343">
        <v>20.924967658473481</v>
      </c>
      <c r="P20" s="340">
        <v>12.647300038848362</v>
      </c>
      <c r="Q20" s="340">
        <v>0.35714285714285715</v>
      </c>
      <c r="R20" s="340">
        <v>5.3613053613053614</v>
      </c>
      <c r="S20" s="354">
        <v>15407</v>
      </c>
      <c r="T20" s="341">
        <v>40.15748031496063</v>
      </c>
      <c r="U20" s="344">
        <v>115</v>
      </c>
      <c r="V20" s="344">
        <v>81</v>
      </c>
      <c r="W20" s="308">
        <v>13.662790697674417</v>
      </c>
      <c r="X20" s="312">
        <v>62.138816229697667</v>
      </c>
      <c r="Y20" s="308">
        <v>89.763779527559052</v>
      </c>
      <c r="Z20" s="308">
        <v>90.551181102362193</v>
      </c>
      <c r="AA20" s="308">
        <v>2.6453453810486272</v>
      </c>
      <c r="AB20" s="343">
        <v>37.720980715761932</v>
      </c>
      <c r="AC20" s="343">
        <v>8.5492959840611391</v>
      </c>
      <c r="AD20" s="343">
        <v>1.5017024250263915</v>
      </c>
      <c r="AE20" s="343">
        <v>98.475437605872386</v>
      </c>
      <c r="AF20" s="341">
        <v>95.8</v>
      </c>
      <c r="AG20" s="341">
        <v>93.4</v>
      </c>
      <c r="AH20" s="395">
        <v>506</v>
      </c>
      <c r="AI20" s="341">
        <v>34.700000000000003</v>
      </c>
      <c r="AJ20" s="342">
        <v>3.3791137009179177E-2</v>
      </c>
      <c r="AK20" s="342">
        <v>6.7582274018358354E-2</v>
      </c>
      <c r="AL20" s="308">
        <v>0.33368071973824254</v>
      </c>
      <c r="AM20" s="348">
        <v>102385.6675</v>
      </c>
      <c r="AN20" s="354">
        <v>126801.82397003745</v>
      </c>
      <c r="AO20" s="354">
        <v>263284.21495327103</v>
      </c>
      <c r="AP20" s="308">
        <v>13.276335219035932</v>
      </c>
      <c r="AQ20" s="308">
        <v>1.3957345811784854</v>
      </c>
      <c r="AR20" s="308">
        <v>14.2</v>
      </c>
      <c r="AS20" s="308">
        <v>9.2371046634648089</v>
      </c>
      <c r="AT20" s="308">
        <v>265.20500805736145</v>
      </c>
      <c r="AU20" s="308">
        <v>1.8977102544355025</v>
      </c>
      <c r="AV20" s="308">
        <v>2.4037663222849699</v>
      </c>
      <c r="AW20" s="344">
        <v>22628.23076923077</v>
      </c>
      <c r="AX20" s="344">
        <v>4143.1971830985913</v>
      </c>
      <c r="AY20" s="308">
        <v>3.3994295757171948</v>
      </c>
      <c r="AZ20" s="343">
        <v>365.81818181818181</v>
      </c>
      <c r="BA20" s="308">
        <v>3.4429239919600341</v>
      </c>
      <c r="BB20" s="308">
        <v>20.687373677327308</v>
      </c>
      <c r="BC20" s="308">
        <v>245.8788849687115</v>
      </c>
      <c r="BD20" s="308">
        <v>3.7856726038640542</v>
      </c>
      <c r="BE20" s="343">
        <v>1.6050410177148973</v>
      </c>
      <c r="BF20" s="308">
        <v>5.4095826893353935</v>
      </c>
      <c r="BG20" s="308">
        <v>32.144283242379878</v>
      </c>
      <c r="BH20" s="308">
        <v>37.037037037037038</v>
      </c>
      <c r="BI20" s="345">
        <v>100</v>
      </c>
      <c r="BJ20" s="343">
        <v>1.6637827765206974</v>
      </c>
      <c r="BK20" s="72">
        <v>2.5066776248202176</v>
      </c>
      <c r="BL20" s="341">
        <v>108.6</v>
      </c>
      <c r="BM20" s="341">
        <v>111.3</v>
      </c>
      <c r="BN20" s="308">
        <v>1.6642695705773576</v>
      </c>
      <c r="BO20" s="308" t="s">
        <v>767</v>
      </c>
      <c r="BP20" s="344" t="s">
        <v>773</v>
      </c>
      <c r="BQ20" s="308">
        <v>0.61359298226747905</v>
      </c>
      <c r="BR20" s="308">
        <v>15.540665558614736</v>
      </c>
      <c r="BS20" s="308" t="s">
        <v>12</v>
      </c>
      <c r="BT20" s="308">
        <v>357.49065773055992</v>
      </c>
      <c r="BU20" s="308" t="s">
        <v>12</v>
      </c>
      <c r="BV20" s="343">
        <v>233.57650381676973</v>
      </c>
      <c r="BW20" s="343">
        <v>129.51872486522302</v>
      </c>
      <c r="BX20" s="308">
        <v>0.31628504240591709</v>
      </c>
      <c r="BY20" s="342">
        <v>4.18966981422998E-2</v>
      </c>
      <c r="BZ20" s="308">
        <v>0.47442756360887561</v>
      </c>
      <c r="CA20" s="342">
        <v>6.0272859106083584E-2</v>
      </c>
      <c r="CB20" s="308">
        <v>0.15814252120295855</v>
      </c>
      <c r="CC20" s="342">
        <v>3.7274192247537329E-2</v>
      </c>
      <c r="CD20" s="308">
        <v>0.15814252120295855</v>
      </c>
      <c r="CE20" s="308">
        <v>0.54559169815020692</v>
      </c>
      <c r="CF20" s="341" t="s">
        <v>12</v>
      </c>
      <c r="CG20" s="340">
        <v>13.411078717201166</v>
      </c>
      <c r="CH20" s="340">
        <v>8.7603300166232092</v>
      </c>
      <c r="CI20" s="340">
        <v>6.1143984220907299</v>
      </c>
      <c r="CJ20" s="308">
        <v>286.63015682993824</v>
      </c>
      <c r="CK20" s="82">
        <v>259.31261771733921</v>
      </c>
      <c r="CL20" s="314">
        <v>20.3</v>
      </c>
      <c r="CM20" s="314">
        <v>779.54731075068241</v>
      </c>
      <c r="CN20" s="323">
        <v>100</v>
      </c>
      <c r="CO20" s="317">
        <v>98.4</v>
      </c>
      <c r="CP20" s="317" t="s">
        <v>12</v>
      </c>
      <c r="CQ20" s="314">
        <v>84.3</v>
      </c>
      <c r="CR20" s="322">
        <v>25.6</v>
      </c>
      <c r="CS20" s="314">
        <v>4.9006176763539075</v>
      </c>
      <c r="CT20" s="314">
        <v>6.4444444444444446</v>
      </c>
      <c r="CU20" s="322">
        <v>0</v>
      </c>
      <c r="CV20" s="314">
        <v>61.908670151966575</v>
      </c>
      <c r="CW20" s="321">
        <v>25.570064253306366</v>
      </c>
      <c r="CX20" s="314">
        <v>1.02</v>
      </c>
      <c r="CY20" s="314">
        <v>27.73</v>
      </c>
      <c r="CZ20" s="314">
        <v>61.291086385386386</v>
      </c>
      <c r="DA20" s="314">
        <v>3.8551335154074327</v>
      </c>
      <c r="DB20" s="314">
        <v>0.87548174165521453</v>
      </c>
      <c r="DC20" s="314">
        <v>0.75879470096039958</v>
      </c>
      <c r="DD20" s="314">
        <v>0.98364648188240211</v>
      </c>
      <c r="DE20" s="314">
        <v>3.5170896715537974</v>
      </c>
      <c r="DF20" s="320" t="s">
        <v>12</v>
      </c>
      <c r="DG20" s="320">
        <v>2160.5690235690236</v>
      </c>
      <c r="DH20" s="314">
        <v>17.846502124644772</v>
      </c>
      <c r="DI20" s="314">
        <v>21.062243314920273</v>
      </c>
      <c r="DJ20" s="314">
        <v>59.453962293671289</v>
      </c>
      <c r="DK20" s="314">
        <v>77.017364657814085</v>
      </c>
      <c r="DL20" s="319">
        <v>200</v>
      </c>
      <c r="DM20" s="319">
        <v>180</v>
      </c>
      <c r="DN20" s="314">
        <v>2.8402270294034389</v>
      </c>
      <c r="DO20" s="314">
        <v>2.6061887494247569</v>
      </c>
      <c r="DP20" s="314">
        <v>100</v>
      </c>
      <c r="DQ20" s="314">
        <v>97.783039173482564</v>
      </c>
      <c r="DR20" s="314">
        <v>10189.35516888434</v>
      </c>
      <c r="DS20" s="315">
        <v>68.465311843027322</v>
      </c>
      <c r="DT20" s="315">
        <v>3.3</v>
      </c>
      <c r="DU20" s="314">
        <v>58.018018018018012</v>
      </c>
      <c r="DV20" s="318">
        <v>0.10838637805382144</v>
      </c>
      <c r="DW20" s="314">
        <v>57.528957528957527</v>
      </c>
      <c r="DX20" s="317">
        <v>61.346646825051671</v>
      </c>
      <c r="DY20" s="314">
        <v>0.68487287833101607</v>
      </c>
      <c r="DZ20" s="314">
        <v>15023.452860844784</v>
      </c>
      <c r="EA20" s="316">
        <v>550</v>
      </c>
      <c r="EB20" s="315">
        <v>7.839305068909133</v>
      </c>
      <c r="EC20" s="315">
        <v>49.301588753643784</v>
      </c>
      <c r="ED20" s="314">
        <v>91.420800692429893</v>
      </c>
      <c r="EE20" s="314">
        <v>15.173380152102359</v>
      </c>
      <c r="EF20" s="314">
        <v>44.609143392104855</v>
      </c>
      <c r="EG20" s="314">
        <v>609.51092406694147</v>
      </c>
      <c r="EH20" s="314">
        <v>71.3</v>
      </c>
      <c r="EI20" s="314">
        <v>65.099999999999994</v>
      </c>
      <c r="EJ20" s="314">
        <v>43.1</v>
      </c>
      <c r="EK20" s="314">
        <v>67.5</v>
      </c>
      <c r="EL20" s="314">
        <v>27.9</v>
      </c>
      <c r="EM20" s="313">
        <v>74</v>
      </c>
      <c r="EN20" s="312">
        <v>3.0679649113373957</v>
      </c>
      <c r="EO20" s="72">
        <v>0.84199617910064373</v>
      </c>
      <c r="EP20" s="311">
        <v>0.96</v>
      </c>
      <c r="EQ20" s="308">
        <v>96.6</v>
      </c>
      <c r="ER20" s="308">
        <v>-0.1</v>
      </c>
      <c r="ES20" s="308">
        <v>2.4</v>
      </c>
      <c r="ET20" s="308">
        <v>251.60365530623508</v>
      </c>
      <c r="EU20" s="310">
        <v>60.362013274479708</v>
      </c>
      <c r="EV20" s="308">
        <v>50.070512817260806</v>
      </c>
      <c r="EW20" s="308" t="s">
        <v>12</v>
      </c>
      <c r="EX20" s="308" t="s">
        <v>12</v>
      </c>
      <c r="EY20" s="308" t="s">
        <v>12</v>
      </c>
      <c r="EZ20" s="308">
        <v>7.7695420667013524</v>
      </c>
      <c r="FA20" s="308">
        <v>30.4</v>
      </c>
      <c r="FB20" s="308">
        <v>15.848629416996845</v>
      </c>
      <c r="FC20" s="308">
        <v>70.305537873965633</v>
      </c>
      <c r="FD20" s="308">
        <v>82.122547625817461</v>
      </c>
      <c r="FE20" s="308">
        <v>70.61768644117133</v>
      </c>
      <c r="FF20" s="308">
        <v>67.291747011183958</v>
      </c>
      <c r="FG20" s="308">
        <v>70.526786440126827</v>
      </c>
      <c r="FH20" s="308">
        <v>74.248887240356083</v>
      </c>
      <c r="FI20" s="308">
        <v>73.176511385966933</v>
      </c>
      <c r="FJ20" s="308">
        <v>66.931857488758212</v>
      </c>
      <c r="FK20" s="308">
        <v>49.341828454649281</v>
      </c>
      <c r="FL20" s="308">
        <v>28.792598447161655</v>
      </c>
      <c r="FM20" s="308">
        <v>16.067993969953733</v>
      </c>
      <c r="FN20" s="308">
        <v>8.7000608395862908</v>
      </c>
      <c r="FO20" s="308">
        <v>4.9587588373919873</v>
      </c>
      <c r="FP20" s="308">
        <v>2.5616291532690245</v>
      </c>
      <c r="FQ20" s="308">
        <v>1.37</v>
      </c>
      <c r="FR20" s="308">
        <v>24.687628984993857</v>
      </c>
      <c r="FS20" s="308">
        <v>1.5972314654598696</v>
      </c>
    </row>
    <row r="21" spans="1:175" s="309" customFormat="1" ht="11.1" customHeight="1">
      <c r="A21" s="386">
        <v>122173</v>
      </c>
      <c r="B21" s="396" t="s">
        <v>594</v>
      </c>
      <c r="C21" s="308">
        <v>65.271468873970463</v>
      </c>
      <c r="D21" s="72">
        <v>1191.5669262214831</v>
      </c>
      <c r="E21" s="308">
        <v>247.78983554007306</v>
      </c>
      <c r="F21" s="354">
        <v>322173.41321905999</v>
      </c>
      <c r="G21" s="308">
        <v>330.16175071360607</v>
      </c>
      <c r="H21" s="353">
        <v>69.45765937202664</v>
      </c>
      <c r="I21" s="353">
        <v>165.87377101173487</v>
      </c>
      <c r="J21" s="341">
        <v>42.3</v>
      </c>
      <c r="K21" s="352">
        <v>0.80759218002953803</v>
      </c>
      <c r="L21" s="308">
        <v>56.810352538455774</v>
      </c>
      <c r="M21" s="308">
        <v>15.384726959775852</v>
      </c>
      <c r="N21" s="343">
        <v>85.107468264770091</v>
      </c>
      <c r="O21" s="343">
        <v>20.667489124082852</v>
      </c>
      <c r="P21" s="340">
        <v>14.92627874522177</v>
      </c>
      <c r="Q21" s="340">
        <v>0.49751243781094528</v>
      </c>
      <c r="R21" s="340">
        <v>4.5705279747832934</v>
      </c>
      <c r="S21" s="354">
        <v>9364</v>
      </c>
      <c r="T21" s="341">
        <v>52.777777777777779</v>
      </c>
      <c r="U21" s="344">
        <v>226</v>
      </c>
      <c r="V21" s="344">
        <v>0</v>
      </c>
      <c r="W21" s="308">
        <v>12.983425414364641</v>
      </c>
      <c r="X21" s="312">
        <v>64.291474927653113</v>
      </c>
      <c r="Y21" s="308">
        <v>95.833333333333343</v>
      </c>
      <c r="Z21" s="308">
        <v>100</v>
      </c>
      <c r="AA21" s="308">
        <v>2.5074082516526097</v>
      </c>
      <c r="AB21" s="343">
        <v>29.96116995611516</v>
      </c>
      <c r="AC21" s="343">
        <v>6.1806401213151663</v>
      </c>
      <c r="AD21" s="343">
        <v>1.4475105116834777</v>
      </c>
      <c r="AE21" s="343">
        <v>84.631771150334757</v>
      </c>
      <c r="AF21" s="341">
        <v>93.8</v>
      </c>
      <c r="AG21" s="341">
        <v>90.2</v>
      </c>
      <c r="AH21" s="395">
        <v>217</v>
      </c>
      <c r="AI21" s="341">
        <v>23.9</v>
      </c>
      <c r="AJ21" s="342">
        <v>3.8679388962352866E-2</v>
      </c>
      <c r="AK21" s="342">
        <v>8.7028625165293957E-2</v>
      </c>
      <c r="AL21" s="308">
        <v>0.33360972980029352</v>
      </c>
      <c r="AM21" s="348">
        <v>104606.76763296052</v>
      </c>
      <c r="AN21" s="354">
        <v>124296.19848053182</v>
      </c>
      <c r="AO21" s="354">
        <v>73890.206763285023</v>
      </c>
      <c r="AP21" s="308">
        <v>13.971997908557485</v>
      </c>
      <c r="AQ21" s="308">
        <v>2.3819206413757041</v>
      </c>
      <c r="AR21" s="308">
        <v>10.93</v>
      </c>
      <c r="AS21" s="308">
        <v>9.1911898021790996</v>
      </c>
      <c r="AT21" s="308">
        <v>299.28177209620532</v>
      </c>
      <c r="AU21" s="308">
        <v>2.4174618101470542</v>
      </c>
      <c r="AV21" s="308">
        <v>2.2965887196397015</v>
      </c>
      <c r="AW21" s="344">
        <v>16641.909090909092</v>
      </c>
      <c r="AX21" s="344">
        <v>2507.6849315068494</v>
      </c>
      <c r="AY21" s="308">
        <v>3.2775959925926328</v>
      </c>
      <c r="AZ21" s="343">
        <v>363.33333333333331</v>
      </c>
      <c r="BA21" s="308">
        <v>0.29818424443439856</v>
      </c>
      <c r="BB21" s="308">
        <v>34.284841577387738</v>
      </c>
      <c r="BC21" s="308">
        <v>223.08845251017146</v>
      </c>
      <c r="BD21" s="308">
        <v>5.0367188274343233</v>
      </c>
      <c r="BE21" s="343">
        <v>1.6412126738089809</v>
      </c>
      <c r="BF21" s="308">
        <v>2.4162297697743336</v>
      </c>
      <c r="BG21" s="308">
        <v>19.903980796159232</v>
      </c>
      <c r="BH21" s="308">
        <v>80.645161290322577</v>
      </c>
      <c r="BI21" s="345">
        <v>100</v>
      </c>
      <c r="BJ21" s="343">
        <v>2.1004200840168035</v>
      </c>
      <c r="BK21" s="72">
        <v>2.0041962859737574</v>
      </c>
      <c r="BL21" s="341">
        <v>115.2</v>
      </c>
      <c r="BM21" s="341">
        <v>101.4</v>
      </c>
      <c r="BN21" s="308">
        <v>1.691040616290358</v>
      </c>
      <c r="BO21" s="308">
        <v>84.126984126984127</v>
      </c>
      <c r="BP21" s="344">
        <v>18</v>
      </c>
      <c r="BQ21" s="308">
        <v>0</v>
      </c>
      <c r="BR21" s="308">
        <v>11.686010390250859</v>
      </c>
      <c r="BS21" s="308">
        <v>6.6214278979927821</v>
      </c>
      <c r="BT21" s="308">
        <v>756.02491919633894</v>
      </c>
      <c r="BU21" s="308" t="s">
        <v>12</v>
      </c>
      <c r="BV21" s="343">
        <v>143.89699678719325</v>
      </c>
      <c r="BW21" s="343">
        <v>499.73287046997871</v>
      </c>
      <c r="BX21" s="308">
        <v>0.48349236202941082</v>
      </c>
      <c r="BY21" s="342">
        <v>2.972269295575803E-2</v>
      </c>
      <c r="BZ21" s="308">
        <v>1.4504770860882326</v>
      </c>
      <c r="CA21" s="342">
        <v>0.24378410132065939</v>
      </c>
      <c r="CB21" s="308">
        <v>0</v>
      </c>
      <c r="CC21" s="342">
        <v>0</v>
      </c>
      <c r="CD21" s="308">
        <v>1.4504770860882326</v>
      </c>
      <c r="CE21" s="308">
        <v>13.462844820708945</v>
      </c>
      <c r="CF21" s="341">
        <v>40.1</v>
      </c>
      <c r="CG21" s="340">
        <v>8.2018927444794958</v>
      </c>
      <c r="CH21" s="340">
        <v>5.2223029481975951</v>
      </c>
      <c r="CI21" s="340">
        <v>5.9330460722572091</v>
      </c>
      <c r="CJ21" s="308">
        <v>302.9877410511607</v>
      </c>
      <c r="CK21" s="82">
        <v>215.52397276004032</v>
      </c>
      <c r="CL21" s="314">
        <v>21</v>
      </c>
      <c r="CM21" s="314" t="s">
        <v>769</v>
      </c>
      <c r="CN21" s="323">
        <v>100</v>
      </c>
      <c r="CO21" s="317">
        <v>94.3</v>
      </c>
      <c r="CP21" s="317">
        <v>93.9</v>
      </c>
      <c r="CQ21" s="314">
        <v>90</v>
      </c>
      <c r="CR21" s="322">
        <v>42.9</v>
      </c>
      <c r="CS21" s="314">
        <v>3.1809069108111503</v>
      </c>
      <c r="CT21" s="314">
        <v>3.6666666666666665</v>
      </c>
      <c r="CU21" s="322">
        <v>11.198452974691495</v>
      </c>
      <c r="CV21" s="314">
        <v>66.174344502145473</v>
      </c>
      <c r="CW21" s="321">
        <v>29.186016433905387</v>
      </c>
      <c r="CX21" s="314">
        <v>0.81</v>
      </c>
      <c r="CY21" s="314">
        <v>28.6</v>
      </c>
      <c r="CZ21" s="314">
        <v>60.48438652569461</v>
      </c>
      <c r="DA21" s="314">
        <v>3.9579860969958127</v>
      </c>
      <c r="DB21" s="314">
        <v>0.91378364200291551</v>
      </c>
      <c r="DC21" s="314">
        <v>0.99612480871833431</v>
      </c>
      <c r="DD21" s="314">
        <v>1.3731183081635268</v>
      </c>
      <c r="DE21" s="314">
        <v>4.0468310701861681</v>
      </c>
      <c r="DF21" s="320" t="s">
        <v>12</v>
      </c>
      <c r="DG21" s="320">
        <v>1042.6507936507937</v>
      </c>
      <c r="DH21" s="314" t="s">
        <v>12</v>
      </c>
      <c r="DI21" s="314" t="s">
        <v>12</v>
      </c>
      <c r="DJ21" s="314">
        <v>35.648148148148145</v>
      </c>
      <c r="DK21" s="314">
        <v>60.496453900709227</v>
      </c>
      <c r="DL21" s="319">
        <v>104</v>
      </c>
      <c r="DM21" s="319" t="s">
        <v>12</v>
      </c>
      <c r="DN21" s="314">
        <v>9.8396545930565669</v>
      </c>
      <c r="DO21" s="314">
        <v>4.3973630326574922</v>
      </c>
      <c r="DP21" s="314">
        <v>100</v>
      </c>
      <c r="DQ21" s="314">
        <v>87.253858834107604</v>
      </c>
      <c r="DR21" s="314">
        <v>9143.9609902475622</v>
      </c>
      <c r="DS21" s="315">
        <v>34.852710475858466</v>
      </c>
      <c r="DT21" s="315">
        <v>4</v>
      </c>
      <c r="DU21" s="314">
        <v>44.028537920250194</v>
      </c>
      <c r="DV21" s="318">
        <v>0.12072477756950442</v>
      </c>
      <c r="DW21" s="314">
        <v>82.67326732673267</v>
      </c>
      <c r="DX21" s="317" t="s">
        <v>12</v>
      </c>
      <c r="DY21" s="314">
        <v>0.8883978564522208</v>
      </c>
      <c r="DZ21" s="314">
        <v>7408.3613910684589</v>
      </c>
      <c r="EA21" s="316">
        <v>1492</v>
      </c>
      <c r="EB21" s="315">
        <v>7.127026320376503</v>
      </c>
      <c r="EC21" s="315">
        <v>80.754177801583523</v>
      </c>
      <c r="ED21" s="314">
        <v>85.835376486948448</v>
      </c>
      <c r="EE21" s="314">
        <v>11.137271807796257</v>
      </c>
      <c r="EF21" s="314">
        <v>38.067243675099867</v>
      </c>
      <c r="EG21" s="314">
        <v>601.24767154118035</v>
      </c>
      <c r="EH21" s="314">
        <v>77.400000000000006</v>
      </c>
      <c r="EI21" s="314">
        <v>61.3</v>
      </c>
      <c r="EJ21" s="314">
        <v>41.7</v>
      </c>
      <c r="EK21" s="314">
        <v>68.599999999999994</v>
      </c>
      <c r="EL21" s="314">
        <v>23.4</v>
      </c>
      <c r="EM21" s="313">
        <v>68.900000000000006</v>
      </c>
      <c r="EN21" s="312">
        <v>8.7971435271251295</v>
      </c>
      <c r="EO21" s="72">
        <v>0.90386613005309768</v>
      </c>
      <c r="EP21" s="311">
        <v>0.95</v>
      </c>
      <c r="EQ21" s="308">
        <v>91.3</v>
      </c>
      <c r="ER21" s="308">
        <v>4.3</v>
      </c>
      <c r="ES21" s="308">
        <v>3.7</v>
      </c>
      <c r="ET21" s="308">
        <v>229.26057579105395</v>
      </c>
      <c r="EU21" s="310">
        <v>61.944572619665671</v>
      </c>
      <c r="EV21" s="308">
        <v>52.910028584368696</v>
      </c>
      <c r="EW21" s="308" t="s">
        <v>12</v>
      </c>
      <c r="EX21" s="308" t="s">
        <v>12</v>
      </c>
      <c r="EY21" s="308" t="s">
        <v>12</v>
      </c>
      <c r="EZ21" s="308">
        <v>6.3845166405983704</v>
      </c>
      <c r="FA21" s="308">
        <v>34</v>
      </c>
      <c r="FB21" s="308">
        <v>16.547788873038517</v>
      </c>
      <c r="FC21" s="308">
        <v>68.785796105383739</v>
      </c>
      <c r="FD21" s="308">
        <v>81.069600261409434</v>
      </c>
      <c r="FE21" s="308">
        <v>69.718309859154928</v>
      </c>
      <c r="FF21" s="308">
        <v>66.701735928458703</v>
      </c>
      <c r="FG21" s="308">
        <v>71.414709877741117</v>
      </c>
      <c r="FH21" s="308">
        <v>75.196041111534072</v>
      </c>
      <c r="FI21" s="308">
        <v>72.460476897545632</v>
      </c>
      <c r="FJ21" s="308">
        <v>65.10981373366694</v>
      </c>
      <c r="FK21" s="308">
        <v>46.868283696653364</v>
      </c>
      <c r="FL21" s="308">
        <v>28.874305906108027</v>
      </c>
      <c r="FM21" s="308">
        <v>16.682517039150422</v>
      </c>
      <c r="FN21" s="308">
        <v>9.7352876832203012</v>
      </c>
      <c r="FO21" s="308">
        <v>5.0991501416430589</v>
      </c>
      <c r="FP21" s="308">
        <v>2.29918509895227</v>
      </c>
      <c r="FQ21" s="308">
        <v>1.35</v>
      </c>
      <c r="FR21" s="308">
        <v>18.16239057963482</v>
      </c>
      <c r="FS21" s="308">
        <v>3.5007001400280053</v>
      </c>
    </row>
    <row r="22" spans="1:175" s="309" customFormat="1" ht="11.1" customHeight="1">
      <c r="A22" s="386">
        <v>132012</v>
      </c>
      <c r="B22" s="396" t="s">
        <v>593</v>
      </c>
      <c r="C22" s="308">
        <v>74.452754485378648</v>
      </c>
      <c r="D22" s="72">
        <v>1596.0253956746326</v>
      </c>
      <c r="E22" s="308">
        <v>200.61374657277443</v>
      </c>
      <c r="F22" s="354">
        <v>330182</v>
      </c>
      <c r="G22" s="308">
        <v>293.61529076860512</v>
      </c>
      <c r="H22" s="353">
        <v>88.450589670597807</v>
      </c>
      <c r="I22" s="353">
        <v>157.38104920699473</v>
      </c>
      <c r="J22" s="341">
        <v>45.6</v>
      </c>
      <c r="K22" s="352">
        <v>2.16</v>
      </c>
      <c r="L22" s="308">
        <v>99.617457667436014</v>
      </c>
      <c r="M22" s="308">
        <v>17.541873940746648</v>
      </c>
      <c r="N22" s="343">
        <v>82.11376261322377</v>
      </c>
      <c r="O22" s="343">
        <v>20.33115132845591</v>
      </c>
      <c r="P22" s="340">
        <v>22.174908608845858</v>
      </c>
      <c r="Q22" s="340">
        <v>2.3746701846965697</v>
      </c>
      <c r="R22" s="340">
        <v>3.0453492221118834</v>
      </c>
      <c r="S22" s="354">
        <v>16032</v>
      </c>
      <c r="T22" s="341">
        <v>51.908396946564885</v>
      </c>
      <c r="U22" s="344">
        <v>308</v>
      </c>
      <c r="V22" s="344">
        <v>107</v>
      </c>
      <c r="W22" s="308">
        <v>13.470300008596233</v>
      </c>
      <c r="X22" s="312">
        <v>71.491960105841642</v>
      </c>
      <c r="Y22" s="308">
        <v>68.702290076335885</v>
      </c>
      <c r="Z22" s="308">
        <v>64.122137404580144</v>
      </c>
      <c r="AA22" s="308">
        <v>4.3588552645682235</v>
      </c>
      <c r="AB22" s="343">
        <v>44.182649086005398</v>
      </c>
      <c r="AC22" s="343">
        <v>11.968085106382979</v>
      </c>
      <c r="AD22" s="343">
        <v>1.5732694036559784</v>
      </c>
      <c r="AE22" s="343">
        <v>95.653362493165659</v>
      </c>
      <c r="AF22" s="341">
        <v>94.4</v>
      </c>
      <c r="AG22" s="341">
        <v>92.9</v>
      </c>
      <c r="AH22" s="395">
        <v>625</v>
      </c>
      <c r="AI22" s="341">
        <v>50.9</v>
      </c>
      <c r="AJ22" s="342">
        <v>2.0661806761774613E-2</v>
      </c>
      <c r="AK22" s="342">
        <v>0.11708357165005616</v>
      </c>
      <c r="AL22" s="308">
        <v>0.45311342228571733</v>
      </c>
      <c r="AM22" s="348">
        <v>101031.91785820673</v>
      </c>
      <c r="AN22" s="354">
        <v>104739.76998769988</v>
      </c>
      <c r="AO22" s="354">
        <v>288190.07463976945</v>
      </c>
      <c r="AP22" s="308">
        <v>17.606219339818743</v>
      </c>
      <c r="AQ22" s="308">
        <v>2.4736010642720543</v>
      </c>
      <c r="AR22" s="308">
        <v>17.399999999999999</v>
      </c>
      <c r="AS22" s="308">
        <v>7.4665984331160162</v>
      </c>
      <c r="AT22" s="308">
        <v>290.7033564154641</v>
      </c>
      <c r="AU22" s="308">
        <v>1.4215323052100937</v>
      </c>
      <c r="AV22" s="308">
        <v>3.1273710714622061</v>
      </c>
      <c r="AW22" s="344">
        <v>32849.75</v>
      </c>
      <c r="AX22" s="344">
        <v>5591.4468085106382</v>
      </c>
      <c r="AY22" s="308">
        <v>3.0441631975890227</v>
      </c>
      <c r="AZ22" s="343">
        <v>488</v>
      </c>
      <c r="BA22" s="308">
        <v>0.5037181954358152</v>
      </c>
      <c r="BB22" s="308">
        <v>27.241523455643289</v>
      </c>
      <c r="BC22" s="308">
        <v>290.81405824373235</v>
      </c>
      <c r="BD22" s="308">
        <v>4.703903705401645</v>
      </c>
      <c r="BE22" s="343">
        <v>2.2866125978062808</v>
      </c>
      <c r="BF22" s="308">
        <v>4.5374968737718389</v>
      </c>
      <c r="BG22" s="308">
        <v>28.142304483046345</v>
      </c>
      <c r="BH22" s="308">
        <v>100</v>
      </c>
      <c r="BI22" s="345">
        <v>100</v>
      </c>
      <c r="BJ22" s="343">
        <v>2.2756580444511871</v>
      </c>
      <c r="BK22" s="72">
        <v>2.3802584280579033</v>
      </c>
      <c r="BL22" s="341">
        <v>96</v>
      </c>
      <c r="BM22" s="341">
        <v>88</v>
      </c>
      <c r="BN22" s="308">
        <v>1.3358593218692316</v>
      </c>
      <c r="BO22" s="308" t="s">
        <v>768</v>
      </c>
      <c r="BP22" s="344" t="s">
        <v>766</v>
      </c>
      <c r="BQ22" s="308">
        <v>2.0718833348437116</v>
      </c>
      <c r="BR22" s="308">
        <v>165.93191215641122</v>
      </c>
      <c r="BS22" s="308" t="s">
        <v>12</v>
      </c>
      <c r="BT22" s="308">
        <v>1297.8358947568559</v>
      </c>
      <c r="BU22" s="308">
        <v>3.2368290589633828</v>
      </c>
      <c r="BV22" s="343">
        <v>170.05080201075745</v>
      </c>
      <c r="BW22" s="343">
        <v>378.61624491580085</v>
      </c>
      <c r="BX22" s="308">
        <v>0.53307461445378512</v>
      </c>
      <c r="BY22" s="342">
        <v>6.2234684322097895E-2</v>
      </c>
      <c r="BZ22" s="308">
        <v>1.0661492289075702</v>
      </c>
      <c r="CA22" s="342">
        <v>0.33151199506728291</v>
      </c>
      <c r="CB22" s="308">
        <v>0.35538307630252342</v>
      </c>
      <c r="CC22" s="342">
        <v>8.5284830651079571E-2</v>
      </c>
      <c r="CD22" s="308">
        <v>0.53307461445378512</v>
      </c>
      <c r="CE22" s="308">
        <v>2.6387193415462362</v>
      </c>
      <c r="CF22" s="341">
        <v>60.3</v>
      </c>
      <c r="CG22" s="340">
        <v>14.04494382022472</v>
      </c>
      <c r="CH22" s="340">
        <v>3.0746048295649131</v>
      </c>
      <c r="CI22" s="340">
        <v>16.962353959324968</v>
      </c>
      <c r="CJ22" s="308">
        <v>268.71935931539002</v>
      </c>
      <c r="CK22" s="82">
        <v>197.44195261677444</v>
      </c>
      <c r="CL22" s="314">
        <v>33.9</v>
      </c>
      <c r="CM22" s="314">
        <v>604.88146891217173</v>
      </c>
      <c r="CN22" s="323">
        <v>100</v>
      </c>
      <c r="CO22" s="317">
        <v>99.9</v>
      </c>
      <c r="CP22" s="317" t="s">
        <v>12</v>
      </c>
      <c r="CQ22" s="314">
        <v>99.9</v>
      </c>
      <c r="CR22" s="322">
        <v>94.8</v>
      </c>
      <c r="CS22" s="314">
        <v>9.1739663163342193</v>
      </c>
      <c r="CT22" s="314">
        <v>16.357142857142858</v>
      </c>
      <c r="CU22" s="322">
        <v>0</v>
      </c>
      <c r="CV22" s="314">
        <v>57.420215750076139</v>
      </c>
      <c r="CW22" s="321">
        <v>33.724077025727958</v>
      </c>
      <c r="CX22" s="314">
        <v>0.74</v>
      </c>
      <c r="CY22" s="314">
        <v>28.3</v>
      </c>
      <c r="CZ22" s="314">
        <v>58.030959280841707</v>
      </c>
      <c r="DA22" s="314">
        <v>4.3477757495532972</v>
      </c>
      <c r="DB22" s="314">
        <v>1.1796603603939777</v>
      </c>
      <c r="DC22" s="314">
        <v>0.86774241123863438</v>
      </c>
      <c r="DD22" s="314">
        <v>1.4375245436437072</v>
      </c>
      <c r="DE22" s="314">
        <v>4.3321197001277598</v>
      </c>
      <c r="DF22" s="320">
        <v>531.46582733812954</v>
      </c>
      <c r="DG22" s="320">
        <v>659.20142602495548</v>
      </c>
      <c r="DH22" s="314" t="s">
        <v>12</v>
      </c>
      <c r="DI22" s="314" t="s">
        <v>12</v>
      </c>
      <c r="DJ22" s="314">
        <v>3.3412887828162292</v>
      </c>
      <c r="DK22" s="314">
        <v>32.748538011695906</v>
      </c>
      <c r="DL22" s="319">
        <v>106</v>
      </c>
      <c r="DM22" s="319">
        <v>0</v>
      </c>
      <c r="DN22" s="314">
        <v>14.101504514253527</v>
      </c>
      <c r="DO22" s="314">
        <v>4.6182030765512918</v>
      </c>
      <c r="DP22" s="314">
        <v>100</v>
      </c>
      <c r="DQ22" s="314">
        <v>95.748218527315913</v>
      </c>
      <c r="DR22" s="314">
        <v>8247.5127551020414</v>
      </c>
      <c r="DS22" s="315">
        <v>33.651679364738705</v>
      </c>
      <c r="DT22" s="315">
        <v>12.2</v>
      </c>
      <c r="DU22" s="314">
        <v>95.601013758146266</v>
      </c>
      <c r="DV22" s="318">
        <v>0.25581739580198631</v>
      </c>
      <c r="DW22" s="314">
        <v>100</v>
      </c>
      <c r="DX22" s="317">
        <v>0</v>
      </c>
      <c r="DY22" s="314">
        <v>0.79050449394592048</v>
      </c>
      <c r="DZ22" s="314">
        <v>5891.5698485111479</v>
      </c>
      <c r="EA22" s="316">
        <v>0</v>
      </c>
      <c r="EB22" s="315">
        <v>4.7624659298207961</v>
      </c>
      <c r="EC22" s="315">
        <v>83.202465399855669</v>
      </c>
      <c r="ED22" s="314">
        <v>100</v>
      </c>
      <c r="EE22" s="314">
        <v>22.765842646622101</v>
      </c>
      <c r="EF22" s="314">
        <v>77.463918416731474</v>
      </c>
      <c r="EG22" s="314">
        <v>622.3867761550697</v>
      </c>
      <c r="EH22" s="314">
        <v>77.2</v>
      </c>
      <c r="EI22" s="314">
        <v>61.4</v>
      </c>
      <c r="EJ22" s="314">
        <v>48.4</v>
      </c>
      <c r="EK22" s="314">
        <v>68.2</v>
      </c>
      <c r="EL22" s="314">
        <v>31.9</v>
      </c>
      <c r="EM22" s="313">
        <v>59</v>
      </c>
      <c r="EN22" s="312">
        <v>3.0687328638722895</v>
      </c>
      <c r="EO22" s="72">
        <v>0.99779572061581301</v>
      </c>
      <c r="EP22" s="311">
        <v>0.95</v>
      </c>
      <c r="EQ22" s="308">
        <v>88.8</v>
      </c>
      <c r="ER22" s="308">
        <v>-0.6</v>
      </c>
      <c r="ES22" s="308">
        <v>1.8</v>
      </c>
      <c r="ET22" s="308">
        <v>231.26245395568017</v>
      </c>
      <c r="EU22" s="310">
        <v>52.537824617726429</v>
      </c>
      <c r="EV22" s="308">
        <v>56.017911891290481</v>
      </c>
      <c r="EW22" s="308" t="s">
        <v>12</v>
      </c>
      <c r="EX22" s="308" t="s">
        <v>12</v>
      </c>
      <c r="EY22" s="308" t="s">
        <v>12</v>
      </c>
      <c r="EZ22" s="308">
        <v>5.1246239602823875</v>
      </c>
      <c r="FA22" s="308">
        <v>24</v>
      </c>
      <c r="FB22" s="308">
        <v>17.270375161707634</v>
      </c>
      <c r="FC22" s="308">
        <v>60.387534958050338</v>
      </c>
      <c r="FD22" s="308">
        <v>81.368440233236157</v>
      </c>
      <c r="FE22" s="308">
        <v>73.518683634595121</v>
      </c>
      <c r="FF22" s="308">
        <v>69.601208856185536</v>
      </c>
      <c r="FG22" s="308">
        <v>72.007078909015192</v>
      </c>
      <c r="FH22" s="308">
        <v>74.139943311287723</v>
      </c>
      <c r="FI22" s="308">
        <v>72.526795614143154</v>
      </c>
      <c r="FJ22" s="308">
        <v>64.65871710526315</v>
      </c>
      <c r="FK22" s="308">
        <v>48.647227254134286</v>
      </c>
      <c r="FL22" s="308">
        <v>30.958063416297303</v>
      </c>
      <c r="FM22" s="308">
        <v>17.835453191245559</v>
      </c>
      <c r="FN22" s="308">
        <v>10.556422256890276</v>
      </c>
      <c r="FO22" s="308">
        <v>5.7527417746759717</v>
      </c>
      <c r="FP22" s="308">
        <v>2.2831874379568631</v>
      </c>
      <c r="FQ22" s="308">
        <v>1.22</v>
      </c>
      <c r="FR22" s="308">
        <v>19.883683119126182</v>
      </c>
      <c r="FS22" s="308">
        <v>0.68269741333535616</v>
      </c>
    </row>
    <row r="23" spans="1:175" s="309" customFormat="1" ht="11.1" customHeight="1">
      <c r="A23" s="386">
        <v>142018</v>
      </c>
      <c r="B23" s="396" t="s">
        <v>592</v>
      </c>
      <c r="C23" s="308">
        <v>81.485077740179705</v>
      </c>
      <c r="D23" s="72">
        <v>799.7248048871528</v>
      </c>
      <c r="E23" s="308">
        <v>213.95932089262755</v>
      </c>
      <c r="F23" s="354">
        <v>365193</v>
      </c>
      <c r="G23" s="308">
        <v>282.98922800718134</v>
      </c>
      <c r="H23" s="353">
        <v>76.750448833034113</v>
      </c>
      <c r="I23" s="353">
        <v>146.99281867145422</v>
      </c>
      <c r="J23" s="341">
        <v>30.1</v>
      </c>
      <c r="K23" s="352">
        <v>0.65</v>
      </c>
      <c r="L23" s="308">
        <v>128.86457213278428</v>
      </c>
      <c r="M23" s="308">
        <v>10.417845766582772</v>
      </c>
      <c r="N23" s="343">
        <v>83.082254475038511</v>
      </c>
      <c r="O23" s="343">
        <v>21.248693338401598</v>
      </c>
      <c r="P23" s="340">
        <v>14.984965741607926</v>
      </c>
      <c r="Q23" s="340">
        <v>0.3048780487804878</v>
      </c>
      <c r="R23" s="340">
        <v>2.56260920209668</v>
      </c>
      <c r="S23" s="354" t="s">
        <v>12</v>
      </c>
      <c r="T23" s="341">
        <v>26.666666666666668</v>
      </c>
      <c r="U23" s="344">
        <v>27</v>
      </c>
      <c r="V23" s="344">
        <v>12</v>
      </c>
      <c r="W23" s="308">
        <v>12.335255354200989</v>
      </c>
      <c r="X23" s="312">
        <v>60.79314172936968</v>
      </c>
      <c r="Y23" s="308">
        <v>96.666666666666671</v>
      </c>
      <c r="Z23" s="308">
        <v>96.666666666666671</v>
      </c>
      <c r="AA23" s="308">
        <v>3.3301106456117737</v>
      </c>
      <c r="AB23" s="343">
        <v>65.625887028101062</v>
      </c>
      <c r="AC23" s="343">
        <v>17.20124893556628</v>
      </c>
      <c r="AD23" s="343">
        <v>5.364745955151859</v>
      </c>
      <c r="AE23" s="343">
        <v>102.00151057401811</v>
      </c>
      <c r="AF23" s="341">
        <v>98.3</v>
      </c>
      <c r="AG23" s="341">
        <v>96.3</v>
      </c>
      <c r="AH23" s="395">
        <v>660</v>
      </c>
      <c r="AI23" s="341">
        <v>66.400000000000006</v>
      </c>
      <c r="AJ23" s="342">
        <v>4.8230767437883196E-2</v>
      </c>
      <c r="AK23" s="342">
        <v>0.10449999611541361</v>
      </c>
      <c r="AL23" s="308">
        <v>0.29032108536171808</v>
      </c>
      <c r="AM23" s="348">
        <v>101055.22607578676</v>
      </c>
      <c r="AN23" s="354">
        <v>117034.08527131783</v>
      </c>
      <c r="AO23" s="354">
        <v>362333.51276324189</v>
      </c>
      <c r="AP23" s="308">
        <v>17.183096329722741</v>
      </c>
      <c r="AQ23" s="308">
        <v>1.3971302623232509</v>
      </c>
      <c r="AR23" s="308">
        <v>13.15</v>
      </c>
      <c r="AS23" s="308">
        <v>5.4136343564508618</v>
      </c>
      <c r="AT23" s="308">
        <v>313.25401143230761</v>
      </c>
      <c r="AU23" s="308">
        <v>2.4396729862329254</v>
      </c>
      <c r="AV23" s="308">
        <v>2.4640697160952549</v>
      </c>
      <c r="AW23" s="344">
        <v>11537.1875</v>
      </c>
      <c r="AX23" s="344">
        <v>1903.0412371134021</v>
      </c>
      <c r="AY23" s="308">
        <v>1.6251794468972616</v>
      </c>
      <c r="AZ23" s="343">
        <v>350.25</v>
      </c>
      <c r="BA23" s="308">
        <v>0.33898524241810629</v>
      </c>
      <c r="BB23" s="308">
        <v>24.686647330540339</v>
      </c>
      <c r="BC23" s="308">
        <v>200.11320082656118</v>
      </c>
      <c r="BD23" s="308">
        <v>3.7477036578017082</v>
      </c>
      <c r="BE23" s="343">
        <v>0.21484584810398538</v>
      </c>
      <c r="BF23" s="308">
        <v>8.4864110001074238</v>
      </c>
      <c r="BG23" s="308">
        <v>55.130014110058454</v>
      </c>
      <c r="BH23" s="308">
        <v>0</v>
      </c>
      <c r="BI23" s="345">
        <v>100</v>
      </c>
      <c r="BJ23" s="343">
        <v>2.0157226365652088</v>
      </c>
      <c r="BK23" s="72">
        <v>2.8381219341275403</v>
      </c>
      <c r="BL23" s="341">
        <v>101.8</v>
      </c>
      <c r="BM23" s="341">
        <v>84.4</v>
      </c>
      <c r="BN23" s="308">
        <v>0.66573230553608975</v>
      </c>
      <c r="BO23" s="308">
        <v>66.666666666666657</v>
      </c>
      <c r="BP23" s="344">
        <v>10</v>
      </c>
      <c r="BQ23" s="308">
        <v>1.3271821045107113</v>
      </c>
      <c r="BR23" s="308">
        <v>4.0059430433944634</v>
      </c>
      <c r="BS23" s="308" t="s">
        <v>12</v>
      </c>
      <c r="BT23" s="308">
        <v>810.93510225889315</v>
      </c>
      <c r="BU23" s="308">
        <v>28.878409138039135</v>
      </c>
      <c r="BV23" s="343">
        <v>539.89963185334636</v>
      </c>
      <c r="BW23" s="343">
        <v>516.96670578275689</v>
      </c>
      <c r="BX23" s="308">
        <v>0.97586919449317011</v>
      </c>
      <c r="BY23" s="342">
        <v>7.8650177730177045E-2</v>
      </c>
      <c r="BZ23" s="308">
        <v>1.2198364931164627</v>
      </c>
      <c r="CA23" s="342">
        <v>0.1988845815106943</v>
      </c>
      <c r="CB23" s="308">
        <v>0.24396729862329253</v>
      </c>
      <c r="CC23" s="342">
        <v>5.8593626110356165E-2</v>
      </c>
      <c r="CD23" s="308">
        <v>3.1715748821028029</v>
      </c>
      <c r="CE23" s="308">
        <v>18.26339197493968</v>
      </c>
      <c r="CF23" s="341">
        <v>48.4</v>
      </c>
      <c r="CG23" s="340">
        <v>6.6455696202531636</v>
      </c>
      <c r="CH23" s="340">
        <v>14.805384761234052</v>
      </c>
      <c r="CI23" s="340">
        <v>6.9230769230769234</v>
      </c>
      <c r="CJ23" s="308">
        <v>250.71787377619904</v>
      </c>
      <c r="CK23" s="82">
        <v>201.1510377149047</v>
      </c>
      <c r="CL23" s="314">
        <v>32.5</v>
      </c>
      <c r="CM23" s="314">
        <v>653.95267295084091</v>
      </c>
      <c r="CN23" s="323">
        <v>100</v>
      </c>
      <c r="CO23" s="317">
        <v>100</v>
      </c>
      <c r="CP23" s="317">
        <v>90</v>
      </c>
      <c r="CQ23" s="314">
        <v>97.7</v>
      </c>
      <c r="CR23" s="322">
        <v>62.6</v>
      </c>
      <c r="CS23" s="314">
        <v>5.542403640401961</v>
      </c>
      <c r="CT23" s="314">
        <v>10.017094017094017</v>
      </c>
      <c r="CU23" s="322">
        <v>7.2049622145778596</v>
      </c>
      <c r="CV23" s="314">
        <v>72.913895972376423</v>
      </c>
      <c r="CW23" s="321">
        <v>32.603789788016812</v>
      </c>
      <c r="CX23" s="314">
        <v>0.64</v>
      </c>
      <c r="CY23" s="314">
        <v>30</v>
      </c>
      <c r="CZ23" s="314">
        <v>55.525193180610586</v>
      </c>
      <c r="DA23" s="314">
        <v>4.8628844839371155</v>
      </c>
      <c r="DB23" s="314">
        <v>0.26410923879763154</v>
      </c>
      <c r="DC23" s="314">
        <v>0.7856161760077679</v>
      </c>
      <c r="DD23" s="314">
        <v>0.78801437455323486</v>
      </c>
      <c r="DE23" s="314">
        <v>4.9598551810115374</v>
      </c>
      <c r="DF23" s="320">
        <v>1164.1553398058252</v>
      </c>
      <c r="DG23" s="320">
        <v>2197.6074766355141</v>
      </c>
      <c r="DH23" s="314" t="s">
        <v>12</v>
      </c>
      <c r="DI23" s="314" t="s">
        <v>12</v>
      </c>
      <c r="DJ23" s="314">
        <v>18.75</v>
      </c>
      <c r="DK23" s="314">
        <v>56.369426751592357</v>
      </c>
      <c r="DL23" s="319">
        <v>134</v>
      </c>
      <c r="DM23" s="319">
        <v>6</v>
      </c>
      <c r="DN23" s="314">
        <v>20.128861087459835</v>
      </c>
      <c r="DO23" s="314">
        <v>4.5133950245309116</v>
      </c>
      <c r="DP23" s="314">
        <v>85</v>
      </c>
      <c r="DQ23" s="314">
        <v>100</v>
      </c>
      <c r="DR23" s="314">
        <v>6724.1613071440988</v>
      </c>
      <c r="DS23" s="315">
        <v>57.056431617574134</v>
      </c>
      <c r="DT23" s="315">
        <v>13</v>
      </c>
      <c r="DU23" s="314">
        <v>100</v>
      </c>
      <c r="DV23" s="318">
        <v>0.32358149475288167</v>
      </c>
      <c r="DW23" s="314">
        <v>60</v>
      </c>
      <c r="DX23" s="317" t="s">
        <v>12</v>
      </c>
      <c r="DY23" s="314">
        <v>0.80140848885397764</v>
      </c>
      <c r="DZ23" s="314">
        <v>4508.7830399815939</v>
      </c>
      <c r="EA23" s="316" t="s">
        <v>12</v>
      </c>
      <c r="EB23" s="315">
        <v>6.6292819597342065</v>
      </c>
      <c r="EC23" s="315">
        <v>56.266102152271237</v>
      </c>
      <c r="ED23" s="314">
        <v>92.55959731042465</v>
      </c>
      <c r="EE23" s="314">
        <v>25.01314409457639</v>
      </c>
      <c r="EF23" s="314">
        <v>61.750736794377694</v>
      </c>
      <c r="EG23" s="314">
        <v>408.40759500528185</v>
      </c>
      <c r="EH23" s="314">
        <v>77.599999999999994</v>
      </c>
      <c r="EI23" s="314">
        <v>58.7</v>
      </c>
      <c r="EJ23" s="314">
        <v>37.5</v>
      </c>
      <c r="EK23" s="314">
        <v>58.9</v>
      </c>
      <c r="EL23" s="314">
        <v>24.8</v>
      </c>
      <c r="EM23" s="313">
        <v>84</v>
      </c>
      <c r="EN23" s="312">
        <v>-1.6443395927209918</v>
      </c>
      <c r="EO23" s="72">
        <v>0.91174806805940189</v>
      </c>
      <c r="EP23" s="311">
        <v>0.8</v>
      </c>
      <c r="EQ23" s="308">
        <v>100.1</v>
      </c>
      <c r="ER23" s="308">
        <v>6.4</v>
      </c>
      <c r="ES23" s="308">
        <v>4</v>
      </c>
      <c r="ET23" s="308">
        <v>422.97431268312795</v>
      </c>
      <c r="EU23" s="310">
        <v>55.896571571639655</v>
      </c>
      <c r="EV23" s="308">
        <v>57.679379702951941</v>
      </c>
      <c r="EW23" s="308" t="s">
        <v>12</v>
      </c>
      <c r="EX23" s="308" t="s">
        <v>12</v>
      </c>
      <c r="EY23" s="308">
        <v>49</v>
      </c>
      <c r="EZ23" s="308">
        <v>8.0558002005411211</v>
      </c>
      <c r="FA23" s="308">
        <v>29.2</v>
      </c>
      <c r="FB23" s="308">
        <v>19.744835965978126</v>
      </c>
      <c r="FC23" s="308">
        <v>69.426504779126844</v>
      </c>
      <c r="FD23" s="308">
        <v>78.050397877984096</v>
      </c>
      <c r="FE23" s="308">
        <v>67.612011439466158</v>
      </c>
      <c r="FF23" s="308">
        <v>65.571235260003874</v>
      </c>
      <c r="FG23" s="308">
        <v>71.779095626389918</v>
      </c>
      <c r="FH23" s="308">
        <v>74.926542605288944</v>
      </c>
      <c r="FI23" s="308">
        <v>72.800925925925924</v>
      </c>
      <c r="FJ23" s="308">
        <v>65.250307561275662</v>
      </c>
      <c r="FK23" s="308">
        <v>46.538821328344248</v>
      </c>
      <c r="FL23" s="308">
        <v>26.701326012033412</v>
      </c>
      <c r="FM23" s="308">
        <v>14.029928772136183</v>
      </c>
      <c r="FN23" s="308">
        <v>6.7563081009296146</v>
      </c>
      <c r="FO23" s="308">
        <v>3.6601711516651205</v>
      </c>
      <c r="FP23" s="308">
        <v>1.5071007632112838</v>
      </c>
      <c r="FQ23" s="308">
        <v>1.31</v>
      </c>
      <c r="FR23" s="308">
        <v>13.225467258368688</v>
      </c>
      <c r="FS23" s="308">
        <v>0.20157226365652087</v>
      </c>
    </row>
    <row r="24" spans="1:175" s="309" customFormat="1" ht="11.1" customHeight="1">
      <c r="A24" s="386">
        <v>162019</v>
      </c>
      <c r="B24" s="396" t="s">
        <v>591</v>
      </c>
      <c r="C24" s="308">
        <v>93.143980480469693</v>
      </c>
      <c r="D24" s="72">
        <v>1836.3012501406738</v>
      </c>
      <c r="E24" s="308">
        <v>346.95534117275218</v>
      </c>
      <c r="F24" s="354">
        <v>375088</v>
      </c>
      <c r="G24" s="308">
        <v>277.19528178243775</v>
      </c>
      <c r="H24" s="353">
        <v>96.548711227610312</v>
      </c>
      <c r="I24" s="353">
        <v>133.90126692878988</v>
      </c>
      <c r="J24" s="341">
        <v>30.9</v>
      </c>
      <c r="K24" s="352">
        <v>-0.46</v>
      </c>
      <c r="L24" s="308">
        <v>408.68853319018893</v>
      </c>
      <c r="M24" s="308">
        <v>16.417867737088201</v>
      </c>
      <c r="N24" s="343">
        <v>81.292337858988489</v>
      </c>
      <c r="O24" s="343">
        <v>22.076527187290221</v>
      </c>
      <c r="P24" s="340">
        <v>10.975464270091859</v>
      </c>
      <c r="Q24" s="340">
        <v>0.45454545454545453</v>
      </c>
      <c r="R24" s="340">
        <v>2.6573426573426575</v>
      </c>
      <c r="S24" s="354">
        <v>16304</v>
      </c>
      <c r="T24" s="341">
        <v>76.767676767676761</v>
      </c>
      <c r="U24" s="344">
        <v>284</v>
      </c>
      <c r="V24" s="344">
        <v>0</v>
      </c>
      <c r="W24" s="308">
        <v>14.179820354059474</v>
      </c>
      <c r="X24" s="312">
        <v>74.259354177344946</v>
      </c>
      <c r="Y24" s="308">
        <v>85.858585858585855</v>
      </c>
      <c r="Z24" s="308">
        <v>73.73737373737373</v>
      </c>
      <c r="AA24" s="308">
        <v>4.8844182222652091</v>
      </c>
      <c r="AB24" s="343">
        <v>47.392668104293271</v>
      </c>
      <c r="AC24" s="343">
        <v>14.237404430503823</v>
      </c>
      <c r="AD24" s="343">
        <v>4.9500098019996086</v>
      </c>
      <c r="AE24" s="343">
        <v>86.89929599020509</v>
      </c>
      <c r="AF24" s="341">
        <v>97.3</v>
      </c>
      <c r="AG24" s="341">
        <v>95.8</v>
      </c>
      <c r="AH24" s="395">
        <v>206</v>
      </c>
      <c r="AI24" s="341">
        <v>30.2</v>
      </c>
      <c r="AJ24" s="342">
        <v>5.02331496290307E-2</v>
      </c>
      <c r="AK24" s="342">
        <v>0.26791013135483038</v>
      </c>
      <c r="AL24" s="308">
        <v>0.77340631607176635</v>
      </c>
      <c r="AM24" s="348">
        <v>93437.113091960346</v>
      </c>
      <c r="AN24" s="354">
        <v>147711.90115418762</v>
      </c>
      <c r="AO24" s="354">
        <v>277509.32822245324</v>
      </c>
      <c r="AP24" s="308">
        <v>16.716943187531424</v>
      </c>
      <c r="AQ24" s="308">
        <v>5.8991117814647218</v>
      </c>
      <c r="AR24" s="308">
        <v>4.4000000000000004</v>
      </c>
      <c r="AS24" s="308">
        <v>6.0818948694188446</v>
      </c>
      <c r="AT24" s="308">
        <v>327.79976678088178</v>
      </c>
      <c r="AU24" s="308">
        <v>2.8733361587805564</v>
      </c>
      <c r="AV24" s="308">
        <v>1.6282238233089819</v>
      </c>
      <c r="AW24" s="344">
        <v>10262.529411764706</v>
      </c>
      <c r="AX24" s="344">
        <v>1875.9462365591398</v>
      </c>
      <c r="AY24" s="308">
        <v>0</v>
      </c>
      <c r="AZ24" s="343">
        <v>256.71428571428572</v>
      </c>
      <c r="BA24" s="308">
        <v>1.8881194733174822</v>
      </c>
      <c r="BB24" s="308">
        <v>36.795531482735271</v>
      </c>
      <c r="BC24" s="308">
        <v>242.4846695543695</v>
      </c>
      <c r="BD24" s="308">
        <v>4.3987783532431584</v>
      </c>
      <c r="BE24" s="343">
        <v>2.1762259406132123</v>
      </c>
      <c r="BF24" s="308">
        <v>4.3524518812264246</v>
      </c>
      <c r="BG24" s="308">
        <v>21.876745485012101</v>
      </c>
      <c r="BH24" s="308">
        <v>0</v>
      </c>
      <c r="BI24" s="345">
        <v>82.417582417582409</v>
      </c>
      <c r="BJ24" s="343">
        <v>2.1411282815118229</v>
      </c>
      <c r="BK24" s="72">
        <v>3.7237428389560789</v>
      </c>
      <c r="BL24" s="341">
        <v>108.6</v>
      </c>
      <c r="BM24" s="341">
        <v>104.5</v>
      </c>
      <c r="BN24" s="308">
        <v>0.98663271801400376</v>
      </c>
      <c r="BO24" s="308">
        <v>61.05263157894737</v>
      </c>
      <c r="BP24" s="344">
        <v>5</v>
      </c>
      <c r="BQ24" s="308">
        <v>1.5516015257415003</v>
      </c>
      <c r="BR24" s="308">
        <v>23.003450397837334</v>
      </c>
      <c r="BS24" s="308">
        <v>12.985084990889129</v>
      </c>
      <c r="BT24" s="308">
        <v>72.099187564201117</v>
      </c>
      <c r="BU24" s="308">
        <v>6.3378612322302113</v>
      </c>
      <c r="BV24" s="343">
        <v>1149.5739081921208</v>
      </c>
      <c r="BW24" s="343">
        <v>1017.6805951636965</v>
      </c>
      <c r="BX24" s="308">
        <v>2.3944467989837968</v>
      </c>
      <c r="BY24" s="342">
        <v>0.13248450194309358</v>
      </c>
      <c r="BZ24" s="308">
        <v>0.47888935979675934</v>
      </c>
      <c r="CA24" s="342">
        <v>0.26466713597823927</v>
      </c>
      <c r="CB24" s="308">
        <v>0.23944467989837967</v>
      </c>
      <c r="CC24" s="342">
        <v>4.6933551706881398E-2</v>
      </c>
      <c r="CD24" s="308">
        <v>1.4366680793902782</v>
      </c>
      <c r="CE24" s="308">
        <v>9.0389887772278534</v>
      </c>
      <c r="CF24" s="341">
        <v>29.7</v>
      </c>
      <c r="CG24" s="340">
        <v>0.88028169014084512</v>
      </c>
      <c r="CH24" s="340">
        <v>23.179699993694936</v>
      </c>
      <c r="CI24" s="340">
        <v>2.4603174603174605</v>
      </c>
      <c r="CJ24" s="308">
        <v>357.54837381145649</v>
      </c>
      <c r="CK24" s="82">
        <v>289.07437870091684</v>
      </c>
      <c r="CL24" s="314">
        <v>25.1</v>
      </c>
      <c r="CM24" s="314">
        <v>831.13544437603321</v>
      </c>
      <c r="CN24" s="323">
        <v>100</v>
      </c>
      <c r="CO24" s="317">
        <v>98.72</v>
      </c>
      <c r="CP24" s="317">
        <v>90.72</v>
      </c>
      <c r="CQ24" s="314">
        <v>91.9</v>
      </c>
      <c r="CR24" s="322">
        <v>77.31</v>
      </c>
      <c r="CS24" s="314">
        <v>4.1263763663355553</v>
      </c>
      <c r="CT24" s="314">
        <v>6</v>
      </c>
      <c r="CU24" s="322">
        <v>9.113680264583321</v>
      </c>
      <c r="CV24" s="314">
        <v>71.255767861013908</v>
      </c>
      <c r="CW24" s="321">
        <v>50.582688628532708</v>
      </c>
      <c r="CX24" s="314">
        <v>1.43</v>
      </c>
      <c r="CY24" s="314">
        <v>32.299999999999997</v>
      </c>
      <c r="CZ24" s="314">
        <v>61.055640858153559</v>
      </c>
      <c r="DA24" s="314">
        <v>3.0177983410445584</v>
      </c>
      <c r="DB24" s="314">
        <v>2.6278502896083404</v>
      </c>
      <c r="DC24" s="314">
        <v>1.1245806725043279</v>
      </c>
      <c r="DD24" s="314">
        <v>2.9475640095490538</v>
      </c>
      <c r="DE24" s="314">
        <v>6.9558679510479298</v>
      </c>
      <c r="DF24" s="320">
        <v>819.09734513274338</v>
      </c>
      <c r="DG24" s="320">
        <v>1432.5945945945946</v>
      </c>
      <c r="DH24" s="314">
        <v>31.65735226861862</v>
      </c>
      <c r="DI24" s="314">
        <v>28.125030828502538</v>
      </c>
      <c r="DJ24" s="314">
        <v>52.789460663038099</v>
      </c>
      <c r="DK24" s="314">
        <v>72.541856925418571</v>
      </c>
      <c r="DL24" s="319">
        <v>368</v>
      </c>
      <c r="DM24" s="319">
        <v>582</v>
      </c>
      <c r="DN24" s="314">
        <v>16.345434867455399</v>
      </c>
      <c r="DO24" s="314">
        <v>18.521045990139669</v>
      </c>
      <c r="DP24" s="314">
        <v>86.36363636363636</v>
      </c>
      <c r="DQ24" s="314">
        <v>99.855793831697454</v>
      </c>
      <c r="DR24" s="314">
        <v>4074.4169977543615</v>
      </c>
      <c r="DS24" s="315">
        <v>4.661893909500149</v>
      </c>
      <c r="DT24" s="315">
        <v>14.34</v>
      </c>
      <c r="DU24" s="314">
        <v>73.448218724109353</v>
      </c>
      <c r="DV24" s="318">
        <v>3.6044676966002366E-2</v>
      </c>
      <c r="DW24" s="314">
        <v>44.303797468354425</v>
      </c>
      <c r="DX24" s="317">
        <v>348.74399293159303</v>
      </c>
      <c r="DY24" s="314">
        <v>1.5728205980637728</v>
      </c>
      <c r="DZ24" s="314">
        <v>1315.3713086691534</v>
      </c>
      <c r="EA24" s="316">
        <v>350</v>
      </c>
      <c r="EB24" s="315">
        <v>1.7497301432632451</v>
      </c>
      <c r="EC24" s="315">
        <v>76.809183402296881</v>
      </c>
      <c r="ED24" s="314">
        <v>89.975698762233975</v>
      </c>
      <c r="EE24" s="314">
        <v>15.18510218002042</v>
      </c>
      <c r="EF24" s="314">
        <v>77.080861585219651</v>
      </c>
      <c r="EG24" s="314">
        <v>417.68168608816768</v>
      </c>
      <c r="EH24" s="314">
        <v>78.3</v>
      </c>
      <c r="EI24" s="314">
        <v>61</v>
      </c>
      <c r="EJ24" s="314">
        <v>39.4</v>
      </c>
      <c r="EK24" s="314">
        <v>69.7</v>
      </c>
      <c r="EL24" s="314">
        <v>25.5</v>
      </c>
      <c r="EM24" s="313">
        <v>86.2</v>
      </c>
      <c r="EN24" s="312">
        <v>1.3432846542299099</v>
      </c>
      <c r="EO24" s="72">
        <v>1.0578357050390985</v>
      </c>
      <c r="EP24" s="311">
        <v>0.8</v>
      </c>
      <c r="EQ24" s="308">
        <v>92.6</v>
      </c>
      <c r="ER24" s="308">
        <v>12.9</v>
      </c>
      <c r="ES24" s="308">
        <v>2.4</v>
      </c>
      <c r="ET24" s="308">
        <v>579.88197532283129</v>
      </c>
      <c r="EU24" s="310">
        <v>52.859386158747803</v>
      </c>
      <c r="EV24" s="308">
        <v>49.481300070466482</v>
      </c>
      <c r="EW24" s="308" t="s">
        <v>12</v>
      </c>
      <c r="EX24" s="308" t="s">
        <v>12</v>
      </c>
      <c r="EY24" s="308">
        <v>123.2</v>
      </c>
      <c r="EZ24" s="308">
        <v>9.3431314096347755</v>
      </c>
      <c r="FA24" s="308">
        <v>27.3</v>
      </c>
      <c r="FB24" s="308">
        <v>12.787498624408494</v>
      </c>
      <c r="FC24" s="308">
        <v>72.742474916387962</v>
      </c>
      <c r="FD24" s="308">
        <v>84.186763572293799</v>
      </c>
      <c r="FE24" s="308">
        <v>79.73371374227294</v>
      </c>
      <c r="FF24" s="308">
        <v>79.621749408983462</v>
      </c>
      <c r="FG24" s="308">
        <v>82.707799912571033</v>
      </c>
      <c r="FH24" s="308">
        <v>83.775855584806308</v>
      </c>
      <c r="FI24" s="308">
        <v>81.88464662875711</v>
      </c>
      <c r="FJ24" s="308">
        <v>73.904265163624132</v>
      </c>
      <c r="FK24" s="308">
        <v>55.456107690104538</v>
      </c>
      <c r="FL24" s="308">
        <v>36.516949633751636</v>
      </c>
      <c r="FM24" s="308">
        <v>20.971333147787362</v>
      </c>
      <c r="FN24" s="308">
        <v>10.377919320594479</v>
      </c>
      <c r="FO24" s="308">
        <v>4.6319737458977963</v>
      </c>
      <c r="FP24" s="308">
        <v>1.7934446505875077</v>
      </c>
      <c r="FQ24" s="308">
        <v>1.5</v>
      </c>
      <c r="FR24" s="308">
        <v>14.160758369190173</v>
      </c>
      <c r="FS24" s="308">
        <v>0.65164773785142427</v>
      </c>
    </row>
    <row r="25" spans="1:175" s="309" customFormat="1" ht="11.1" customHeight="1">
      <c r="A25" s="386">
        <v>172014</v>
      </c>
      <c r="B25" s="396" t="s">
        <v>590</v>
      </c>
      <c r="C25" s="308">
        <v>102.52000793703286</v>
      </c>
      <c r="D25" s="72">
        <v>2119.187776969376</v>
      </c>
      <c r="E25" s="308">
        <v>412.72570937231296</v>
      </c>
      <c r="F25" s="354">
        <v>400136</v>
      </c>
      <c r="G25" s="308">
        <v>286.91886964448497</v>
      </c>
      <c r="H25" s="353">
        <v>88.195077484047403</v>
      </c>
      <c r="I25" s="353">
        <v>149.95442114858707</v>
      </c>
      <c r="J25" s="341">
        <v>37.9</v>
      </c>
      <c r="K25" s="352">
        <v>0.92</v>
      </c>
      <c r="L25" s="308">
        <v>203.46397744559823</v>
      </c>
      <c r="M25" s="308">
        <v>17.534504045682034</v>
      </c>
      <c r="N25" s="343">
        <v>80.149666809974207</v>
      </c>
      <c r="O25" s="343">
        <v>18.655906980780077</v>
      </c>
      <c r="P25" s="340">
        <v>15.464844452436612</v>
      </c>
      <c r="Q25" s="340">
        <v>0.67114093959731547</v>
      </c>
      <c r="R25" s="340">
        <v>1.8688164162696961</v>
      </c>
      <c r="S25" s="354">
        <v>14770</v>
      </c>
      <c r="T25" s="341">
        <v>71.05263157894737</v>
      </c>
      <c r="U25" s="344">
        <v>183</v>
      </c>
      <c r="V25" s="344">
        <v>0</v>
      </c>
      <c r="W25" s="308">
        <v>13.202739289695812</v>
      </c>
      <c r="X25" s="312">
        <v>72.132050684409037</v>
      </c>
      <c r="Y25" s="308">
        <v>100</v>
      </c>
      <c r="Z25" s="308">
        <v>100</v>
      </c>
      <c r="AA25" s="308">
        <v>4.0678256401472979</v>
      </c>
      <c r="AB25" s="343">
        <v>136.62802862283968</v>
      </c>
      <c r="AC25" s="343">
        <v>6.9255555090597145</v>
      </c>
      <c r="AD25" s="343">
        <v>5.4818596476545176</v>
      </c>
      <c r="AE25" s="343">
        <v>96.53515427415276</v>
      </c>
      <c r="AF25" s="341">
        <v>98.4</v>
      </c>
      <c r="AG25" s="341">
        <v>97.8</v>
      </c>
      <c r="AH25" s="395">
        <v>406</v>
      </c>
      <c r="AI25" s="341">
        <v>34.5</v>
      </c>
      <c r="AJ25" s="342">
        <v>4.3061159247745659E-2</v>
      </c>
      <c r="AK25" s="342">
        <v>0.16363240514143351</v>
      </c>
      <c r="AL25" s="308">
        <v>0.66362413739885795</v>
      </c>
      <c r="AM25" s="348">
        <v>91860.673266653059</v>
      </c>
      <c r="AN25" s="354">
        <v>168541.65940713853</v>
      </c>
      <c r="AO25" s="354">
        <v>258811.00195694718</v>
      </c>
      <c r="AP25" s="308">
        <v>20.678410600596973</v>
      </c>
      <c r="AQ25" s="308">
        <v>5.3313549233078552</v>
      </c>
      <c r="AR25" s="308">
        <v>9.42</v>
      </c>
      <c r="AS25" s="308">
        <v>6.8236435390347694</v>
      </c>
      <c r="AT25" s="308">
        <v>383.40278237096811</v>
      </c>
      <c r="AU25" s="308">
        <v>3.086623894878409</v>
      </c>
      <c r="AV25" s="308">
        <v>1.896068963996737</v>
      </c>
      <c r="AW25" s="344">
        <v>16975.583333333332</v>
      </c>
      <c r="AX25" s="344">
        <v>3452.6610169491523</v>
      </c>
      <c r="AY25" s="308">
        <v>4.9090114723598104</v>
      </c>
      <c r="AZ25" s="343">
        <v>494.25</v>
      </c>
      <c r="BA25" s="308">
        <v>2.9129594108957821</v>
      </c>
      <c r="BB25" s="308">
        <v>42.102680483000768</v>
      </c>
      <c r="BC25" s="308">
        <v>335.07154353242055</v>
      </c>
      <c r="BD25" s="308">
        <v>5.9915867451551028</v>
      </c>
      <c r="BE25" s="343">
        <v>0.29973452085295882</v>
      </c>
      <c r="BF25" s="308">
        <v>4.5388370300590903</v>
      </c>
      <c r="BG25" s="308">
        <v>35.630075975897306</v>
      </c>
      <c r="BH25" s="308">
        <v>8.6419753086419746</v>
      </c>
      <c r="BI25" s="345">
        <v>94.47115384615384</v>
      </c>
      <c r="BJ25" s="343">
        <v>1.047943411055803</v>
      </c>
      <c r="BK25" s="72">
        <v>1.8100847579370778</v>
      </c>
      <c r="BL25" s="341">
        <v>122.2</v>
      </c>
      <c r="BM25" s="341">
        <v>116.6</v>
      </c>
      <c r="BN25" s="308">
        <v>0.11492601637695733</v>
      </c>
      <c r="BO25" s="308">
        <v>18.085106382978726</v>
      </c>
      <c r="BP25" s="344">
        <v>24</v>
      </c>
      <c r="BQ25" s="308">
        <v>1.7615803514341777</v>
      </c>
      <c r="BR25" s="308">
        <v>34.660581608131046</v>
      </c>
      <c r="BS25" s="308">
        <v>12.403818594704235</v>
      </c>
      <c r="BT25" s="308">
        <v>1321.4057367109817</v>
      </c>
      <c r="BU25" s="308">
        <v>574.56070727781821</v>
      </c>
      <c r="BV25" s="343">
        <v>1879.0925325749056</v>
      </c>
      <c r="BW25" s="343" t="s">
        <v>12</v>
      </c>
      <c r="BX25" s="308">
        <v>2.4252044888330357</v>
      </c>
      <c r="BY25" s="342">
        <v>7.6894415415481629E-2</v>
      </c>
      <c r="BZ25" s="308">
        <v>0.44094627069691555</v>
      </c>
      <c r="CA25" s="342">
        <v>6.8236435390347683E-2</v>
      </c>
      <c r="CB25" s="308">
        <v>0.22047313534845778</v>
      </c>
      <c r="CC25" s="342">
        <v>7.9198359679873001E-2</v>
      </c>
      <c r="CD25" s="308">
        <v>0.66141940604537341</v>
      </c>
      <c r="CE25" s="308">
        <v>6.5017527614260198</v>
      </c>
      <c r="CF25" s="341">
        <v>52.6</v>
      </c>
      <c r="CG25" s="340">
        <v>20.391061452513966</v>
      </c>
      <c r="CH25" s="340">
        <v>9.4007569695690378</v>
      </c>
      <c r="CI25" s="340">
        <v>5.2261306532663321</v>
      </c>
      <c r="CJ25" s="308">
        <v>346.70943845492422</v>
      </c>
      <c r="CK25" s="82">
        <v>301.57197345503448</v>
      </c>
      <c r="CL25" s="314">
        <v>11</v>
      </c>
      <c r="CM25" s="314">
        <v>930.20333965456996</v>
      </c>
      <c r="CN25" s="323">
        <v>91.7</v>
      </c>
      <c r="CO25" s="317">
        <v>99.5</v>
      </c>
      <c r="CP25" s="317">
        <v>94.2</v>
      </c>
      <c r="CQ25" s="314">
        <v>97.8</v>
      </c>
      <c r="CR25" s="322">
        <v>54.5</v>
      </c>
      <c r="CS25" s="314">
        <v>3.3778907941307863</v>
      </c>
      <c r="CT25" s="314">
        <v>1.2610837438423645</v>
      </c>
      <c r="CU25" s="322">
        <v>2.159965047838317</v>
      </c>
      <c r="CV25" s="314">
        <v>58.28475888950436</v>
      </c>
      <c r="CW25" s="321">
        <v>59.346958573097865</v>
      </c>
      <c r="CX25" s="314">
        <v>1.73</v>
      </c>
      <c r="CY25" s="314">
        <v>34.700000000000003</v>
      </c>
      <c r="CZ25" s="314">
        <v>62.228002654280026</v>
      </c>
      <c r="DA25" s="314">
        <v>3.2604801146542455</v>
      </c>
      <c r="DB25" s="314">
        <v>3.8542319818330135</v>
      </c>
      <c r="DC25" s="314">
        <v>1.1346738099962519</v>
      </c>
      <c r="DD25" s="314">
        <v>3.8163899728818045</v>
      </c>
      <c r="DE25" s="314">
        <v>7.1587627047644249</v>
      </c>
      <c r="DF25" s="320">
        <v>379.69119579500659</v>
      </c>
      <c r="DG25" s="320">
        <v>544.79947916666663</v>
      </c>
      <c r="DH25" s="314">
        <v>57.950113543664706</v>
      </c>
      <c r="DI25" s="314">
        <v>114.6893026434729</v>
      </c>
      <c r="DJ25" s="314">
        <v>33.87690689110994</v>
      </c>
      <c r="DK25" s="314">
        <v>64.551257979722124</v>
      </c>
      <c r="DL25" s="319">
        <v>239</v>
      </c>
      <c r="DM25" s="319">
        <v>87</v>
      </c>
      <c r="DN25" s="314">
        <v>22.785898538263112</v>
      </c>
      <c r="DO25" s="314">
        <v>20.843530215843199</v>
      </c>
      <c r="DP25" s="314">
        <v>100</v>
      </c>
      <c r="DQ25" s="314">
        <v>99.575106223444138</v>
      </c>
      <c r="DR25" s="314">
        <v>6130.7534029756252</v>
      </c>
      <c r="DS25" s="315">
        <v>13.48156367360874</v>
      </c>
      <c r="DT25" s="315">
        <v>12.67</v>
      </c>
      <c r="DU25" s="314">
        <v>57.313081052769412</v>
      </c>
      <c r="DV25" s="318">
        <v>0.15599553134176627</v>
      </c>
      <c r="DW25" s="314">
        <v>41.943734015345271</v>
      </c>
      <c r="DX25" s="317">
        <v>55.334347509755936</v>
      </c>
      <c r="DY25" s="314">
        <v>1.3605276205530492</v>
      </c>
      <c r="DZ25" s="314">
        <v>896.2081942917996</v>
      </c>
      <c r="EA25" s="316">
        <v>25400</v>
      </c>
      <c r="EB25" s="315">
        <v>3.3246449300102427</v>
      </c>
      <c r="EC25" s="315">
        <v>84.81274476538033</v>
      </c>
      <c r="ED25" s="314">
        <v>100</v>
      </c>
      <c r="EE25" s="314">
        <v>27.030267471670228</v>
      </c>
      <c r="EF25" s="314">
        <v>82.278915720338006</v>
      </c>
      <c r="EG25" s="314" t="s">
        <v>12</v>
      </c>
      <c r="EH25" s="314">
        <v>71.900000000000006</v>
      </c>
      <c r="EI25" s="314">
        <v>57.1</v>
      </c>
      <c r="EJ25" s="314">
        <v>39.6</v>
      </c>
      <c r="EK25" s="314">
        <v>66.599999999999994</v>
      </c>
      <c r="EL25" s="314">
        <v>23.6</v>
      </c>
      <c r="EM25" s="313">
        <v>69.2</v>
      </c>
      <c r="EN25" s="312">
        <v>1.296382035848932</v>
      </c>
      <c r="EO25" s="72">
        <v>1.0791670156044999</v>
      </c>
      <c r="EP25" s="311">
        <v>0.83</v>
      </c>
      <c r="EQ25" s="308">
        <v>90.9</v>
      </c>
      <c r="ER25" s="308">
        <v>7.9</v>
      </c>
      <c r="ES25" s="308">
        <v>1.6</v>
      </c>
      <c r="ET25" s="308">
        <v>484.88107238133034</v>
      </c>
      <c r="EU25" s="310">
        <v>52.913746495846837</v>
      </c>
      <c r="EV25" s="308">
        <v>52.211869213834838</v>
      </c>
      <c r="EW25" s="308" t="s">
        <v>12</v>
      </c>
      <c r="EX25" s="308" t="s">
        <v>12</v>
      </c>
      <c r="EY25" s="308">
        <v>68.400000000000006</v>
      </c>
      <c r="EZ25" s="308">
        <v>7.2028573318341156</v>
      </c>
      <c r="FA25" s="308">
        <v>25.4</v>
      </c>
      <c r="FB25" s="308">
        <v>14.408622482745582</v>
      </c>
      <c r="FC25" s="308">
        <v>67.402631811357423</v>
      </c>
      <c r="FD25" s="308">
        <v>84.281263907432134</v>
      </c>
      <c r="FE25" s="308">
        <v>78.453214513049019</v>
      </c>
      <c r="FF25" s="308">
        <v>78.80803692641868</v>
      </c>
      <c r="FG25" s="308">
        <v>81.221502955249079</v>
      </c>
      <c r="FH25" s="308">
        <v>82.45042108122793</v>
      </c>
      <c r="FI25" s="308">
        <v>79.503059795030595</v>
      </c>
      <c r="FJ25" s="308">
        <v>72.404600502703943</v>
      </c>
      <c r="FK25" s="308">
        <v>55.071117146737194</v>
      </c>
      <c r="FL25" s="308">
        <v>37.344746559248073</v>
      </c>
      <c r="FM25" s="308">
        <v>20.818782970503008</v>
      </c>
      <c r="FN25" s="308">
        <v>11.397931099933567</v>
      </c>
      <c r="FO25" s="308">
        <v>5.6988913066003528</v>
      </c>
      <c r="FP25" s="308">
        <v>2.1232479057808744</v>
      </c>
      <c r="FQ25" s="308">
        <v>1.5</v>
      </c>
      <c r="FR25" s="308">
        <v>10.961924289525323</v>
      </c>
      <c r="FS25" s="308">
        <v>8.7328617587983576E-2</v>
      </c>
    </row>
    <row r="26" spans="1:175" s="309" customFormat="1" ht="11.1" customHeight="1">
      <c r="A26" s="386">
        <v>202011</v>
      </c>
      <c r="B26" s="396" t="s">
        <v>589</v>
      </c>
      <c r="C26" s="308">
        <v>84.894328901130962</v>
      </c>
      <c r="D26" s="72">
        <v>1320.7244666507215</v>
      </c>
      <c r="E26" s="308">
        <v>251.52901782780904</v>
      </c>
      <c r="F26" s="354">
        <v>355997</v>
      </c>
      <c r="G26" s="308">
        <v>271.61088369853121</v>
      </c>
      <c r="H26" s="353">
        <v>102.09487117746208</v>
      </c>
      <c r="I26" s="353">
        <v>154.3462557187575</v>
      </c>
      <c r="J26" s="341">
        <v>47.3</v>
      </c>
      <c r="K26" s="352">
        <v>1.25</v>
      </c>
      <c r="L26" s="308">
        <v>163.9510487430673</v>
      </c>
      <c r="M26" s="308">
        <v>18.720926366769415</v>
      </c>
      <c r="N26" s="343">
        <v>80.62891338256199</v>
      </c>
      <c r="O26" s="343">
        <v>22.756486550821233</v>
      </c>
      <c r="P26" s="340">
        <v>22.821030457298342</v>
      </c>
      <c r="Q26" s="340">
        <v>2.5925925925925926</v>
      </c>
      <c r="R26" s="340">
        <v>2.3518344308560679</v>
      </c>
      <c r="S26" s="354">
        <v>16819</v>
      </c>
      <c r="T26" s="341">
        <v>61.111111111111114</v>
      </c>
      <c r="U26" s="344">
        <v>110</v>
      </c>
      <c r="V26" s="344">
        <v>0</v>
      </c>
      <c r="W26" s="308">
        <v>12.092614945681992</v>
      </c>
      <c r="X26" s="312">
        <v>66.444908731031447</v>
      </c>
      <c r="Y26" s="308">
        <v>91.111111111111114</v>
      </c>
      <c r="Z26" s="308">
        <v>87.777777777777771</v>
      </c>
      <c r="AA26" s="308">
        <v>4.7684971542839563</v>
      </c>
      <c r="AB26" s="343">
        <v>37.251741707393158</v>
      </c>
      <c r="AC26" s="343">
        <v>10.5802225226162</v>
      </c>
      <c r="AD26" s="343">
        <v>1.8196942913590517</v>
      </c>
      <c r="AE26" s="343">
        <v>88.990514905149055</v>
      </c>
      <c r="AF26" s="341">
        <v>94.5</v>
      </c>
      <c r="AG26" s="341">
        <v>93.2</v>
      </c>
      <c r="AH26" s="395">
        <v>109</v>
      </c>
      <c r="AI26" s="341">
        <v>29.9</v>
      </c>
      <c r="AJ26" s="342">
        <v>0.11066557458188817</v>
      </c>
      <c r="AK26" s="342">
        <v>0.17522049308798962</v>
      </c>
      <c r="AL26" s="308">
        <v>3.3142956267593235</v>
      </c>
      <c r="AM26" s="348">
        <v>84802.340614498316</v>
      </c>
      <c r="AN26" s="354">
        <v>153889.78205849268</v>
      </c>
      <c r="AO26" s="354">
        <v>260020.66433076383</v>
      </c>
      <c r="AP26" s="308">
        <v>20.212578977067743</v>
      </c>
      <c r="AQ26" s="308">
        <v>1.9981313771380467</v>
      </c>
      <c r="AR26" s="308">
        <v>8.4</v>
      </c>
      <c r="AS26" s="308">
        <v>5.5982947541612678</v>
      </c>
      <c r="AT26" s="308">
        <v>394.50894018760857</v>
      </c>
      <c r="AU26" s="308">
        <v>4.4681225737437353</v>
      </c>
      <c r="AV26" s="308">
        <v>3.2591011714366065</v>
      </c>
      <c r="AW26" s="344">
        <v>8853.9444444444453</v>
      </c>
      <c r="AX26" s="344">
        <v>1660.1145833333333</v>
      </c>
      <c r="AY26" s="308">
        <v>2.509866914306869</v>
      </c>
      <c r="AZ26" s="343">
        <v>465.33333333333331</v>
      </c>
      <c r="BA26" s="308">
        <v>3.1428090823790389</v>
      </c>
      <c r="BB26" s="308">
        <v>27.502179151925343</v>
      </c>
      <c r="BC26" s="308">
        <v>266.7850281097476</v>
      </c>
      <c r="BD26" s="308">
        <v>4.136924302118679</v>
      </c>
      <c r="BE26" s="343">
        <v>2.7688047992616522</v>
      </c>
      <c r="BF26" s="308">
        <v>3.8455622211967393</v>
      </c>
      <c r="BG26" s="308">
        <v>28.969302703801585</v>
      </c>
      <c r="BH26" s="308" t="s">
        <v>774</v>
      </c>
      <c r="BI26" s="345">
        <v>99.75186104218362</v>
      </c>
      <c r="BJ26" s="343">
        <v>1.1181134376905875</v>
      </c>
      <c r="BK26" s="72">
        <v>2.1812480828874272</v>
      </c>
      <c r="BL26" s="341">
        <v>120.1</v>
      </c>
      <c r="BM26" s="341">
        <v>110.1</v>
      </c>
      <c r="BN26" s="308">
        <v>0.47714801813162466</v>
      </c>
      <c r="BO26" s="308">
        <v>18.390804597701148</v>
      </c>
      <c r="BP26" s="344">
        <v>12</v>
      </c>
      <c r="BQ26" s="308">
        <v>2.7991473770806339</v>
      </c>
      <c r="BR26" s="308">
        <v>9.9350019580890105</v>
      </c>
      <c r="BS26" s="308">
        <v>14.823653715243921</v>
      </c>
      <c r="BT26" s="308">
        <v>1120.904768538109</v>
      </c>
      <c r="BU26" s="308">
        <v>2.3042370943536072</v>
      </c>
      <c r="BV26" s="343">
        <v>1875.6836884614679</v>
      </c>
      <c r="BW26" s="343">
        <v>524.83093412673168</v>
      </c>
      <c r="BX26" s="308">
        <v>1.314153698159922</v>
      </c>
      <c r="BY26" s="342">
        <v>9.4829330859219976E-2</v>
      </c>
      <c r="BZ26" s="308">
        <v>0.26283073963198439</v>
      </c>
      <c r="CA26" s="342">
        <v>9.9612850320522084E-2</v>
      </c>
      <c r="CB26" s="308">
        <v>0.26283073963198439</v>
      </c>
      <c r="CC26" s="342">
        <v>0.11287003282755938</v>
      </c>
      <c r="CD26" s="308">
        <v>2.8911381359518282</v>
      </c>
      <c r="CE26" s="308">
        <v>27.436900910182853</v>
      </c>
      <c r="CF26" s="341">
        <v>55.9</v>
      </c>
      <c r="CG26" s="340">
        <v>1.376936316695353</v>
      </c>
      <c r="CH26" s="340">
        <v>57.626544352485709</v>
      </c>
      <c r="CI26" s="340">
        <v>3.4825870646766171</v>
      </c>
      <c r="CJ26" s="308">
        <v>291.01407984272208</v>
      </c>
      <c r="CK26" s="82">
        <v>230.18979007708825</v>
      </c>
      <c r="CL26" s="314">
        <v>25.3</v>
      </c>
      <c r="CM26" s="314">
        <v>699.58342047852557</v>
      </c>
      <c r="CN26" s="323">
        <v>100</v>
      </c>
      <c r="CO26" s="317">
        <v>99.9</v>
      </c>
      <c r="CP26" s="317">
        <v>89.3</v>
      </c>
      <c r="CQ26" s="314">
        <v>93.6</v>
      </c>
      <c r="CR26" s="322">
        <v>33.200000000000003</v>
      </c>
      <c r="CS26" s="314">
        <v>5.1646786429149589</v>
      </c>
      <c r="CT26" s="314">
        <v>5.21</v>
      </c>
      <c r="CU26" s="322">
        <v>3.6393070257449596</v>
      </c>
      <c r="CV26" s="314">
        <v>64.898408432539014</v>
      </c>
      <c r="CW26" s="321">
        <v>52.229724579667938</v>
      </c>
      <c r="CX26" s="314">
        <v>1.61</v>
      </c>
      <c r="CY26" s="314">
        <v>53.9</v>
      </c>
      <c r="CZ26" s="314">
        <v>62.135415027227801</v>
      </c>
      <c r="DA26" s="314">
        <v>3.2614312201744697</v>
      </c>
      <c r="DB26" s="314">
        <v>2.7952548538266844</v>
      </c>
      <c r="DC26" s="314">
        <v>1.1275543862507984</v>
      </c>
      <c r="DD26" s="314">
        <v>2.8517135250070305</v>
      </c>
      <c r="DE26" s="314">
        <v>6.670644171859764</v>
      </c>
      <c r="DF26" s="320">
        <v>482.65415019762844</v>
      </c>
      <c r="DG26" s="320">
        <v>850.4554263565891</v>
      </c>
      <c r="DH26" s="314" t="s">
        <v>12</v>
      </c>
      <c r="DI26" s="314" t="s">
        <v>12</v>
      </c>
      <c r="DJ26" s="314" t="s">
        <v>12</v>
      </c>
      <c r="DK26" s="314">
        <v>43.79562043795621</v>
      </c>
      <c r="DL26" s="319">
        <v>282</v>
      </c>
      <c r="DM26" s="319">
        <v>1055</v>
      </c>
      <c r="DN26" s="314">
        <v>29.148717517405967</v>
      </c>
      <c r="DO26" s="314">
        <v>16.221913250086079</v>
      </c>
      <c r="DP26" s="314">
        <v>100</v>
      </c>
      <c r="DQ26" s="314">
        <v>99.727371864776444</v>
      </c>
      <c r="DR26" s="314">
        <v>5231.5326376099856</v>
      </c>
      <c r="DS26" s="315">
        <v>5.8540266647500632</v>
      </c>
      <c r="DT26" s="315">
        <v>7.6</v>
      </c>
      <c r="DU26" s="314">
        <v>100</v>
      </c>
      <c r="DV26" s="318">
        <v>5.8153274174334336E-2</v>
      </c>
      <c r="DW26" s="314">
        <v>33.668341708542712</v>
      </c>
      <c r="DX26" s="317">
        <v>240.45595876711357</v>
      </c>
      <c r="DY26" s="314">
        <v>1.4644069498214858</v>
      </c>
      <c r="DZ26" s="314">
        <v>3060.2139103781024</v>
      </c>
      <c r="EA26" s="316">
        <v>9027</v>
      </c>
      <c r="EB26" s="315">
        <v>2.4405434769588292</v>
      </c>
      <c r="EC26" s="315">
        <v>46.087303532559226</v>
      </c>
      <c r="ED26" s="314">
        <v>81.791262702555017</v>
      </c>
      <c r="EE26" s="314">
        <v>7.2385861174239521</v>
      </c>
      <c r="EF26" s="314">
        <v>58.198976083135932</v>
      </c>
      <c r="EG26" s="314">
        <v>290.49199666187701</v>
      </c>
      <c r="EH26" s="314">
        <v>75.599999999999994</v>
      </c>
      <c r="EI26" s="314">
        <v>52.2</v>
      </c>
      <c r="EJ26" s="314">
        <v>37.4</v>
      </c>
      <c r="EK26" s="314">
        <v>61.1</v>
      </c>
      <c r="EL26" s="314">
        <v>14.8</v>
      </c>
      <c r="EM26" s="313">
        <v>96.47</v>
      </c>
      <c r="EN26" s="312">
        <v>-0.60188239375724428</v>
      </c>
      <c r="EO26" s="72">
        <v>1.0364011461925116</v>
      </c>
      <c r="EP26" s="311">
        <v>0.72</v>
      </c>
      <c r="EQ26" s="308">
        <v>89.8</v>
      </c>
      <c r="ER26" s="308">
        <v>2.1</v>
      </c>
      <c r="ES26" s="308">
        <v>2.2999999999999998</v>
      </c>
      <c r="ET26" s="308">
        <v>401.5479284995256</v>
      </c>
      <c r="EU26" s="310">
        <v>52.488110771425589</v>
      </c>
      <c r="EV26" s="308">
        <v>45.211545855075997</v>
      </c>
      <c r="EW26" s="308" t="s">
        <v>12</v>
      </c>
      <c r="EX26" s="308" t="s">
        <v>12</v>
      </c>
      <c r="EY26" s="308">
        <v>33.799999999999997</v>
      </c>
      <c r="EZ26" s="308">
        <v>7.4144551650182802</v>
      </c>
      <c r="FA26" s="308">
        <v>15.7</v>
      </c>
      <c r="FB26" s="308">
        <v>11.349842194707453</v>
      </c>
      <c r="FC26" s="308">
        <v>74.984966927239924</v>
      </c>
      <c r="FD26" s="308">
        <v>82.129697862932943</v>
      </c>
      <c r="FE26" s="308">
        <v>72.419539631288416</v>
      </c>
      <c r="FF26" s="308">
        <v>74.935930292157877</v>
      </c>
      <c r="FG26" s="308">
        <v>80.442515651679003</v>
      </c>
      <c r="FH26" s="308">
        <v>82.339503741630566</v>
      </c>
      <c r="FI26" s="308">
        <v>81.619494222073357</v>
      </c>
      <c r="FJ26" s="308">
        <v>74.264770049742552</v>
      </c>
      <c r="FK26" s="308">
        <v>57.50139876908321</v>
      </c>
      <c r="FL26" s="308">
        <v>38.291914595729786</v>
      </c>
      <c r="FM26" s="308">
        <v>26.109072715143427</v>
      </c>
      <c r="FN26" s="308">
        <v>18.056486357108664</v>
      </c>
      <c r="FO26" s="308">
        <v>11.665078861014079</v>
      </c>
      <c r="FP26" s="308">
        <v>4.8555003107520198</v>
      </c>
      <c r="FQ26" s="308">
        <v>1.55</v>
      </c>
      <c r="FR26" s="308">
        <v>9.2463854202532119</v>
      </c>
      <c r="FS26" s="308">
        <v>0.20329335230737955</v>
      </c>
    </row>
    <row r="27" spans="1:175" s="309" customFormat="1" ht="11.1" customHeight="1">
      <c r="A27" s="386">
        <v>210005</v>
      </c>
      <c r="B27" s="396" t="s">
        <v>587</v>
      </c>
      <c r="C27" s="308">
        <v>105.76004113968573</v>
      </c>
      <c r="D27" s="72">
        <v>1618.4197121192276</v>
      </c>
      <c r="E27" s="308">
        <v>402.42180791453814</v>
      </c>
      <c r="F27" s="354">
        <v>361828</v>
      </c>
      <c r="G27" s="308">
        <v>279.89702784928619</v>
      </c>
      <c r="H27" s="353">
        <v>84.952024338871993</v>
      </c>
      <c r="I27" s="353">
        <v>164.75544114205476</v>
      </c>
      <c r="J27" s="341">
        <v>34.700000000000003</v>
      </c>
      <c r="K27" s="352">
        <v>0.83</v>
      </c>
      <c r="L27" s="308">
        <v>229.19696260300356</v>
      </c>
      <c r="M27" s="308">
        <v>16.235478113550933</v>
      </c>
      <c r="N27" s="343">
        <v>81.087506967726014</v>
      </c>
      <c r="O27" s="343">
        <v>20.03055979997222</v>
      </c>
      <c r="P27" s="340">
        <v>9.4952523738130949</v>
      </c>
      <c r="Q27" s="340">
        <v>1.9002375296912115</v>
      </c>
      <c r="R27" s="340">
        <v>2.8611632270168852</v>
      </c>
      <c r="S27" s="354">
        <v>13506</v>
      </c>
      <c r="T27" s="341">
        <v>98.387096774193552</v>
      </c>
      <c r="U27" s="344">
        <v>159</v>
      </c>
      <c r="V27" s="344">
        <v>0</v>
      </c>
      <c r="W27" s="308">
        <v>9.4513851167843566</v>
      </c>
      <c r="X27" s="312">
        <v>61.839430894308947</v>
      </c>
      <c r="Y27" s="308">
        <v>91.935483870967744</v>
      </c>
      <c r="Z27" s="308">
        <v>59.677419354838712</v>
      </c>
      <c r="AA27" s="308">
        <v>4.5941058599286446</v>
      </c>
      <c r="AB27" s="343">
        <v>25.00060799143948</v>
      </c>
      <c r="AC27" s="343">
        <v>10.676329677278144</v>
      </c>
      <c r="AD27" s="343">
        <v>1.2889418516987281</v>
      </c>
      <c r="AE27" s="343">
        <v>94.538722616476406</v>
      </c>
      <c r="AF27" s="341">
        <v>93</v>
      </c>
      <c r="AG27" s="341">
        <v>94.4</v>
      </c>
      <c r="AH27" s="395">
        <v>119</v>
      </c>
      <c r="AI27" s="341">
        <v>27.3</v>
      </c>
      <c r="AJ27" s="342">
        <v>7.8813000551218135E-2</v>
      </c>
      <c r="AK27" s="342">
        <v>0.15762600110243627</v>
      </c>
      <c r="AL27" s="308">
        <v>0.39053593173140827</v>
      </c>
      <c r="AM27" s="348">
        <v>104307.46028529113</v>
      </c>
      <c r="AN27" s="354">
        <v>163598.04593495934</v>
      </c>
      <c r="AO27" s="354">
        <v>255644.265625</v>
      </c>
      <c r="AP27" s="308">
        <v>14.91689036173022</v>
      </c>
      <c r="AQ27" s="308">
        <v>4.4243531788015771</v>
      </c>
      <c r="AR27" s="308">
        <v>15.9</v>
      </c>
      <c r="AS27" s="308">
        <v>10.236407651593435</v>
      </c>
      <c r="AT27" s="308">
        <v>413.33740849088184</v>
      </c>
      <c r="AU27" s="308">
        <v>3.8811024271444303</v>
      </c>
      <c r="AV27" s="308">
        <v>2.9835974908672807</v>
      </c>
      <c r="AW27" s="344">
        <v>11806.8</v>
      </c>
      <c r="AX27" s="344">
        <v>2604.4411764705883</v>
      </c>
      <c r="AY27" s="308">
        <v>2.8232318099174485</v>
      </c>
      <c r="AZ27" s="343">
        <v>660</v>
      </c>
      <c r="BA27" s="308">
        <v>2.1953674191153998</v>
      </c>
      <c r="BB27" s="308">
        <v>45.464591173451936</v>
      </c>
      <c r="BC27" s="308">
        <v>179.89055291155452</v>
      </c>
      <c r="BD27" s="308">
        <v>5.9602284028778376</v>
      </c>
      <c r="BE27" s="343">
        <v>2.5414202629392504</v>
      </c>
      <c r="BF27" s="308">
        <v>7.7708811886027078</v>
      </c>
      <c r="BG27" s="308">
        <v>38.073481819912431</v>
      </c>
      <c r="BH27" s="308">
        <v>100</v>
      </c>
      <c r="BI27" s="345">
        <v>100</v>
      </c>
      <c r="BJ27" s="343">
        <v>3.8073481819912431</v>
      </c>
      <c r="BK27" s="72">
        <v>4.0042626021248431</v>
      </c>
      <c r="BL27" s="341">
        <v>125.9</v>
      </c>
      <c r="BM27" s="341">
        <v>115.3</v>
      </c>
      <c r="BN27" s="308">
        <v>0.67814124713404589</v>
      </c>
      <c r="BO27" s="308">
        <v>100</v>
      </c>
      <c r="BP27" s="344">
        <v>33</v>
      </c>
      <c r="BQ27" s="308">
        <v>4.6330660224036642</v>
      </c>
      <c r="BR27" s="308">
        <v>24.618317833180516</v>
      </c>
      <c r="BS27" s="308">
        <v>17.557137104794617</v>
      </c>
      <c r="BT27" s="308">
        <v>776.21563405085215</v>
      </c>
      <c r="BU27" s="308">
        <v>2.2621975772218099</v>
      </c>
      <c r="BV27" s="343">
        <v>500.17707529823849</v>
      </c>
      <c r="BW27" s="343">
        <v>316.5524167139676</v>
      </c>
      <c r="BX27" s="308">
        <v>2.425689016965269</v>
      </c>
      <c r="BY27" s="342">
        <v>6.7887758517806984E-2</v>
      </c>
      <c r="BZ27" s="308">
        <v>0.72770670508958069</v>
      </c>
      <c r="CA27" s="342">
        <v>8.4413977790391365E-2</v>
      </c>
      <c r="CB27" s="308">
        <v>0</v>
      </c>
      <c r="CC27" s="342">
        <v>0</v>
      </c>
      <c r="CD27" s="308">
        <v>0.72770670508958069</v>
      </c>
      <c r="CE27" s="308">
        <v>4.8707835460662601</v>
      </c>
      <c r="CF27" s="341">
        <v>29.3</v>
      </c>
      <c r="CG27" s="340">
        <v>4.4303797468354427</v>
      </c>
      <c r="CH27" s="340">
        <v>49.99378889001818</v>
      </c>
      <c r="CI27" s="340">
        <v>8.8511399195350915</v>
      </c>
      <c r="CJ27" s="308">
        <v>311.37842204078072</v>
      </c>
      <c r="CK27" s="82">
        <v>279.95362082599564</v>
      </c>
      <c r="CL27" s="314">
        <v>13.1</v>
      </c>
      <c r="CM27" s="314">
        <v>827.62515541854725</v>
      </c>
      <c r="CN27" s="323">
        <v>100</v>
      </c>
      <c r="CO27" s="317">
        <v>85.5</v>
      </c>
      <c r="CP27" s="317">
        <v>74.8</v>
      </c>
      <c r="CQ27" s="314">
        <v>93.3</v>
      </c>
      <c r="CR27" s="322">
        <v>25</v>
      </c>
      <c r="CS27" s="314">
        <v>2.9130105814728235</v>
      </c>
      <c r="CT27" s="314">
        <v>0.57565217391304346</v>
      </c>
      <c r="CU27" s="322">
        <v>1.806868358347167</v>
      </c>
      <c r="CV27" s="314">
        <v>64.135342502779707</v>
      </c>
      <c r="CW27" s="321">
        <v>53.505848336219898</v>
      </c>
      <c r="CX27" s="314">
        <v>1.98</v>
      </c>
      <c r="CY27" s="314">
        <v>33.299999999999997</v>
      </c>
      <c r="CZ27" s="314">
        <v>60.476063149914935</v>
      </c>
      <c r="DA27" s="314">
        <v>3.6216111165095719</v>
      </c>
      <c r="DB27" s="314">
        <v>2.6998161327725141</v>
      </c>
      <c r="DC27" s="314">
        <v>1.0067240099550276</v>
      </c>
      <c r="DD27" s="314">
        <v>3.8277372687711946</v>
      </c>
      <c r="DE27" s="314">
        <v>6.9787073018090791</v>
      </c>
      <c r="DF27" s="320">
        <v>447.02876480541454</v>
      </c>
      <c r="DG27" s="320">
        <v>446.27364864864865</v>
      </c>
      <c r="DH27" s="314">
        <v>125.98421361587759</v>
      </c>
      <c r="DI27" s="314">
        <v>26.824011410441138</v>
      </c>
      <c r="DJ27" s="314">
        <v>164.1902313624679</v>
      </c>
      <c r="DK27" s="314">
        <v>52.540037885310831</v>
      </c>
      <c r="DL27" s="319">
        <v>134</v>
      </c>
      <c r="DM27" s="319">
        <v>2</v>
      </c>
      <c r="DN27" s="314">
        <v>19.619203209671706</v>
      </c>
      <c r="DO27" s="314">
        <v>9.5984514401315693</v>
      </c>
      <c r="DP27" s="314">
        <v>69.473684210526315</v>
      </c>
      <c r="DQ27" s="314">
        <v>99.841395717684378</v>
      </c>
      <c r="DR27" s="314">
        <v>5210.6947981084031</v>
      </c>
      <c r="DS27" s="315">
        <v>27.003929273084477</v>
      </c>
      <c r="DT27" s="315">
        <v>8.9</v>
      </c>
      <c r="DU27" s="314">
        <v>72.261370916079443</v>
      </c>
      <c r="DV27" s="318">
        <v>0.11439342057440183</v>
      </c>
      <c r="DW27" s="314">
        <v>39.755351681957187</v>
      </c>
      <c r="DX27" s="317">
        <v>648.13440257705201</v>
      </c>
      <c r="DY27" s="314">
        <v>1.3861898792786078</v>
      </c>
      <c r="DZ27" s="314" t="s">
        <v>12</v>
      </c>
      <c r="EA27" s="316">
        <v>260</v>
      </c>
      <c r="EB27" s="315">
        <v>7.2823511787819264</v>
      </c>
      <c r="EC27" s="315">
        <v>52.043525966142667</v>
      </c>
      <c r="ED27" s="314">
        <v>96.530358921405778</v>
      </c>
      <c r="EE27" s="314">
        <v>12.504779414913955</v>
      </c>
      <c r="EF27" s="314">
        <v>60.686274509803916</v>
      </c>
      <c r="EG27" s="314">
        <v>142.65225689150884</v>
      </c>
      <c r="EH27" s="314">
        <v>71.900000000000006</v>
      </c>
      <c r="EI27" s="314">
        <v>58.1</v>
      </c>
      <c r="EJ27" s="314">
        <v>40.4</v>
      </c>
      <c r="EK27" s="314">
        <v>62.3</v>
      </c>
      <c r="EL27" s="314">
        <v>25.3</v>
      </c>
      <c r="EM27" s="313">
        <v>62.2</v>
      </c>
      <c r="EN27" s="312">
        <v>0.32261663925638073</v>
      </c>
      <c r="EO27" s="72">
        <v>1.0337000749873997</v>
      </c>
      <c r="EP27" s="311">
        <v>0.85</v>
      </c>
      <c r="EQ27" s="308">
        <v>93.9</v>
      </c>
      <c r="ER27" s="308">
        <v>4.5999999999999996</v>
      </c>
      <c r="ES27" s="308">
        <v>8.8000000000000007</v>
      </c>
      <c r="ET27" s="308">
        <v>322.40605306437294</v>
      </c>
      <c r="EU27" s="310">
        <v>60.981470520109518</v>
      </c>
      <c r="EV27" s="308">
        <v>50.423388158830839</v>
      </c>
      <c r="EW27" s="308" t="s">
        <v>12</v>
      </c>
      <c r="EX27" s="308" t="s">
        <v>12</v>
      </c>
      <c r="EY27" s="308" t="s">
        <v>12</v>
      </c>
      <c r="EZ27" s="308">
        <v>9.3825651176216596</v>
      </c>
      <c r="FA27" s="308">
        <v>26.4</v>
      </c>
      <c r="FB27" s="308">
        <v>16.250511665984448</v>
      </c>
      <c r="FC27" s="308">
        <v>68.237082066869306</v>
      </c>
      <c r="FD27" s="308">
        <v>80.694399656024942</v>
      </c>
      <c r="FE27" s="308">
        <v>70.446096654275095</v>
      </c>
      <c r="FF27" s="308">
        <v>72.097224503202497</v>
      </c>
      <c r="FG27" s="308">
        <v>77.14620950394368</v>
      </c>
      <c r="FH27" s="308">
        <v>79.510464703795662</v>
      </c>
      <c r="FI27" s="308">
        <v>78.152424942263281</v>
      </c>
      <c r="FJ27" s="308">
        <v>71.837668389392533</v>
      </c>
      <c r="FK27" s="308">
        <v>55.823231548258399</v>
      </c>
      <c r="FL27" s="308">
        <v>39.230007427581079</v>
      </c>
      <c r="FM27" s="308">
        <v>23.450442730648387</v>
      </c>
      <c r="FN27" s="308">
        <v>12.547622991552096</v>
      </c>
      <c r="FO27" s="308">
        <v>6.3464486458865617</v>
      </c>
      <c r="FP27" s="308">
        <v>2.9682801435638764</v>
      </c>
      <c r="FQ27" s="308">
        <v>1.5</v>
      </c>
      <c r="FR27" s="308">
        <v>21.574078116889101</v>
      </c>
      <c r="FS27" s="308">
        <v>0.28555111364934321</v>
      </c>
    </row>
    <row r="28" spans="1:175" s="309" customFormat="1" ht="11.1" customHeight="1">
      <c r="A28" s="392">
        <v>232017</v>
      </c>
      <c r="B28" s="396" t="s">
        <v>586</v>
      </c>
      <c r="C28" s="308">
        <v>73.497025625786051</v>
      </c>
      <c r="D28" s="72">
        <v>1403.0767924518289</v>
      </c>
      <c r="E28" s="308">
        <v>203.5098146389094</v>
      </c>
      <c r="F28" s="354">
        <v>314707</v>
      </c>
      <c r="G28" s="308">
        <v>281.35095447870776</v>
      </c>
      <c r="H28" s="353">
        <v>82.232011747430249</v>
      </c>
      <c r="I28" s="353">
        <v>112.18795888399413</v>
      </c>
      <c r="J28" s="341">
        <v>33.200000000000003</v>
      </c>
      <c r="K28" s="352">
        <v>1.84</v>
      </c>
      <c r="L28" s="308">
        <v>180.9565757284696</v>
      </c>
      <c r="M28" s="308">
        <v>16.98126223844876</v>
      </c>
      <c r="N28" s="343">
        <v>85.028764720388025</v>
      </c>
      <c r="O28" s="343">
        <v>20.674189814814813</v>
      </c>
      <c r="P28" s="340">
        <v>16.700259141952202</v>
      </c>
      <c r="Q28" s="340">
        <v>0.78740157480314954</v>
      </c>
      <c r="R28" s="340">
        <v>2.4512534818941503</v>
      </c>
      <c r="S28" s="354">
        <v>16440</v>
      </c>
      <c r="T28" s="341">
        <v>71.186440677966104</v>
      </c>
      <c r="U28" s="344">
        <v>273</v>
      </c>
      <c r="V28" s="344">
        <v>0</v>
      </c>
      <c r="W28" s="308">
        <v>10.092807424593968</v>
      </c>
      <c r="X28" s="312">
        <v>63.823293976385834</v>
      </c>
      <c r="Y28" s="308">
        <v>96.610169491525426</v>
      </c>
      <c r="Z28" s="308">
        <v>52.542372881355938</v>
      </c>
      <c r="AA28" s="308">
        <v>4.0806529044647144</v>
      </c>
      <c r="AB28" s="343">
        <v>31.781155015197569</v>
      </c>
      <c r="AC28" s="343">
        <v>8.4376899696048628</v>
      </c>
      <c r="AD28" s="343">
        <v>4.6200607902735564</v>
      </c>
      <c r="AE28" s="343">
        <v>70.550061804697165</v>
      </c>
      <c r="AF28" s="341">
        <v>96.6</v>
      </c>
      <c r="AG28" s="341">
        <v>95.4</v>
      </c>
      <c r="AH28" s="395">
        <v>205</v>
      </c>
      <c r="AI28" s="341">
        <v>46.9</v>
      </c>
      <c r="AJ28" s="342">
        <v>5.4149433158318751E-2</v>
      </c>
      <c r="AK28" s="342">
        <v>0.19493795936994751</v>
      </c>
      <c r="AL28" s="308">
        <v>0.41391826706218854</v>
      </c>
      <c r="AM28" s="348">
        <v>88099.710231681631</v>
      </c>
      <c r="AN28" s="354">
        <v>153834.95411938825</v>
      </c>
      <c r="AO28" s="354">
        <v>273410.57525083615</v>
      </c>
      <c r="AP28" s="308">
        <v>10.414528483303263</v>
      </c>
      <c r="AQ28" s="308">
        <v>0.93990039216533605</v>
      </c>
      <c r="AR28" s="308">
        <v>5.88</v>
      </c>
      <c r="AS28" s="308">
        <v>7.0392638622819632</v>
      </c>
      <c r="AT28" s="308">
        <v>704.45705067314793</v>
      </c>
      <c r="AU28" s="308">
        <v>3.9799833371364284</v>
      </c>
      <c r="AV28" s="308">
        <v>2.4145232245294332</v>
      </c>
      <c r="AW28" s="344">
        <v>19341.5</v>
      </c>
      <c r="AX28" s="344">
        <v>3094.64</v>
      </c>
      <c r="AY28" s="308">
        <v>3.2313936354470956</v>
      </c>
      <c r="AZ28" s="343">
        <v>117.25</v>
      </c>
      <c r="BA28" s="308">
        <v>5.2298864908752245</v>
      </c>
      <c r="BB28" s="308">
        <v>27.3981757081133</v>
      </c>
      <c r="BC28" s="308">
        <v>266.37179412342198</v>
      </c>
      <c r="BD28" s="308">
        <v>4.8147954553896932</v>
      </c>
      <c r="BE28" s="343">
        <v>0.2880460873739798</v>
      </c>
      <c r="BF28" s="308">
        <v>6.2409985597695634</v>
      </c>
      <c r="BG28" s="308">
        <v>34.719007499305619</v>
      </c>
      <c r="BH28" s="308">
        <v>70.270270270270274</v>
      </c>
      <c r="BI28" s="345">
        <v>100</v>
      </c>
      <c r="BJ28" s="343">
        <v>2.4071845199518567</v>
      </c>
      <c r="BK28" s="72">
        <v>46.188865353608804</v>
      </c>
      <c r="BL28" s="341">
        <v>97.7</v>
      </c>
      <c r="BM28" s="341">
        <v>113.7</v>
      </c>
      <c r="BN28" s="308">
        <v>0.41098921943662864</v>
      </c>
      <c r="BO28" s="308">
        <v>21.794871794871796</v>
      </c>
      <c r="BP28" s="344">
        <v>20</v>
      </c>
      <c r="BQ28" s="308">
        <v>1.5813800459555409</v>
      </c>
      <c r="BR28" s="308">
        <v>14.962084025408215</v>
      </c>
      <c r="BS28" s="308" t="s">
        <v>12</v>
      </c>
      <c r="BT28" s="308">
        <v>1830.8613214606009</v>
      </c>
      <c r="BU28" s="308">
        <v>45.476881603455688</v>
      </c>
      <c r="BV28" s="343">
        <v>49.001554846823709</v>
      </c>
      <c r="BW28" s="343">
        <v>367.7451537069565</v>
      </c>
      <c r="BX28" s="308">
        <v>3.1839866697091428</v>
      </c>
      <c r="BY28" s="342">
        <v>7.2505187244949393E-2</v>
      </c>
      <c r="BZ28" s="308">
        <v>0.7959966674272857</v>
      </c>
      <c r="CA28" s="342">
        <v>0.1790541436933184</v>
      </c>
      <c r="CB28" s="308">
        <v>0.26533222247576194</v>
      </c>
      <c r="CC28" s="342">
        <v>7.2801855202899557E-2</v>
      </c>
      <c r="CD28" s="308">
        <v>0.53066444495152387</v>
      </c>
      <c r="CE28" s="308">
        <v>6.5802391173988948</v>
      </c>
      <c r="CF28" s="341">
        <v>44.1</v>
      </c>
      <c r="CG28" s="340">
        <v>12.195121951219512</v>
      </c>
      <c r="CH28" s="340">
        <v>52.975467259519689</v>
      </c>
      <c r="CI28" s="340">
        <v>6.3518518518518512</v>
      </c>
      <c r="CJ28" s="308">
        <v>285.90077636208292</v>
      </c>
      <c r="CK28" s="82">
        <v>247.07471224720473</v>
      </c>
      <c r="CL28" s="314">
        <v>18</v>
      </c>
      <c r="CM28" s="314">
        <v>844.16355252658434</v>
      </c>
      <c r="CN28" s="323">
        <v>100</v>
      </c>
      <c r="CO28" s="317">
        <v>99.7</v>
      </c>
      <c r="CP28" s="317">
        <v>93</v>
      </c>
      <c r="CQ28" s="314">
        <v>79.900000000000006</v>
      </c>
      <c r="CR28" s="322">
        <v>68.400000000000006</v>
      </c>
      <c r="CS28" s="314">
        <v>4.4599694956440814</v>
      </c>
      <c r="CT28" s="314">
        <v>1.3957597173144876</v>
      </c>
      <c r="CU28" s="322">
        <v>4.9117183258795851</v>
      </c>
      <c r="CV28" s="314">
        <v>63.747521009002838</v>
      </c>
      <c r="CW28" s="321">
        <v>41.999437495688355</v>
      </c>
      <c r="CX28" s="314">
        <v>1.52</v>
      </c>
      <c r="CY28" s="314">
        <v>36.299999999999997</v>
      </c>
      <c r="CZ28" s="314">
        <v>63.530856437456066</v>
      </c>
      <c r="DA28" s="314">
        <v>3.4424549038407597</v>
      </c>
      <c r="DB28" s="314">
        <v>2.3299061254596882</v>
      </c>
      <c r="DC28" s="314">
        <v>0.87953651767377938</v>
      </c>
      <c r="DD28" s="314">
        <v>2.326963591112432</v>
      </c>
      <c r="DE28" s="314">
        <v>5.7524025832745185</v>
      </c>
      <c r="DF28" s="320">
        <v>819.74725274725279</v>
      </c>
      <c r="DG28" s="320">
        <v>1655.5957161981257</v>
      </c>
      <c r="DH28" s="314" t="s">
        <v>12</v>
      </c>
      <c r="DI28" s="314" t="s">
        <v>12</v>
      </c>
      <c r="DJ28" s="314">
        <v>79.45405526847901</v>
      </c>
      <c r="DK28" s="314">
        <v>71.625863151286879</v>
      </c>
      <c r="DL28" s="319">
        <v>643</v>
      </c>
      <c r="DM28" s="319">
        <v>900</v>
      </c>
      <c r="DN28" s="314">
        <v>9.4542461115562801</v>
      </c>
      <c r="DO28" s="314">
        <v>7.2196897735654817</v>
      </c>
      <c r="DP28" s="314">
        <v>0</v>
      </c>
      <c r="DQ28" s="314">
        <v>98.449792694435629</v>
      </c>
      <c r="DR28" s="314">
        <v>5968.1634485855411</v>
      </c>
      <c r="DS28" s="315">
        <v>17.009088826090277</v>
      </c>
      <c r="DT28" s="315">
        <v>10</v>
      </c>
      <c r="DU28" s="314">
        <v>100</v>
      </c>
      <c r="DV28" s="318">
        <v>4.0170571545234526E-2</v>
      </c>
      <c r="DW28" s="314">
        <v>41.509433962264154</v>
      </c>
      <c r="DX28" s="317">
        <v>157.43487420599334</v>
      </c>
      <c r="DY28" s="314">
        <v>1.4906031073081198</v>
      </c>
      <c r="DZ28" s="314">
        <v>2790.4953490896091</v>
      </c>
      <c r="EA28" s="316">
        <v>6350</v>
      </c>
      <c r="EB28" s="315">
        <v>7.0267746123882979</v>
      </c>
      <c r="EC28" s="315">
        <v>59.642190003065124</v>
      </c>
      <c r="ED28" s="314">
        <v>80.099067160942212</v>
      </c>
      <c r="EE28" s="314">
        <v>10.236245973408593</v>
      </c>
      <c r="EF28" s="314">
        <v>68.527198856368983</v>
      </c>
      <c r="EG28" s="314">
        <v>191.5893286456583</v>
      </c>
      <c r="EH28" s="314">
        <v>59.5</v>
      </c>
      <c r="EI28" s="314">
        <v>64.599999999999994</v>
      </c>
      <c r="EJ28" s="314">
        <v>41.5</v>
      </c>
      <c r="EK28" s="314">
        <v>68.900000000000006</v>
      </c>
      <c r="EL28" s="314">
        <v>23.2</v>
      </c>
      <c r="EM28" s="313">
        <v>69.900000000000006</v>
      </c>
      <c r="EN28" s="312">
        <v>-0.36881178924130903</v>
      </c>
      <c r="EO28" s="72">
        <v>0.97100583032033405</v>
      </c>
      <c r="EP28" s="311">
        <v>0.97</v>
      </c>
      <c r="EQ28" s="308">
        <v>89.8</v>
      </c>
      <c r="ER28" s="308">
        <v>5.5</v>
      </c>
      <c r="ES28" s="308">
        <v>4.9000000000000004</v>
      </c>
      <c r="ET28" s="308">
        <v>256.94059742203211</v>
      </c>
      <c r="EU28" s="310">
        <v>64.520293209261425</v>
      </c>
      <c r="EV28" s="308">
        <v>52.602289745051259</v>
      </c>
      <c r="EW28" s="308" t="s">
        <v>12</v>
      </c>
      <c r="EX28" s="308" t="s">
        <v>12</v>
      </c>
      <c r="EY28" s="308">
        <v>48</v>
      </c>
      <c r="EZ28" s="308">
        <v>9.6023731313978242</v>
      </c>
      <c r="FA28" s="308">
        <v>29.6</v>
      </c>
      <c r="FB28" s="308">
        <v>16.176632529457109</v>
      </c>
      <c r="FC28" s="308">
        <v>74.99379806499627</v>
      </c>
      <c r="FD28" s="308">
        <v>77.607151042860409</v>
      </c>
      <c r="FE28" s="308">
        <v>69.492525570417001</v>
      </c>
      <c r="FF28" s="308">
        <v>72.457299802592061</v>
      </c>
      <c r="FG28" s="308">
        <v>78.598827531302021</v>
      </c>
      <c r="FH28" s="308">
        <v>78.795261698731409</v>
      </c>
      <c r="FI28" s="308">
        <v>76.805849189570125</v>
      </c>
      <c r="FJ28" s="308">
        <v>70.950620794237523</v>
      </c>
      <c r="FK28" s="308">
        <v>56.242382030297755</v>
      </c>
      <c r="FL28" s="308">
        <v>38.802386495925496</v>
      </c>
      <c r="FM28" s="308">
        <v>24.713007321702975</v>
      </c>
      <c r="FN28" s="308">
        <v>15.91892507401503</v>
      </c>
      <c r="FO28" s="308">
        <v>8.5537190082644621</v>
      </c>
      <c r="FP28" s="308">
        <v>3.4019474916800201</v>
      </c>
      <c r="FQ28" s="308">
        <v>1.58</v>
      </c>
      <c r="FR28" s="308">
        <v>39.683087193474947</v>
      </c>
      <c r="FS28" s="308">
        <v>0.46292009999074163</v>
      </c>
    </row>
    <row r="29" spans="1:175" s="309" customFormat="1" ht="11.1" customHeight="1">
      <c r="A29" s="386">
        <v>232025</v>
      </c>
      <c r="B29" s="396" t="s">
        <v>585</v>
      </c>
      <c r="C29" s="308">
        <v>63.904403169242762</v>
      </c>
      <c r="D29" s="72">
        <v>708.40368879075197</v>
      </c>
      <c r="E29" s="308">
        <v>137.68021821015716</v>
      </c>
      <c r="F29" s="354">
        <v>314298</v>
      </c>
      <c r="G29" s="308">
        <v>299.14529914529913</v>
      </c>
      <c r="H29" s="353">
        <v>90.811965811965806</v>
      </c>
      <c r="I29" s="353">
        <v>149.92877492877494</v>
      </c>
      <c r="J29" s="341">
        <v>46.2</v>
      </c>
      <c r="K29" s="352">
        <v>1.67</v>
      </c>
      <c r="L29" s="308">
        <v>246.03301010473831</v>
      </c>
      <c r="M29" s="308">
        <v>12.882909515780096</v>
      </c>
      <c r="N29" s="343">
        <v>83.603676566093384</v>
      </c>
      <c r="O29" s="343">
        <v>17.420603627500178</v>
      </c>
      <c r="P29" s="340">
        <v>6.555665138945292</v>
      </c>
      <c r="Q29" s="340">
        <v>0</v>
      </c>
      <c r="R29" s="340">
        <v>2.7095148078134845</v>
      </c>
      <c r="S29" s="354">
        <v>14160</v>
      </c>
      <c r="T29" s="341">
        <v>94.642857142857139</v>
      </c>
      <c r="U29" s="344">
        <v>192</v>
      </c>
      <c r="V29" s="344">
        <v>0</v>
      </c>
      <c r="W29" s="308">
        <v>6.6277298120873542</v>
      </c>
      <c r="X29" s="312">
        <v>58.103326256192503</v>
      </c>
      <c r="Y29" s="308">
        <v>94.642857142857139</v>
      </c>
      <c r="Z29" s="308">
        <v>73.214285714285708</v>
      </c>
      <c r="AA29" s="308">
        <v>1.8938539928755016</v>
      </c>
      <c r="AB29" s="343">
        <v>25.652851903098988</v>
      </c>
      <c r="AC29" s="343">
        <v>3.2505326041598033</v>
      </c>
      <c r="AD29" s="343">
        <v>1.7790077090334058</v>
      </c>
      <c r="AE29" s="343">
        <v>82.376937720968186</v>
      </c>
      <c r="AF29" s="341">
        <v>99.2</v>
      </c>
      <c r="AG29" s="341">
        <v>96.8</v>
      </c>
      <c r="AH29" s="395">
        <v>88</v>
      </c>
      <c r="AI29" s="341">
        <v>40.299999999999997</v>
      </c>
      <c r="AJ29" s="342">
        <v>7.0526876911204905E-2</v>
      </c>
      <c r="AK29" s="342">
        <v>0.24684406918921714</v>
      </c>
      <c r="AL29" s="308">
        <v>0.20781919729835044</v>
      </c>
      <c r="AM29" s="348">
        <v>90557.036497912879</v>
      </c>
      <c r="AN29" s="354">
        <v>144285.23460559797</v>
      </c>
      <c r="AO29" s="354">
        <v>264664.03841676365</v>
      </c>
      <c r="AP29" s="308">
        <v>12.177826744335961</v>
      </c>
      <c r="AQ29" s="308">
        <v>0.91421605972878262</v>
      </c>
      <c r="AR29" s="308">
        <v>5.2</v>
      </c>
      <c r="AS29" s="308">
        <v>6.5385114949993506</v>
      </c>
      <c r="AT29" s="308">
        <v>527.34121314456422</v>
      </c>
      <c r="AU29" s="308">
        <v>2.5977399662293803</v>
      </c>
      <c r="AV29" s="308">
        <v>2.4418755682556177</v>
      </c>
      <c r="AW29" s="344">
        <v>15796.6</v>
      </c>
      <c r="AX29" s="344">
        <v>2163.9178082191779</v>
      </c>
      <c r="AY29" s="308">
        <v>1.2660952356836281</v>
      </c>
      <c r="AZ29" s="343">
        <v>444.2</v>
      </c>
      <c r="BA29" s="308">
        <v>0.52945057799714246</v>
      </c>
      <c r="BB29" s="308">
        <v>40.701627812598637</v>
      </c>
      <c r="BC29" s="308">
        <v>249.88102350954668</v>
      </c>
      <c r="BD29" s="308">
        <v>5.9745343551110537</v>
      </c>
      <c r="BE29" s="343">
        <v>1.2625693285836677</v>
      </c>
      <c r="BF29" s="308" t="s">
        <v>12</v>
      </c>
      <c r="BG29" s="308" t="s">
        <v>12</v>
      </c>
      <c r="BH29" s="308">
        <v>100</v>
      </c>
      <c r="BI29" s="345">
        <v>100</v>
      </c>
      <c r="BJ29" s="343">
        <v>1.8590816136828408</v>
      </c>
      <c r="BK29" s="72">
        <v>12.630939729770761</v>
      </c>
      <c r="BL29" s="341">
        <v>144</v>
      </c>
      <c r="BM29" s="341">
        <v>122</v>
      </c>
      <c r="BN29" s="308">
        <v>0.36435403066646427</v>
      </c>
      <c r="BO29" s="308">
        <v>7.042253521126761</v>
      </c>
      <c r="BP29" s="344">
        <v>22</v>
      </c>
      <c r="BQ29" s="308">
        <v>3.2887387972463955</v>
      </c>
      <c r="BR29" s="308">
        <v>6.1124821405377325</v>
      </c>
      <c r="BS29" s="308">
        <v>5.4760358488115335</v>
      </c>
      <c r="BT29" s="308">
        <v>347.88154305753994</v>
      </c>
      <c r="BU29" s="308">
        <v>63.719444083647225</v>
      </c>
      <c r="BV29" s="343">
        <v>667.35939732432792</v>
      </c>
      <c r="BW29" s="343">
        <v>423.79529809066116</v>
      </c>
      <c r="BX29" s="308">
        <v>1.5586439797376281</v>
      </c>
      <c r="BY29" s="342">
        <v>0.10494090141576828</v>
      </c>
      <c r="BZ29" s="308">
        <v>0.25977399662293804</v>
      </c>
      <c r="CA29" s="342">
        <v>7.9758410183140671E-2</v>
      </c>
      <c r="CB29" s="308">
        <v>0</v>
      </c>
      <c r="CC29" s="342">
        <v>0</v>
      </c>
      <c r="CD29" s="308">
        <v>0.51954799324587608</v>
      </c>
      <c r="CE29" s="308">
        <v>2.8756981426159243</v>
      </c>
      <c r="CF29" s="341">
        <v>50.1</v>
      </c>
      <c r="CG29" s="340">
        <v>4.751131221719457</v>
      </c>
      <c r="CH29" s="340">
        <v>41.401314206854636</v>
      </c>
      <c r="CI29" s="340">
        <v>17.758444216990789</v>
      </c>
      <c r="CJ29" s="308">
        <v>285.46044940901419</v>
      </c>
      <c r="CK29" s="82">
        <v>254.1758669957137</v>
      </c>
      <c r="CL29" s="314">
        <v>21.7</v>
      </c>
      <c r="CM29" s="314">
        <v>851.08366679892606</v>
      </c>
      <c r="CN29" s="323">
        <v>100</v>
      </c>
      <c r="CO29" s="317">
        <v>98.93</v>
      </c>
      <c r="CP29" s="317">
        <v>97.77</v>
      </c>
      <c r="CQ29" s="314">
        <v>88.2</v>
      </c>
      <c r="CR29" s="322">
        <v>85.5</v>
      </c>
      <c r="CS29" s="314">
        <v>2.8974589468619829</v>
      </c>
      <c r="CT29" s="314">
        <v>1.5428571428571429</v>
      </c>
      <c r="CU29" s="322">
        <v>0</v>
      </c>
      <c r="CV29" s="314">
        <v>66.583187771394094</v>
      </c>
      <c r="CW29" s="321">
        <v>37.545135731913241</v>
      </c>
      <c r="CX29" s="314">
        <v>1.67</v>
      </c>
      <c r="CY29" s="314">
        <v>30.2</v>
      </c>
      <c r="CZ29" s="314">
        <v>63.513706702925596</v>
      </c>
      <c r="DA29" s="314">
        <v>3.0801704647766153</v>
      </c>
      <c r="DB29" s="314">
        <v>1.350214313547214</v>
      </c>
      <c r="DC29" s="314">
        <v>0.95552149629822059</v>
      </c>
      <c r="DD29" s="314">
        <v>1.7482789972723729</v>
      </c>
      <c r="DE29" s="314">
        <v>5.5020132484738271</v>
      </c>
      <c r="DF29" s="320">
        <v>489.05673758865248</v>
      </c>
      <c r="DG29" s="320">
        <v>2405.2150684931507</v>
      </c>
      <c r="DH29" s="314" t="s">
        <v>12</v>
      </c>
      <c r="DI29" s="314" t="s">
        <v>12</v>
      </c>
      <c r="DJ29" s="314">
        <v>48.332453825857527</v>
      </c>
      <c r="DK29" s="314">
        <v>41.657519209659718</v>
      </c>
      <c r="DL29" s="319">
        <v>133</v>
      </c>
      <c r="DM29" s="319">
        <v>84</v>
      </c>
      <c r="DN29" s="314">
        <v>15.30786076113781</v>
      </c>
      <c r="DO29" s="314">
        <v>4.1330042862709444</v>
      </c>
      <c r="DP29" s="314">
        <v>100</v>
      </c>
      <c r="DQ29" s="314">
        <v>90.822455816102575</v>
      </c>
      <c r="DR29" s="314">
        <v>5760.7847042421827</v>
      </c>
      <c r="DS29" s="315">
        <v>12.967458677685951</v>
      </c>
      <c r="DT29" s="315">
        <v>10.65</v>
      </c>
      <c r="DU29" s="314">
        <v>77.622377622377627</v>
      </c>
      <c r="DV29" s="318">
        <v>4.8160284114464248E-2</v>
      </c>
      <c r="DW29" s="314">
        <v>40</v>
      </c>
      <c r="DX29" s="317">
        <v>623.27834783738149</v>
      </c>
      <c r="DY29" s="314">
        <v>1.4671891419672587</v>
      </c>
      <c r="DZ29" s="314">
        <v>1788.8108578413492</v>
      </c>
      <c r="EA29" s="316">
        <v>0</v>
      </c>
      <c r="EB29" s="315">
        <v>3.1792357954545456</v>
      </c>
      <c r="EC29" s="315">
        <v>67.241802196143539</v>
      </c>
      <c r="ED29" s="314">
        <v>86.17457831779933</v>
      </c>
      <c r="EE29" s="314">
        <v>14.936323157616693</v>
      </c>
      <c r="EF29" s="314">
        <v>78.812058212058218</v>
      </c>
      <c r="EG29" s="314">
        <v>397.38931162402037</v>
      </c>
      <c r="EH29" s="314">
        <v>73.599999999999994</v>
      </c>
      <c r="EI29" s="314">
        <v>65.400000000000006</v>
      </c>
      <c r="EJ29" s="314">
        <v>44.9</v>
      </c>
      <c r="EK29" s="314">
        <v>68.3</v>
      </c>
      <c r="EL29" s="314">
        <v>26.4</v>
      </c>
      <c r="EM29" s="313">
        <v>90</v>
      </c>
      <c r="EN29" s="312">
        <v>2.6938563449798676</v>
      </c>
      <c r="EO29" s="72">
        <v>0.93523439119697893</v>
      </c>
      <c r="EP29" s="311">
        <v>1</v>
      </c>
      <c r="EQ29" s="308">
        <v>86.9</v>
      </c>
      <c r="ER29" s="308">
        <v>-1.4</v>
      </c>
      <c r="ES29" s="308">
        <v>5.3</v>
      </c>
      <c r="ET29" s="308">
        <v>161.14168593323808</v>
      </c>
      <c r="EU29" s="310">
        <v>70.390027813508325</v>
      </c>
      <c r="EV29" s="308">
        <v>44.770462772372611</v>
      </c>
      <c r="EW29" s="308" t="s">
        <v>12</v>
      </c>
      <c r="EX29" s="308" t="s">
        <v>12</v>
      </c>
      <c r="EY29" s="308" t="s">
        <v>12</v>
      </c>
      <c r="EZ29" s="308">
        <v>9.6350175347447724</v>
      </c>
      <c r="FA29" s="308">
        <v>28.2</v>
      </c>
      <c r="FB29" s="308">
        <v>16.466937727369999</v>
      </c>
      <c r="FC29" s="308">
        <v>74.101205905556185</v>
      </c>
      <c r="FD29" s="308">
        <v>76.923844695079353</v>
      </c>
      <c r="FE29" s="308">
        <v>65.953904127596175</v>
      </c>
      <c r="FF29" s="308">
        <v>67.546608177972743</v>
      </c>
      <c r="FG29" s="308">
        <v>73.670396463599943</v>
      </c>
      <c r="FH29" s="308">
        <v>76.716944801026955</v>
      </c>
      <c r="FI29" s="308">
        <v>75.12512073052946</v>
      </c>
      <c r="FJ29" s="308">
        <v>67.383107088989448</v>
      </c>
      <c r="FK29" s="308">
        <v>50.696954052658747</v>
      </c>
      <c r="FL29" s="308">
        <v>32.611513534121237</v>
      </c>
      <c r="FM29" s="308">
        <v>19.422070076520338</v>
      </c>
      <c r="FN29" s="308">
        <v>11.488458477049615</v>
      </c>
      <c r="FO29" s="308">
        <v>6.1059380247290491</v>
      </c>
      <c r="FP29" s="308">
        <v>2.4161259146762393</v>
      </c>
      <c r="FQ29" s="308">
        <v>1.67</v>
      </c>
      <c r="FR29" s="308">
        <v>25.613716067021691</v>
      </c>
      <c r="FS29" s="308">
        <v>1.0224948875255624</v>
      </c>
    </row>
    <row r="30" spans="1:175" s="309" customFormat="1" ht="11.1" customHeight="1">
      <c r="A30" s="386">
        <v>232114</v>
      </c>
      <c r="B30" s="396" t="s">
        <v>584</v>
      </c>
      <c r="C30" s="308">
        <v>58.266260296851264</v>
      </c>
      <c r="D30" s="72">
        <v>689.05160456316821</v>
      </c>
      <c r="E30" s="308">
        <v>164.4193661008313</v>
      </c>
      <c r="F30" s="354">
        <v>322981</v>
      </c>
      <c r="G30" s="308">
        <v>302.77961614824625</v>
      </c>
      <c r="H30" s="353">
        <v>69.82131039046989</v>
      </c>
      <c r="I30" s="353">
        <v>97.948378557246869</v>
      </c>
      <c r="J30" s="341">
        <v>36</v>
      </c>
      <c r="K30" s="352">
        <v>-1.22</v>
      </c>
      <c r="L30" s="308">
        <v>295.21760310483216</v>
      </c>
      <c r="M30" s="308">
        <v>24.361404004784362</v>
      </c>
      <c r="N30" s="343">
        <v>85.305975103406055</v>
      </c>
      <c r="O30" s="343">
        <v>21.63201893911371</v>
      </c>
      <c r="P30" s="340">
        <v>8.3475116971501482</v>
      </c>
      <c r="Q30" s="340">
        <v>0</v>
      </c>
      <c r="R30" s="340">
        <v>3.5687732342007434</v>
      </c>
      <c r="S30" s="354">
        <v>18221</v>
      </c>
      <c r="T30" s="341">
        <v>78.205128205128204</v>
      </c>
      <c r="U30" s="344">
        <v>171</v>
      </c>
      <c r="V30" s="344">
        <v>0</v>
      </c>
      <c r="W30" s="308">
        <v>12.564671101256467</v>
      </c>
      <c r="X30" s="312">
        <v>46.114748449345278</v>
      </c>
      <c r="Y30" s="308">
        <v>83.333333333333343</v>
      </c>
      <c r="Z30" s="308">
        <v>91.025641025641022</v>
      </c>
      <c r="AA30" s="308">
        <v>2.7044746762825764</v>
      </c>
      <c r="AB30" s="343">
        <v>23.340368180203523</v>
      </c>
      <c r="AC30" s="343">
        <v>5.1612094364460788</v>
      </c>
      <c r="AD30" s="343">
        <v>1.6298556115092879</v>
      </c>
      <c r="AE30" s="343">
        <v>95.503875968992247</v>
      </c>
      <c r="AF30" s="341">
        <v>96.4</v>
      </c>
      <c r="AG30" s="341">
        <v>96.4</v>
      </c>
      <c r="AH30" s="395">
        <v>156</v>
      </c>
      <c r="AI30" s="341" t="s">
        <v>8</v>
      </c>
      <c r="AJ30" s="342">
        <v>2.1741547527696886E-2</v>
      </c>
      <c r="AK30" s="342">
        <v>0.29351089162390792</v>
      </c>
      <c r="AL30" s="308">
        <v>1.0686079317600656</v>
      </c>
      <c r="AM30" s="348">
        <v>93164.023181549375</v>
      </c>
      <c r="AN30" s="354">
        <v>161548.79253815714</v>
      </c>
      <c r="AO30" s="354">
        <v>257923.40679824562</v>
      </c>
      <c r="AP30" s="308">
        <v>13.315867534182805</v>
      </c>
      <c r="AQ30" s="308">
        <v>0.47633997683255563</v>
      </c>
      <c r="AR30" s="308">
        <v>5.71</v>
      </c>
      <c r="AS30" s="308">
        <v>6.864567508657375</v>
      </c>
      <c r="AT30" s="308">
        <v>473.2069560950755</v>
      </c>
      <c r="AU30" s="308">
        <v>4.2461242321592012</v>
      </c>
      <c r="AV30" s="308">
        <v>3.0902348578491963</v>
      </c>
      <c r="AW30" s="344">
        <v>11007.6875</v>
      </c>
      <c r="AX30" s="344">
        <v>1630.7685185185185</v>
      </c>
      <c r="AY30" s="308">
        <v>1.7033550416470307</v>
      </c>
      <c r="AZ30" s="343">
        <v>349.28571428571428</v>
      </c>
      <c r="BA30" s="308">
        <v>6.7248535087139905</v>
      </c>
      <c r="BB30" s="308">
        <v>57.177880675299129</v>
      </c>
      <c r="BC30" s="308">
        <v>415.8149255984676</v>
      </c>
      <c r="BD30" s="308">
        <v>7.8100260428952906</v>
      </c>
      <c r="BE30" s="343">
        <v>1.3112604491067037</v>
      </c>
      <c r="BF30" s="308">
        <v>4.8762497951155552</v>
      </c>
      <c r="BG30" s="308">
        <v>30.261348005502064</v>
      </c>
      <c r="BH30" s="308">
        <v>24.271844660194176</v>
      </c>
      <c r="BI30" s="345">
        <v>100</v>
      </c>
      <c r="BJ30" s="343">
        <v>2.5892062464600696</v>
      </c>
      <c r="BK30" s="72">
        <v>22.223431167206158</v>
      </c>
      <c r="BL30" s="341">
        <v>116.5</v>
      </c>
      <c r="BM30" s="341">
        <v>112.8</v>
      </c>
      <c r="BN30" s="308">
        <v>0.51682398063270141</v>
      </c>
      <c r="BO30" s="308">
        <v>24.324324324324326</v>
      </c>
      <c r="BP30" s="344">
        <v>31</v>
      </c>
      <c r="BQ30" s="308">
        <v>0</v>
      </c>
      <c r="BR30" s="308">
        <v>26.028741543135904</v>
      </c>
      <c r="BS30" s="308" t="s">
        <v>12</v>
      </c>
      <c r="BT30" s="308">
        <v>733.84585625454099</v>
      </c>
      <c r="BU30" s="308">
        <v>174.40129648326555</v>
      </c>
      <c r="BV30" s="343">
        <v>1131.7124147236718</v>
      </c>
      <c r="BW30" s="343">
        <v>969.53169967635097</v>
      </c>
      <c r="BX30" s="308">
        <v>3.3025410694571566</v>
      </c>
      <c r="BY30" s="342">
        <v>0.13006822106266336</v>
      </c>
      <c r="BZ30" s="308">
        <v>0.47179158135102239</v>
      </c>
      <c r="CA30" s="342">
        <v>7.9897904301795636E-2</v>
      </c>
      <c r="CB30" s="308">
        <v>0.2358957906755112</v>
      </c>
      <c r="CC30" s="342">
        <v>6.605082138914313E-2</v>
      </c>
      <c r="CD30" s="308">
        <v>1.6512705347285783</v>
      </c>
      <c r="CE30" s="308">
        <v>8.1997376838807678</v>
      </c>
      <c r="CF30" s="341">
        <v>56.2</v>
      </c>
      <c r="CG30" s="340">
        <v>13.647642679900745</v>
      </c>
      <c r="CH30" s="340">
        <v>64.295974972036575</v>
      </c>
      <c r="CI30" s="340">
        <v>9.1277890466531435</v>
      </c>
      <c r="CJ30" s="308">
        <v>291.33366044216308</v>
      </c>
      <c r="CK30" s="82">
        <v>246.10771945385406</v>
      </c>
      <c r="CL30" s="314">
        <v>20.3</v>
      </c>
      <c r="CM30" s="314">
        <v>779.2768973227702</v>
      </c>
      <c r="CN30" s="323">
        <v>89.5</v>
      </c>
      <c r="CO30" s="317">
        <v>99.96</v>
      </c>
      <c r="CP30" s="317">
        <v>91.08</v>
      </c>
      <c r="CQ30" s="314">
        <v>70.533077307768522</v>
      </c>
      <c r="CR30" s="322">
        <v>23.9</v>
      </c>
      <c r="CS30" s="314">
        <v>4.7563350612923925</v>
      </c>
      <c r="CT30" s="314">
        <v>2.375</v>
      </c>
      <c r="CU30" s="322">
        <v>8.800667715176326</v>
      </c>
      <c r="CV30" s="314">
        <v>65.129234662259861</v>
      </c>
      <c r="CW30" s="321">
        <v>32.980590494343218</v>
      </c>
      <c r="CX30" s="314">
        <v>1.1000000000000001</v>
      </c>
      <c r="CY30" s="314">
        <v>27.47</v>
      </c>
      <c r="CZ30" s="314">
        <v>64.156949962150335</v>
      </c>
      <c r="DA30" s="314">
        <v>2.8015969926049911</v>
      </c>
      <c r="DB30" s="314">
        <v>3.1400442540503306</v>
      </c>
      <c r="DC30" s="314">
        <v>0.8061809415072797</v>
      </c>
      <c r="DD30" s="314">
        <v>1.0261466894384736</v>
      </c>
      <c r="DE30" s="314">
        <v>4.3923796223780185</v>
      </c>
      <c r="DF30" s="320">
        <v>1076.2017220172202</v>
      </c>
      <c r="DG30" s="320">
        <v>15214.803488372094</v>
      </c>
      <c r="DH30" s="314" t="s">
        <v>12</v>
      </c>
      <c r="DI30" s="314" t="s">
        <v>12</v>
      </c>
      <c r="DJ30" s="314">
        <v>70.61976089047684</v>
      </c>
      <c r="DK30" s="314">
        <v>40.825688073394495</v>
      </c>
      <c r="DL30" s="319">
        <v>251</v>
      </c>
      <c r="DM30" s="319">
        <v>137</v>
      </c>
      <c r="DN30" s="314">
        <v>26.704321139093594</v>
      </c>
      <c r="DO30" s="314">
        <v>7.0485662253842749</v>
      </c>
      <c r="DP30" s="314">
        <v>79.729729729729726</v>
      </c>
      <c r="DQ30" s="314">
        <v>93.838533066828873</v>
      </c>
      <c r="DR30" s="314">
        <v>5967.6900584795321</v>
      </c>
      <c r="DS30" s="315">
        <v>4.469030403345239</v>
      </c>
      <c r="DT30" s="315">
        <v>10.97</v>
      </c>
      <c r="DU30" s="314">
        <v>70.399875039050301</v>
      </c>
      <c r="DV30" s="318">
        <v>3.1993311675730024E-2</v>
      </c>
      <c r="DW30" s="314">
        <v>69.444444444444443</v>
      </c>
      <c r="DX30" s="317">
        <v>99.029052925579592</v>
      </c>
      <c r="DY30" s="314">
        <v>1.6023858326283336</v>
      </c>
      <c r="DZ30" s="314">
        <v>1610.7481619193877</v>
      </c>
      <c r="EA30" s="316">
        <v>320</v>
      </c>
      <c r="EB30" s="315">
        <v>1.8513804556146005</v>
      </c>
      <c r="EC30" s="315">
        <v>74.730849227599606</v>
      </c>
      <c r="ED30" s="314">
        <v>94.17288872637485</v>
      </c>
      <c r="EE30" s="314">
        <v>16.50711457632983</v>
      </c>
      <c r="EF30" s="314">
        <v>64.55811531953664</v>
      </c>
      <c r="EG30" s="314">
        <v>634.49407516338022</v>
      </c>
      <c r="EH30" s="314">
        <v>65.599999999999994</v>
      </c>
      <c r="EI30" s="314">
        <v>68.599999999999994</v>
      </c>
      <c r="EJ30" s="314">
        <v>44.8</v>
      </c>
      <c r="EK30" s="314">
        <v>71.599999999999994</v>
      </c>
      <c r="EL30" s="314">
        <v>24.9</v>
      </c>
      <c r="EM30" s="313">
        <v>81.260000000000005</v>
      </c>
      <c r="EN30" s="312">
        <v>2.318855622340275</v>
      </c>
      <c r="EO30" s="72">
        <v>1.1048274491056511</v>
      </c>
      <c r="EP30" s="311">
        <v>1.3</v>
      </c>
      <c r="EQ30" s="308">
        <v>66.5</v>
      </c>
      <c r="ER30" s="308">
        <v>3.9</v>
      </c>
      <c r="ES30" s="308">
        <v>3.5</v>
      </c>
      <c r="ET30" s="308">
        <v>152.3850385453722</v>
      </c>
      <c r="EU30" s="310">
        <v>71.99006041380521</v>
      </c>
      <c r="EV30" s="308">
        <v>37.636579117519112</v>
      </c>
      <c r="EW30" s="308" t="s">
        <v>12</v>
      </c>
      <c r="EX30" s="308" t="s">
        <v>12</v>
      </c>
      <c r="EY30" s="308" t="s">
        <v>12</v>
      </c>
      <c r="EZ30" s="308">
        <v>7.9166627350701555</v>
      </c>
      <c r="FA30" s="308">
        <v>24.6</v>
      </c>
      <c r="FB30" s="308">
        <v>16.134555342934835</v>
      </c>
      <c r="FC30" s="308">
        <v>72.647119130613078</v>
      </c>
      <c r="FD30" s="308">
        <v>76.963498170216766</v>
      </c>
      <c r="FE30" s="308">
        <v>63.821908370651045</v>
      </c>
      <c r="FF30" s="308">
        <v>67.530264476829359</v>
      </c>
      <c r="FG30" s="308">
        <v>73.155858632220841</v>
      </c>
      <c r="FH30" s="308">
        <v>76.487361282367445</v>
      </c>
      <c r="FI30" s="308">
        <v>73.873233176282341</v>
      </c>
      <c r="FJ30" s="308">
        <v>66.186191700330525</v>
      </c>
      <c r="FK30" s="308">
        <v>49.101652958556258</v>
      </c>
      <c r="FL30" s="308">
        <v>31.369150779896017</v>
      </c>
      <c r="FM30" s="308">
        <v>18.18349299926308</v>
      </c>
      <c r="FN30" s="308">
        <v>11.677367576243981</v>
      </c>
      <c r="FO30" s="308">
        <v>6.6499821237039676</v>
      </c>
      <c r="FP30" s="308">
        <v>2.8142879233029228</v>
      </c>
      <c r="FQ30" s="308">
        <v>1.62</v>
      </c>
      <c r="FR30" s="308">
        <v>36.188773247530172</v>
      </c>
      <c r="FS30" s="308">
        <v>2.427380856056315</v>
      </c>
    </row>
    <row r="31" spans="1:175" s="309" customFormat="1" ht="11.1" customHeight="1">
      <c r="A31" s="386">
        <v>252018</v>
      </c>
      <c r="B31" s="396" t="s">
        <v>583</v>
      </c>
      <c r="C31" s="308">
        <v>88.264348802001436</v>
      </c>
      <c r="D31" s="72">
        <v>1181.6316629354033</v>
      </c>
      <c r="E31" s="308">
        <v>355.39552365309186</v>
      </c>
      <c r="F31" s="354">
        <v>363726</v>
      </c>
      <c r="G31" s="308">
        <v>312.92749658002737</v>
      </c>
      <c r="H31" s="353">
        <v>82.079343365253081</v>
      </c>
      <c r="I31" s="353">
        <v>154.24076607387141</v>
      </c>
      <c r="J31" s="341">
        <v>37.4</v>
      </c>
      <c r="K31" s="352">
        <v>0.7</v>
      </c>
      <c r="L31" s="308">
        <v>103.29814503932896</v>
      </c>
      <c r="M31" s="308">
        <v>17.247162887913007</v>
      </c>
      <c r="N31" s="343">
        <v>81.163279434004721</v>
      </c>
      <c r="O31" s="343">
        <v>18.594382435913161</v>
      </c>
      <c r="P31" s="340">
        <v>14.011876237108032</v>
      </c>
      <c r="Q31" s="340">
        <v>2.2857142857142856</v>
      </c>
      <c r="R31" s="340">
        <v>1.0596026490066226</v>
      </c>
      <c r="S31" s="354">
        <v>13160</v>
      </c>
      <c r="T31" s="341">
        <v>59.375</v>
      </c>
      <c r="U31" s="344">
        <v>310</v>
      </c>
      <c r="V31" s="344">
        <v>0</v>
      </c>
      <c r="W31" s="308">
        <v>14.417517529831466</v>
      </c>
      <c r="X31" s="312">
        <v>60.774327802420459</v>
      </c>
      <c r="Y31" s="308">
        <v>97.916666666666657</v>
      </c>
      <c r="Z31" s="308">
        <v>97.916666666666657</v>
      </c>
      <c r="AA31" s="308">
        <v>2.4690032741130374</v>
      </c>
      <c r="AB31" s="343">
        <v>38.228844680457584</v>
      </c>
      <c r="AC31" s="343">
        <v>10.329978071913555</v>
      </c>
      <c r="AD31" s="343">
        <v>8.2956857150405536</v>
      </c>
      <c r="AE31" s="343">
        <v>95.183731716018542</v>
      </c>
      <c r="AF31" s="341">
        <v>95.4</v>
      </c>
      <c r="AG31" s="341">
        <v>90</v>
      </c>
      <c r="AH31" s="395">
        <v>171</v>
      </c>
      <c r="AI31" s="341">
        <v>26</v>
      </c>
      <c r="AJ31" s="342">
        <v>5.7760090046594131E-2</v>
      </c>
      <c r="AK31" s="342">
        <v>9.2416144074550607E-2</v>
      </c>
      <c r="AL31" s="308">
        <v>0.37994587232649629</v>
      </c>
      <c r="AM31" s="348">
        <v>88020.782440056413</v>
      </c>
      <c r="AN31" s="354">
        <v>132608.77981334255</v>
      </c>
      <c r="AO31" s="354">
        <v>268885.09869138495</v>
      </c>
      <c r="AP31" s="308">
        <v>12.704842570429019</v>
      </c>
      <c r="AQ31" s="308">
        <v>4.4651077149696183</v>
      </c>
      <c r="AR31" s="308">
        <v>12.2</v>
      </c>
      <c r="AS31" s="308">
        <v>6.3918586367542103</v>
      </c>
      <c r="AT31" s="308">
        <v>308.34068869573349</v>
      </c>
      <c r="AU31" s="308">
        <v>2.6303945007218972</v>
      </c>
      <c r="AV31" s="308">
        <v>2.6011678951583206</v>
      </c>
      <c r="AW31" s="344">
        <v>14538.1</v>
      </c>
      <c r="AX31" s="344">
        <v>2692.2407407407409</v>
      </c>
      <c r="AY31" s="308">
        <v>0.68784779304035604</v>
      </c>
      <c r="AZ31" s="343">
        <v>448.66666666666669</v>
      </c>
      <c r="BA31" s="308">
        <v>2.9286549331587532</v>
      </c>
      <c r="BB31" s="308">
        <v>27.754119478288874</v>
      </c>
      <c r="BC31" s="308">
        <v>256.96119291313266</v>
      </c>
      <c r="BD31" s="308">
        <v>4.8914874588635531</v>
      </c>
      <c r="BE31" s="343" t="s">
        <v>12</v>
      </c>
      <c r="BF31" s="308">
        <v>5.3673984219848636</v>
      </c>
      <c r="BG31" s="308">
        <v>25.946781494976261</v>
      </c>
      <c r="BH31" s="308">
        <v>14.545454545454545</v>
      </c>
      <c r="BI31" s="345">
        <v>100</v>
      </c>
      <c r="BJ31" s="343">
        <v>1.545765706083692</v>
      </c>
      <c r="BK31" s="72">
        <v>1.2279687951459117</v>
      </c>
      <c r="BL31" s="341">
        <v>84.6</v>
      </c>
      <c r="BM31" s="341">
        <v>66.2</v>
      </c>
      <c r="BN31" s="308">
        <v>0.1083501878069922</v>
      </c>
      <c r="BO31" s="308">
        <v>6.8965517241379306</v>
      </c>
      <c r="BP31" s="344">
        <v>12</v>
      </c>
      <c r="BQ31" s="308">
        <v>1.7506736732582404</v>
      </c>
      <c r="BR31" s="308">
        <v>30.167702262723804</v>
      </c>
      <c r="BS31" s="308">
        <v>10.775849471290705</v>
      </c>
      <c r="BT31" s="308">
        <v>322.08596129228363</v>
      </c>
      <c r="BU31" s="308" t="s">
        <v>12</v>
      </c>
      <c r="BV31" s="343">
        <v>446.58253301145101</v>
      </c>
      <c r="BW31" s="343">
        <v>285.83620241177948</v>
      </c>
      <c r="BX31" s="308">
        <v>2.3381284450861308</v>
      </c>
      <c r="BY31" s="342">
        <v>2.0639828848997819E-2</v>
      </c>
      <c r="BZ31" s="308">
        <v>0.29226605563576635</v>
      </c>
      <c r="CA31" s="342">
        <v>6.2679378291646451E-2</v>
      </c>
      <c r="CB31" s="308">
        <v>0.29226605563576635</v>
      </c>
      <c r="CC31" s="342">
        <v>9.3092584041104293E-2</v>
      </c>
      <c r="CD31" s="308">
        <v>3.5071926676291958</v>
      </c>
      <c r="CE31" s="308">
        <v>17.620720494280352</v>
      </c>
      <c r="CF31" s="341">
        <v>48.1</v>
      </c>
      <c r="CG31" s="340">
        <v>0</v>
      </c>
      <c r="CH31" s="340">
        <v>9.9600360432243544</v>
      </c>
      <c r="CI31" s="340">
        <v>4.3853820598006648</v>
      </c>
      <c r="CJ31" s="308">
        <v>269.91939302185563</v>
      </c>
      <c r="CK31" s="82">
        <v>240.53788644879208</v>
      </c>
      <c r="CL31" s="314">
        <v>16.899999999999999</v>
      </c>
      <c r="CM31" s="314">
        <v>706.77138813004251</v>
      </c>
      <c r="CN31" s="323">
        <v>100</v>
      </c>
      <c r="CO31" s="317">
        <v>99.97</v>
      </c>
      <c r="CP31" s="317">
        <v>94.4</v>
      </c>
      <c r="CQ31" s="314">
        <v>98.3</v>
      </c>
      <c r="CR31" s="322">
        <v>73.3</v>
      </c>
      <c r="CS31" s="314">
        <v>4.1635426912732756</v>
      </c>
      <c r="CT31" s="314">
        <v>0.86928104575163401</v>
      </c>
      <c r="CU31" s="322">
        <v>8.5293126337004157</v>
      </c>
      <c r="CV31" s="314">
        <v>73.044282369084385</v>
      </c>
      <c r="CW31" s="321">
        <v>33.785956031494592</v>
      </c>
      <c r="CX31" s="314">
        <v>1.03</v>
      </c>
      <c r="CY31" s="314">
        <v>34.9</v>
      </c>
      <c r="CZ31" s="314">
        <v>58.239052163222297</v>
      </c>
      <c r="DA31" s="314">
        <v>3.7948041340747021</v>
      </c>
      <c r="DB31" s="314">
        <v>0.78193152790848564</v>
      </c>
      <c r="DC31" s="314">
        <v>0.73476270918942932</v>
      </c>
      <c r="DD31" s="314">
        <v>0.99954991027432094</v>
      </c>
      <c r="DE31" s="314">
        <v>4.3430735867474874</v>
      </c>
      <c r="DF31" s="320">
        <v>723.61395348837209</v>
      </c>
      <c r="DG31" s="320">
        <v>1520.1216216216217</v>
      </c>
      <c r="DH31" s="314" t="s">
        <v>12</v>
      </c>
      <c r="DI31" s="314" t="s">
        <v>12</v>
      </c>
      <c r="DJ31" s="314">
        <v>32.039433148490446</v>
      </c>
      <c r="DK31" s="314">
        <v>53.739424703891714</v>
      </c>
      <c r="DL31" s="319">
        <v>28</v>
      </c>
      <c r="DM31" s="319">
        <v>48</v>
      </c>
      <c r="DN31" s="314">
        <v>39.672778924110197</v>
      </c>
      <c r="DO31" s="314">
        <v>11.228861857526143</v>
      </c>
      <c r="DP31" s="314">
        <v>100</v>
      </c>
      <c r="DQ31" s="314">
        <v>94.266949202149462</v>
      </c>
      <c r="DR31" s="314">
        <v>6909.1306584362137</v>
      </c>
      <c r="DS31" s="315">
        <v>8.3701104389571821</v>
      </c>
      <c r="DT31" s="315">
        <v>10.518380612238934</v>
      </c>
      <c r="DU31" s="314">
        <v>55.305867665418226</v>
      </c>
      <c r="DV31" s="318">
        <v>8.4605810361288086E-2</v>
      </c>
      <c r="DW31" s="314">
        <v>43.601895734597157</v>
      </c>
      <c r="DX31" s="317">
        <v>127.2234140182491</v>
      </c>
      <c r="DY31" s="314">
        <v>1.0591961810690531</v>
      </c>
      <c r="DZ31" s="314">
        <v>8605.1134068365118</v>
      </c>
      <c r="EA31" s="316" t="s">
        <v>12</v>
      </c>
      <c r="EB31" s="315">
        <v>2.1519209489569655</v>
      </c>
      <c r="EC31" s="315">
        <v>71.551499911812272</v>
      </c>
      <c r="ED31" s="314">
        <v>95.804838177252506</v>
      </c>
      <c r="EE31" s="314">
        <v>13.486818852818471</v>
      </c>
      <c r="EF31" s="314">
        <v>35.132594498317829</v>
      </c>
      <c r="EG31" s="314">
        <v>229.34908963344591</v>
      </c>
      <c r="EH31" s="314">
        <v>70.5</v>
      </c>
      <c r="EI31" s="314">
        <v>68</v>
      </c>
      <c r="EJ31" s="314">
        <v>44.4</v>
      </c>
      <c r="EK31" s="314">
        <v>74</v>
      </c>
      <c r="EL31" s="314">
        <v>26.9</v>
      </c>
      <c r="EM31" s="313">
        <v>62</v>
      </c>
      <c r="EN31" s="312">
        <v>1.0053952313870362</v>
      </c>
      <c r="EO31" s="72">
        <v>0.91075539705489883</v>
      </c>
      <c r="EP31" s="311">
        <v>0.81</v>
      </c>
      <c r="EQ31" s="308">
        <v>91.9</v>
      </c>
      <c r="ER31" s="308">
        <v>4.4000000000000004</v>
      </c>
      <c r="ES31" s="308">
        <v>1.3</v>
      </c>
      <c r="ET31" s="308">
        <v>341.25561004693793</v>
      </c>
      <c r="EU31" s="310">
        <v>52.646149703700182</v>
      </c>
      <c r="EV31" s="308">
        <v>56.212481591790905</v>
      </c>
      <c r="EW31" s="308" t="s">
        <v>12</v>
      </c>
      <c r="EX31" s="308" t="s">
        <v>12</v>
      </c>
      <c r="EY31" s="308">
        <v>18.899999999999999</v>
      </c>
      <c r="EZ31" s="308">
        <v>6.9267055185676627</v>
      </c>
      <c r="FA31" s="308">
        <v>28.6</v>
      </c>
      <c r="FB31" s="308">
        <v>14.113892979872361</v>
      </c>
      <c r="FC31" s="308">
        <v>66.078824315297254</v>
      </c>
      <c r="FD31" s="308">
        <v>80.477715505737919</v>
      </c>
      <c r="FE31" s="308">
        <v>68.564582382473759</v>
      </c>
      <c r="FF31" s="308">
        <v>67.7723332076894</v>
      </c>
      <c r="FG31" s="308">
        <v>72.700924330252235</v>
      </c>
      <c r="FH31" s="308">
        <v>75.996831264853455</v>
      </c>
      <c r="FI31" s="308">
        <v>73.696483536983493</v>
      </c>
      <c r="FJ31" s="308">
        <v>65.437009048423988</v>
      </c>
      <c r="FK31" s="308">
        <v>47.304669440591773</v>
      </c>
      <c r="FL31" s="308">
        <v>28.534508969291579</v>
      </c>
      <c r="FM31" s="308">
        <v>14.93908528060715</v>
      </c>
      <c r="FN31" s="308">
        <v>8.7155380510735618</v>
      </c>
      <c r="FO31" s="308">
        <v>4.2398546335554208</v>
      </c>
      <c r="FP31" s="308">
        <v>1.783621924228616</v>
      </c>
      <c r="FQ31" s="308">
        <v>1.46</v>
      </c>
      <c r="FR31" s="308">
        <v>11.731559473219662</v>
      </c>
      <c r="FS31" s="308">
        <v>0.66247101689301091</v>
      </c>
    </row>
    <row r="32" spans="1:175" s="309" customFormat="1" ht="11.1" customHeight="1">
      <c r="A32" s="386">
        <v>272035</v>
      </c>
      <c r="B32" s="396" t="s">
        <v>582</v>
      </c>
      <c r="C32" s="308">
        <v>109.91404919396363</v>
      </c>
      <c r="D32" s="72">
        <v>1005.5650176258566</v>
      </c>
      <c r="E32" s="308">
        <v>215.12456925575316</v>
      </c>
      <c r="F32" s="354">
        <v>378993</v>
      </c>
      <c r="G32" s="308">
        <v>319.18554631488382</v>
      </c>
      <c r="H32" s="353">
        <v>59.650129050759972</v>
      </c>
      <c r="I32" s="353">
        <v>180.09750501864067</v>
      </c>
      <c r="J32" s="341">
        <v>30.2</v>
      </c>
      <c r="K32" s="352">
        <v>-0.16</v>
      </c>
      <c r="L32" s="308">
        <v>93.297587425172111</v>
      </c>
      <c r="M32" s="308">
        <v>16.947186305233149</v>
      </c>
      <c r="N32" s="343">
        <v>78.603688052163207</v>
      </c>
      <c r="O32" s="343">
        <v>18.415877806740752</v>
      </c>
      <c r="P32" s="340">
        <v>12.64841289071965</v>
      </c>
      <c r="Q32" s="340">
        <v>1.6736401673640167</v>
      </c>
      <c r="R32" s="340">
        <v>3.1548757170172079</v>
      </c>
      <c r="S32" s="354">
        <v>6630</v>
      </c>
      <c r="T32" s="341">
        <v>56.38297872340425</v>
      </c>
      <c r="U32" s="344">
        <v>337</v>
      </c>
      <c r="V32" s="344">
        <v>121</v>
      </c>
      <c r="W32" s="308">
        <v>11.44284254739471</v>
      </c>
      <c r="X32" s="312">
        <v>60.92355973996861</v>
      </c>
      <c r="Y32" s="308">
        <v>87.2340425531915</v>
      </c>
      <c r="Z32" s="308">
        <v>98.936170212765958</v>
      </c>
      <c r="AA32" s="308">
        <v>1.8964799481937185</v>
      </c>
      <c r="AB32" s="343">
        <v>36.342426417803303</v>
      </c>
      <c r="AC32" s="343">
        <v>8.8612706389088292</v>
      </c>
      <c r="AD32" s="343">
        <v>2.804199569274946</v>
      </c>
      <c r="AE32" s="343">
        <v>92.727787209960383</v>
      </c>
      <c r="AF32" s="341">
        <v>97.7</v>
      </c>
      <c r="AG32" s="341">
        <v>93.9</v>
      </c>
      <c r="AH32" s="395">
        <v>315</v>
      </c>
      <c r="AI32" s="341">
        <v>74.5</v>
      </c>
      <c r="AJ32" s="342">
        <v>0</v>
      </c>
      <c r="AK32" s="342">
        <v>0.13698649438410168</v>
      </c>
      <c r="AL32" s="308">
        <v>0.11387491583158395</v>
      </c>
      <c r="AM32" s="348">
        <v>100543.43856678407</v>
      </c>
      <c r="AN32" s="354">
        <v>135295.93003618819</v>
      </c>
      <c r="AO32" s="354">
        <v>266376.98674145842</v>
      </c>
      <c r="AP32" s="308">
        <v>11.313320459554879</v>
      </c>
      <c r="AQ32" s="308">
        <v>5.3640743558234343</v>
      </c>
      <c r="AR32" s="308">
        <v>26.1</v>
      </c>
      <c r="AS32" s="308">
        <v>9.0703846001505131</v>
      </c>
      <c r="AT32" s="308">
        <v>256.21856062106389</v>
      </c>
      <c r="AU32" s="308">
        <v>1.4853249891076168</v>
      </c>
      <c r="AV32" s="308">
        <v>2.2774983166316791</v>
      </c>
      <c r="AW32" s="344">
        <v>18787.599999999999</v>
      </c>
      <c r="AX32" s="344">
        <v>2538.864864864865</v>
      </c>
      <c r="AY32" s="308">
        <v>0.53226596265622006</v>
      </c>
      <c r="AZ32" s="343">
        <v>410.85714285714283</v>
      </c>
      <c r="BA32" s="308">
        <v>1.1015343407137481</v>
      </c>
      <c r="BB32" s="308">
        <v>50.409223368333407</v>
      </c>
      <c r="BC32" s="308">
        <v>271.45650968431892</v>
      </c>
      <c r="BD32" s="308">
        <v>9.0810096249059296</v>
      </c>
      <c r="BE32" s="343">
        <v>1.8964799481937185</v>
      </c>
      <c r="BF32" s="308">
        <v>5.5044174106110368</v>
      </c>
      <c r="BG32" s="308">
        <v>31.213504618324663</v>
      </c>
      <c r="BH32" s="308">
        <v>66.101694915254242</v>
      </c>
      <c r="BI32" s="345">
        <v>98.480243161094222</v>
      </c>
      <c r="BJ32" s="343">
        <v>0</v>
      </c>
      <c r="BK32" s="72">
        <v>2.7707970874412013</v>
      </c>
      <c r="BL32" s="341">
        <v>114.4</v>
      </c>
      <c r="BM32" s="341">
        <v>111.1</v>
      </c>
      <c r="BN32" s="308">
        <v>0.38662284941040015</v>
      </c>
      <c r="BO32" s="308">
        <v>22.950819672131146</v>
      </c>
      <c r="BP32" s="344">
        <v>7</v>
      </c>
      <c r="BQ32" s="308">
        <v>0.59908107894007201</v>
      </c>
      <c r="BR32" s="308">
        <v>25.616904978809362</v>
      </c>
      <c r="BS32" s="308" t="s">
        <v>12</v>
      </c>
      <c r="BT32" s="308">
        <v>1180.3654889689865</v>
      </c>
      <c r="BU32" s="308" t="s">
        <v>12</v>
      </c>
      <c r="BV32" s="343">
        <v>22.279874836614251</v>
      </c>
      <c r="BW32" s="343">
        <v>952.83598051253603</v>
      </c>
      <c r="BX32" s="308">
        <v>1.4853249891076168</v>
      </c>
      <c r="BY32" s="342">
        <v>6.6517804095536107E-2</v>
      </c>
      <c r="BZ32" s="308">
        <v>0.99021665940507775</v>
      </c>
      <c r="CA32" s="342">
        <v>9.9489543312076684E-2</v>
      </c>
      <c r="CB32" s="308">
        <v>0</v>
      </c>
      <c r="CC32" s="342">
        <v>0</v>
      </c>
      <c r="CD32" s="308">
        <v>0.49510832970253887</v>
      </c>
      <c r="CE32" s="308">
        <v>2.9236146868934925</v>
      </c>
      <c r="CF32" s="341">
        <v>38.4</v>
      </c>
      <c r="CG32" s="340">
        <v>2.5641025641025639</v>
      </c>
      <c r="CH32" s="340">
        <v>5.657987183035619</v>
      </c>
      <c r="CI32" s="340">
        <v>10.290827740492169</v>
      </c>
      <c r="CJ32" s="308">
        <v>277.2359092169367</v>
      </c>
      <c r="CK32" s="82">
        <v>233.911454826316</v>
      </c>
      <c r="CL32" s="314">
        <v>15.3</v>
      </c>
      <c r="CM32" s="314">
        <v>706.96043636813499</v>
      </c>
      <c r="CN32" s="323">
        <v>100</v>
      </c>
      <c r="CO32" s="317">
        <v>100</v>
      </c>
      <c r="CP32" s="317">
        <v>96.5</v>
      </c>
      <c r="CQ32" s="314">
        <v>99.9</v>
      </c>
      <c r="CR32" s="322">
        <v>81.8</v>
      </c>
      <c r="CS32" s="314">
        <v>8.8962932998360618</v>
      </c>
      <c r="CT32" s="314">
        <v>9.03125</v>
      </c>
      <c r="CU32" s="322">
        <v>11.975984159764952</v>
      </c>
      <c r="CV32" s="314">
        <v>55.44856363344568</v>
      </c>
      <c r="CW32" s="321">
        <v>33.746583752525055</v>
      </c>
      <c r="CX32" s="314">
        <v>0.93</v>
      </c>
      <c r="CY32" s="314">
        <v>26.7</v>
      </c>
      <c r="CZ32" s="314">
        <v>58.022150998501779</v>
      </c>
      <c r="DA32" s="314">
        <v>4.4686681157288621</v>
      </c>
      <c r="DB32" s="314">
        <v>2.3899299916821799</v>
      </c>
      <c r="DC32" s="314">
        <v>0.64738137204420332</v>
      </c>
      <c r="DD32" s="314">
        <v>1.1090426585336872</v>
      </c>
      <c r="DE32" s="314">
        <v>3.9905731374024636</v>
      </c>
      <c r="DF32" s="320">
        <v>35.393939393939391</v>
      </c>
      <c r="DG32" s="320">
        <v>478.94548872180451</v>
      </c>
      <c r="DH32" s="314" t="s">
        <v>12</v>
      </c>
      <c r="DI32" s="314" t="s">
        <v>12</v>
      </c>
      <c r="DJ32" s="314">
        <v>0</v>
      </c>
      <c r="DK32" s="314">
        <v>27.636363636363637</v>
      </c>
      <c r="DL32" s="319">
        <v>0</v>
      </c>
      <c r="DM32" s="319">
        <v>0</v>
      </c>
      <c r="DN32" s="314" t="s">
        <v>12</v>
      </c>
      <c r="DO32" s="314">
        <v>3.0647205608587158</v>
      </c>
      <c r="DP32" s="314">
        <v>51.428571428571438</v>
      </c>
      <c r="DQ32" s="314">
        <v>100</v>
      </c>
      <c r="DR32" s="314">
        <v>10867.793349821379</v>
      </c>
      <c r="DS32" s="315">
        <v>99.426229508196712</v>
      </c>
      <c r="DT32" s="315">
        <v>2.5</v>
      </c>
      <c r="DU32" s="314" t="s">
        <v>12</v>
      </c>
      <c r="DV32" s="318">
        <v>0.12700518873529529</v>
      </c>
      <c r="DW32" s="314">
        <v>59.595959595959592</v>
      </c>
      <c r="DX32" s="317">
        <v>73.590426585336871</v>
      </c>
      <c r="DY32" s="314">
        <v>0.59174136132342614</v>
      </c>
      <c r="DZ32" s="314">
        <v>5071.943987919899</v>
      </c>
      <c r="EA32" s="316">
        <v>1000</v>
      </c>
      <c r="EB32" s="315">
        <v>11.336499999999999</v>
      </c>
      <c r="EC32" s="315">
        <v>77.975377296324282</v>
      </c>
      <c r="ED32" s="314">
        <v>98.681110271781932</v>
      </c>
      <c r="EE32" s="314">
        <v>34.401870811167008</v>
      </c>
      <c r="EF32" s="314">
        <v>87.459790656114379</v>
      </c>
      <c r="EG32" s="314">
        <v>789.44090783282593</v>
      </c>
      <c r="EH32" s="314">
        <v>72.900000000000006</v>
      </c>
      <c r="EI32" s="314">
        <v>65</v>
      </c>
      <c r="EJ32" s="314">
        <v>37.200000000000003</v>
      </c>
      <c r="EK32" s="314">
        <v>68.599999999999994</v>
      </c>
      <c r="EL32" s="314">
        <v>28.5</v>
      </c>
      <c r="EM32" s="313">
        <v>42</v>
      </c>
      <c r="EN32" s="312">
        <v>2.3987998574088012</v>
      </c>
      <c r="EO32" s="72">
        <v>0.88473977126471948</v>
      </c>
      <c r="EP32" s="311">
        <v>0.91</v>
      </c>
      <c r="EQ32" s="308">
        <v>94.7</v>
      </c>
      <c r="ER32" s="308">
        <v>6.4</v>
      </c>
      <c r="ES32" s="308">
        <v>0</v>
      </c>
      <c r="ET32" s="308">
        <v>214.47846278765795</v>
      </c>
      <c r="EU32" s="310">
        <v>56.738791332994587</v>
      </c>
      <c r="EV32" s="308">
        <v>58.706351359970007</v>
      </c>
      <c r="EW32" s="308" t="s">
        <v>12</v>
      </c>
      <c r="EX32" s="308" t="s">
        <v>12</v>
      </c>
      <c r="EY32" s="308">
        <v>8.8000000000000007</v>
      </c>
      <c r="EZ32" s="308">
        <v>8.897096684754624</v>
      </c>
      <c r="FA32" s="308">
        <v>28.3</v>
      </c>
      <c r="FB32" s="308">
        <v>13.722126929674101</v>
      </c>
      <c r="FC32" s="308">
        <v>64.049987867022566</v>
      </c>
      <c r="FD32" s="308">
        <v>78.708532120270718</v>
      </c>
      <c r="FE32" s="308">
        <v>66.871051653660345</v>
      </c>
      <c r="FF32" s="308">
        <v>62.365920931657982</v>
      </c>
      <c r="FG32" s="308">
        <v>66.299698037242067</v>
      </c>
      <c r="FH32" s="308">
        <v>70.936027855533553</v>
      </c>
      <c r="FI32" s="308">
        <v>71.458906802988594</v>
      </c>
      <c r="FJ32" s="308">
        <v>64.14951143155298</v>
      </c>
      <c r="FK32" s="308">
        <v>48.693733451015007</v>
      </c>
      <c r="FL32" s="308">
        <v>30.781915624570566</v>
      </c>
      <c r="FM32" s="308">
        <v>18.082170780315806</v>
      </c>
      <c r="FN32" s="308">
        <v>9.9357763505855701</v>
      </c>
      <c r="FO32" s="308">
        <v>6.1873530503650542</v>
      </c>
      <c r="FP32" s="308">
        <v>2.4166971805199564</v>
      </c>
      <c r="FQ32" s="308">
        <v>1.47</v>
      </c>
      <c r="FR32" s="308">
        <v>12.508911949934646</v>
      </c>
      <c r="FS32" s="308">
        <v>1.1678522136107867</v>
      </c>
    </row>
    <row r="33" spans="1:175" s="309" customFormat="1" ht="11.1" customHeight="1">
      <c r="A33" s="386">
        <v>272078</v>
      </c>
      <c r="B33" s="396" t="s">
        <v>581</v>
      </c>
      <c r="C33" s="308">
        <v>85.918908377658823</v>
      </c>
      <c r="D33" s="72">
        <v>1239.8889837262805</v>
      </c>
      <c r="E33" s="308">
        <v>392.00501947306833</v>
      </c>
      <c r="F33" s="354">
        <v>400335</v>
      </c>
      <c r="G33" s="308">
        <v>304.06654343807764</v>
      </c>
      <c r="H33" s="353">
        <v>67.159581022797283</v>
      </c>
      <c r="I33" s="353">
        <v>165.12630930375846</v>
      </c>
      <c r="J33" s="341">
        <v>41.1</v>
      </c>
      <c r="K33" s="352">
        <v>0.12</v>
      </c>
      <c r="L33" s="308">
        <v>137.56892352871611</v>
      </c>
      <c r="M33" s="308">
        <v>11.255185249863016</v>
      </c>
      <c r="N33" s="343">
        <v>83.429810677397768</v>
      </c>
      <c r="O33" s="343">
        <v>15.362825458052074</v>
      </c>
      <c r="P33" s="340">
        <v>16.035446777086189</v>
      </c>
      <c r="Q33" s="340">
        <v>2.7397260273972601</v>
      </c>
      <c r="R33" s="340">
        <v>3.3142857142857141</v>
      </c>
      <c r="S33" s="354">
        <v>11775</v>
      </c>
      <c r="T33" s="341">
        <v>46.835443037974684</v>
      </c>
      <c r="U33" s="344">
        <v>108</v>
      </c>
      <c r="V33" s="344">
        <v>0</v>
      </c>
      <c r="W33" s="308">
        <v>15.894736842105264</v>
      </c>
      <c r="X33" s="312">
        <v>55.233196555510602</v>
      </c>
      <c r="Y33" s="308">
        <v>89.87341772151899</v>
      </c>
      <c r="Z33" s="308">
        <v>73.417721518987349</v>
      </c>
      <c r="AA33" s="308">
        <v>3.5828673796210846</v>
      </c>
      <c r="AB33" s="343">
        <v>56.309343608091375</v>
      </c>
      <c r="AC33" s="343">
        <v>15.109398651438008</v>
      </c>
      <c r="AD33" s="343">
        <v>8.008806935461676</v>
      </c>
      <c r="AE33" s="343">
        <v>79.895755770662689</v>
      </c>
      <c r="AF33" s="341">
        <v>97.3</v>
      </c>
      <c r="AG33" s="341">
        <v>95.5</v>
      </c>
      <c r="AH33" s="395">
        <v>565</v>
      </c>
      <c r="AI33" s="341">
        <v>35.6</v>
      </c>
      <c r="AJ33" s="342">
        <v>4.993427351314559E-2</v>
      </c>
      <c r="AK33" s="342">
        <v>0.11984225643154943</v>
      </c>
      <c r="AL33" s="308">
        <v>0.20066587153992685</v>
      </c>
      <c r="AM33" s="348">
        <v>89721.143698570813</v>
      </c>
      <c r="AN33" s="354">
        <v>152410.70622454915</v>
      </c>
      <c r="AO33" s="354">
        <v>262310.23602484469</v>
      </c>
      <c r="AP33" s="308">
        <v>14.539289988033506</v>
      </c>
      <c r="AQ33" s="308">
        <v>2.2437175907459115</v>
      </c>
      <c r="AR33" s="308">
        <v>17.399999999999999</v>
      </c>
      <c r="AS33" s="308">
        <v>7.9870669432652566</v>
      </c>
      <c r="AT33" s="308">
        <v>291.95471169118935</v>
      </c>
      <c r="AU33" s="308">
        <v>1.1305119523376161</v>
      </c>
      <c r="AV33" s="308">
        <v>2.1479727094414707</v>
      </c>
      <c r="AW33" s="344">
        <v>17682</v>
      </c>
      <c r="AX33" s="344">
        <v>2893.4181818181819</v>
      </c>
      <c r="AY33" s="308">
        <v>1.8851562794555667</v>
      </c>
      <c r="AZ33" s="343">
        <v>690.4</v>
      </c>
      <c r="BA33" s="308">
        <v>1.6973845605982669</v>
      </c>
      <c r="BB33" s="308">
        <v>55.551218717767767</v>
      </c>
      <c r="BC33" s="308">
        <v>462.83357168293662</v>
      </c>
      <c r="BD33" s="308">
        <v>8.6868453629226003</v>
      </c>
      <c r="BE33" s="343">
        <v>1.6285760816459476</v>
      </c>
      <c r="BF33" s="308">
        <v>4.8857282449378427</v>
      </c>
      <c r="BG33" s="308">
        <v>28.332403792526492</v>
      </c>
      <c r="BH33" s="308">
        <v>30.508474576271187</v>
      </c>
      <c r="BI33" s="345">
        <v>100</v>
      </c>
      <c r="BJ33" s="343">
        <v>2.1193530395984381</v>
      </c>
      <c r="BK33" s="72">
        <v>1.4240852990579129</v>
      </c>
      <c r="BL33" s="341">
        <v>110.3</v>
      </c>
      <c r="BM33" s="341">
        <v>106.5</v>
      </c>
      <c r="BN33" s="308">
        <v>7.3030015336303211E-2</v>
      </c>
      <c r="BO33" s="308">
        <v>3.3898305084745761</v>
      </c>
      <c r="BP33" s="344">
        <v>29</v>
      </c>
      <c r="BQ33" s="308" t="s">
        <v>12</v>
      </c>
      <c r="BR33" s="308" t="s">
        <v>12</v>
      </c>
      <c r="BS33" s="308" t="s">
        <v>12</v>
      </c>
      <c r="BT33" s="308" t="s">
        <v>12</v>
      </c>
      <c r="BU33" s="308" t="s">
        <v>12</v>
      </c>
      <c r="BV33" s="343">
        <v>451.5829993612607</v>
      </c>
      <c r="BW33" s="343">
        <v>614.92784507464205</v>
      </c>
      <c r="BX33" s="308">
        <v>0.847883964253212</v>
      </c>
      <c r="BY33" s="342">
        <v>4.1605666125905119E-2</v>
      </c>
      <c r="BZ33" s="308">
        <v>0.56525597616880807</v>
      </c>
      <c r="CA33" s="342">
        <v>7.5865830841496576E-2</v>
      </c>
      <c r="CB33" s="308">
        <v>0.28262798808440404</v>
      </c>
      <c r="CC33" s="342">
        <v>6.9862812374583833E-2</v>
      </c>
      <c r="CD33" s="308">
        <v>0.847883964253212</v>
      </c>
      <c r="CE33" s="308">
        <v>6.1810740994059161</v>
      </c>
      <c r="CF33" s="341">
        <v>42.2</v>
      </c>
      <c r="CG33" s="340">
        <v>2.5316455696202533</v>
      </c>
      <c r="CH33" s="340">
        <v>33.31071145797987</v>
      </c>
      <c r="CI33" s="340">
        <v>14.113597246127366</v>
      </c>
      <c r="CJ33" s="308">
        <v>278.90577748133245</v>
      </c>
      <c r="CK33" s="82">
        <v>246.48552096817045</v>
      </c>
      <c r="CL33" s="314">
        <v>13.41710544547596</v>
      </c>
      <c r="CM33" s="314">
        <v>771.45051574961883</v>
      </c>
      <c r="CN33" s="323">
        <v>100</v>
      </c>
      <c r="CO33" s="317">
        <v>99.99</v>
      </c>
      <c r="CP33" s="317">
        <v>96.65</v>
      </c>
      <c r="CQ33" s="314">
        <v>99.6</v>
      </c>
      <c r="CR33" s="322">
        <v>46.9</v>
      </c>
      <c r="CS33" s="314">
        <v>9.4572006686020931</v>
      </c>
      <c r="CT33" s="314">
        <v>29.666666666666668</v>
      </c>
      <c r="CU33" s="322">
        <v>0</v>
      </c>
      <c r="CV33" s="314">
        <v>65.118339537631016</v>
      </c>
      <c r="CW33" s="321">
        <v>27.358389246570308</v>
      </c>
      <c r="CX33" s="314">
        <v>1.1100000000000001</v>
      </c>
      <c r="CY33" s="314">
        <v>16.899999999999999</v>
      </c>
      <c r="CZ33" s="314">
        <v>55.306197672581746</v>
      </c>
      <c r="DA33" s="314">
        <v>4.6550892426435118</v>
      </c>
      <c r="DB33" s="314">
        <v>0.67212892358304455</v>
      </c>
      <c r="DC33" s="314">
        <v>0.7859375618248724</v>
      </c>
      <c r="DD33" s="314">
        <v>0.66417577199834954</v>
      </c>
      <c r="DE33" s="314">
        <v>3.8098252793777663</v>
      </c>
      <c r="DF33" s="320">
        <v>756.68446601941753</v>
      </c>
      <c r="DG33" s="320">
        <v>1801.8075117370893</v>
      </c>
      <c r="DH33" s="314" t="s">
        <v>12</v>
      </c>
      <c r="DI33" s="314" t="s">
        <v>12</v>
      </c>
      <c r="DJ33" s="314">
        <v>6.6158536585365857</v>
      </c>
      <c r="DK33" s="314">
        <v>36.85778108711839</v>
      </c>
      <c r="DL33" s="319">
        <v>6</v>
      </c>
      <c r="DM33" s="319">
        <v>0</v>
      </c>
      <c r="DN33" s="314">
        <v>2.7480512800221581</v>
      </c>
      <c r="DO33" s="314">
        <v>1.057028675435671</v>
      </c>
      <c r="DP33" s="314">
        <v>100</v>
      </c>
      <c r="DQ33" s="314">
        <v>100</v>
      </c>
      <c r="DR33" s="314">
        <v>10275.575757575758</v>
      </c>
      <c r="DS33" s="315">
        <v>31.342007788014055</v>
      </c>
      <c r="DT33" s="315">
        <v>5.25</v>
      </c>
      <c r="DU33" s="314">
        <v>54.932502596054</v>
      </c>
      <c r="DV33" s="318">
        <v>0.20265284695818336</v>
      </c>
      <c r="DW33" s="314">
        <v>64.840182648401822</v>
      </c>
      <c r="DX33" s="317">
        <v>0</v>
      </c>
      <c r="DY33" s="314">
        <v>0.68530457841621739</v>
      </c>
      <c r="DZ33" s="314">
        <v>3878.972346051567</v>
      </c>
      <c r="EA33" s="316">
        <v>3700</v>
      </c>
      <c r="EB33" s="315">
        <v>5.2161591794092503</v>
      </c>
      <c r="EC33" s="315">
        <v>75.893764601317599</v>
      </c>
      <c r="ED33" s="314">
        <v>90.409357055786359</v>
      </c>
      <c r="EE33" s="314">
        <v>12.419787456832115</v>
      </c>
      <c r="EF33" s="314">
        <v>53.747895540503507</v>
      </c>
      <c r="EG33" s="314">
        <v>244.46706631979791</v>
      </c>
      <c r="EH33" s="314">
        <v>79.099999999999994</v>
      </c>
      <c r="EI33" s="314">
        <v>54.5</v>
      </c>
      <c r="EJ33" s="314">
        <v>57.5</v>
      </c>
      <c r="EK33" s="314">
        <v>68.7</v>
      </c>
      <c r="EL33" s="314">
        <v>30.6</v>
      </c>
      <c r="EM33" s="313">
        <v>62.82</v>
      </c>
      <c r="EN33" s="312">
        <v>-1.1644273109077445</v>
      </c>
      <c r="EO33" s="72">
        <v>0.87937321823954251</v>
      </c>
      <c r="EP33" s="311">
        <v>0.8</v>
      </c>
      <c r="EQ33" s="308">
        <v>94.9</v>
      </c>
      <c r="ER33" s="308">
        <v>0.3</v>
      </c>
      <c r="ES33" s="308">
        <v>1.4</v>
      </c>
      <c r="ET33" s="308">
        <v>146.59162799373698</v>
      </c>
      <c r="EU33" s="310">
        <v>50.988404717211367</v>
      </c>
      <c r="EV33" s="308">
        <v>55.174112362935816</v>
      </c>
      <c r="EW33" s="308" t="s">
        <v>12</v>
      </c>
      <c r="EX33" s="308" t="s">
        <v>12</v>
      </c>
      <c r="EY33" s="308" t="s">
        <v>12</v>
      </c>
      <c r="EZ33" s="308">
        <v>7.1730983375821742</v>
      </c>
      <c r="FA33" s="308">
        <v>28.5</v>
      </c>
      <c r="FB33" s="308">
        <v>15.106382978723405</v>
      </c>
      <c r="FC33" s="308">
        <v>66.863439590712318</v>
      </c>
      <c r="FD33" s="308">
        <v>81.620424645043627</v>
      </c>
      <c r="FE33" s="308">
        <v>72.298494242692641</v>
      </c>
      <c r="FF33" s="308">
        <v>68.246705710102489</v>
      </c>
      <c r="FG33" s="308">
        <v>71.227233304423237</v>
      </c>
      <c r="FH33" s="308">
        <v>73.298951921477297</v>
      </c>
      <c r="FI33" s="308">
        <v>70.317950762483804</v>
      </c>
      <c r="FJ33" s="308">
        <v>61.867489802667841</v>
      </c>
      <c r="FK33" s="308">
        <v>43.664259927797829</v>
      </c>
      <c r="FL33" s="308">
        <v>24.164298281228856</v>
      </c>
      <c r="FM33" s="308">
        <v>12.360902255639097</v>
      </c>
      <c r="FN33" s="308">
        <v>5.999798326106685</v>
      </c>
      <c r="FO33" s="308">
        <v>3.247650635710337</v>
      </c>
      <c r="FP33" s="308">
        <v>1.6064257028112447</v>
      </c>
      <c r="FQ33" s="308">
        <v>1.37181</v>
      </c>
      <c r="FR33" s="308">
        <v>8.3403519283707634</v>
      </c>
      <c r="FS33" s="308">
        <v>0.78081427774679313</v>
      </c>
    </row>
    <row r="34" spans="1:175" s="309" customFormat="1" ht="11.1" customHeight="1">
      <c r="A34" s="386">
        <v>272108</v>
      </c>
      <c r="B34" s="396" t="s">
        <v>580</v>
      </c>
      <c r="C34" s="308">
        <v>74.998700517565297</v>
      </c>
      <c r="D34" s="72">
        <v>1384.6294742417829</v>
      </c>
      <c r="E34" s="308">
        <v>303.2125680990676</v>
      </c>
      <c r="F34" s="354">
        <v>375962</v>
      </c>
      <c r="G34" s="308">
        <v>317.83625730994152</v>
      </c>
      <c r="H34" s="353">
        <v>72.807017543859658</v>
      </c>
      <c r="I34" s="353">
        <v>166.08187134502924</v>
      </c>
      <c r="J34" s="341">
        <v>33.5</v>
      </c>
      <c r="K34" s="352">
        <v>0.43</v>
      </c>
      <c r="L34" s="308">
        <v>123.94494864116623</v>
      </c>
      <c r="M34" s="308">
        <v>23.634509953259641</v>
      </c>
      <c r="N34" s="343">
        <v>81.304816315987424</v>
      </c>
      <c r="O34" s="343">
        <v>18.506076474656656</v>
      </c>
      <c r="P34" s="340">
        <v>15.638247762600095</v>
      </c>
      <c r="Q34" s="340">
        <v>3.5532994923857872</v>
      </c>
      <c r="R34" s="340">
        <v>2.5080042689434365</v>
      </c>
      <c r="S34" s="354">
        <v>11366</v>
      </c>
      <c r="T34" s="341">
        <v>78.260869565217391</v>
      </c>
      <c r="U34" s="344">
        <v>199</v>
      </c>
      <c r="V34" s="344">
        <v>9</v>
      </c>
      <c r="W34" s="308">
        <v>13.46898153267721</v>
      </c>
      <c r="X34" s="312">
        <v>68.879341960496674</v>
      </c>
      <c r="Y34" s="308">
        <v>84.05797101449275</v>
      </c>
      <c r="Z34" s="308">
        <v>92.753623188405797</v>
      </c>
      <c r="AA34" s="308">
        <v>2.0745931492324003</v>
      </c>
      <c r="AB34" s="343">
        <v>36.267298945127266</v>
      </c>
      <c r="AC34" s="343">
        <v>6.7260234201103257</v>
      </c>
      <c r="AD34" s="343">
        <v>2.2258782541372302</v>
      </c>
      <c r="AE34" s="343">
        <v>88.261617900172112</v>
      </c>
      <c r="AF34" s="341">
        <v>96.1</v>
      </c>
      <c r="AG34" s="341">
        <v>86.6</v>
      </c>
      <c r="AH34" s="395">
        <v>276</v>
      </c>
      <c r="AI34" s="341">
        <v>39.950000000000003</v>
      </c>
      <c r="AJ34" s="342">
        <v>1.8471676399577683E-2</v>
      </c>
      <c r="AK34" s="342">
        <v>0.12006589659725492</v>
      </c>
      <c r="AL34" s="308">
        <v>0.21039239419118974</v>
      </c>
      <c r="AM34" s="348">
        <v>99624.548929889294</v>
      </c>
      <c r="AN34" s="354">
        <v>135573.80617408906</v>
      </c>
      <c r="AO34" s="354">
        <v>271324.99342105264</v>
      </c>
      <c r="AP34" s="308">
        <v>11.863514150289658</v>
      </c>
      <c r="AQ34" s="308">
        <v>1.496798514288882</v>
      </c>
      <c r="AR34" s="308">
        <v>19.8</v>
      </c>
      <c r="AS34" s="308">
        <v>7.777092971161391</v>
      </c>
      <c r="AT34" s="308">
        <v>391.57737365936731</v>
      </c>
      <c r="AU34" s="308">
        <v>1.2376023187717045</v>
      </c>
      <c r="AV34" s="308">
        <v>2.6237169157960132</v>
      </c>
      <c r="AW34" s="344">
        <v>16175.818181818182</v>
      </c>
      <c r="AX34" s="344">
        <v>4138</v>
      </c>
      <c r="AY34" s="308">
        <v>1.1240122742140344</v>
      </c>
      <c r="AZ34" s="343">
        <v>467.28571428571428</v>
      </c>
      <c r="BA34" s="308">
        <v>2.0583405733068982</v>
      </c>
      <c r="BB34" s="308">
        <v>43.122585404084646</v>
      </c>
      <c r="BC34" s="308">
        <v>315.83462662775645</v>
      </c>
      <c r="BD34" s="308">
        <v>8.4234728606187517</v>
      </c>
      <c r="BE34" s="343">
        <v>2.9505324789083027</v>
      </c>
      <c r="BF34" s="308">
        <v>4.9329214881748191</v>
      </c>
      <c r="BG34" s="308">
        <v>34.705714557383281</v>
      </c>
      <c r="BH34" s="308">
        <v>29.6875</v>
      </c>
      <c r="BI34" s="345">
        <v>100</v>
      </c>
      <c r="BJ34" s="343">
        <v>1.8065988399733763</v>
      </c>
      <c r="BK34" s="72">
        <v>1.5524093392945852</v>
      </c>
      <c r="BL34" s="341">
        <v>74.099999999999994</v>
      </c>
      <c r="BM34" s="341">
        <v>78.3</v>
      </c>
      <c r="BN34" s="308">
        <v>0.7141082960755093</v>
      </c>
      <c r="BO34" s="308">
        <v>37.313432835820898</v>
      </c>
      <c r="BP34" s="344">
        <v>20</v>
      </c>
      <c r="BQ34" s="308" t="s">
        <v>12</v>
      </c>
      <c r="BR34" s="308">
        <v>44.553683475781362</v>
      </c>
      <c r="BS34" s="308" t="s">
        <v>12</v>
      </c>
      <c r="BT34" s="308">
        <v>681.95105530349724</v>
      </c>
      <c r="BU34" s="308" t="s">
        <v>12</v>
      </c>
      <c r="BV34" s="343">
        <v>341.84803728648262</v>
      </c>
      <c r="BW34" s="343">
        <v>1128.8443022026845</v>
      </c>
      <c r="BX34" s="308">
        <v>0.99008185501736345</v>
      </c>
      <c r="BY34" s="342">
        <v>4.4316063830577193E-2</v>
      </c>
      <c r="BZ34" s="308">
        <v>0.99008185501736345</v>
      </c>
      <c r="CA34" s="342">
        <v>9.2023158014588852E-2</v>
      </c>
      <c r="CB34" s="308">
        <v>0.24752046375434086</v>
      </c>
      <c r="CC34" s="342">
        <v>6.3023660481130284E-2</v>
      </c>
      <c r="CD34" s="308">
        <v>0.49504092750868173</v>
      </c>
      <c r="CE34" s="308">
        <v>6.9107713480211972</v>
      </c>
      <c r="CF34" s="341">
        <v>37.6</v>
      </c>
      <c r="CG34" s="340">
        <v>3.5714285714285712</v>
      </c>
      <c r="CH34" s="340">
        <v>11.206402373913923</v>
      </c>
      <c r="CI34" s="340">
        <v>7.8651685393258424</v>
      </c>
      <c r="CJ34" s="308">
        <v>266.81963431326682</v>
      </c>
      <c r="CK34" s="82">
        <v>231.03312566366424</v>
      </c>
      <c r="CL34" s="314">
        <v>20.399999999999999</v>
      </c>
      <c r="CM34" s="314">
        <v>681.86801727394447</v>
      </c>
      <c r="CN34" s="323">
        <v>100</v>
      </c>
      <c r="CO34" s="317">
        <v>100</v>
      </c>
      <c r="CP34" s="317">
        <v>92.6</v>
      </c>
      <c r="CQ34" s="314">
        <v>95.5</v>
      </c>
      <c r="CR34" s="322">
        <v>32.6</v>
      </c>
      <c r="CS34" s="314">
        <v>8.3918756392819809</v>
      </c>
      <c r="CT34" s="314">
        <v>8.25</v>
      </c>
      <c r="CU34" s="322" t="s">
        <v>768</v>
      </c>
      <c r="CV34" s="314">
        <v>68.062570103374057</v>
      </c>
      <c r="CW34" s="321">
        <v>25.950045420005097</v>
      </c>
      <c r="CX34" s="314">
        <v>0.72</v>
      </c>
      <c r="CY34" s="314">
        <v>31.6</v>
      </c>
      <c r="CZ34" s="314">
        <v>56.15187516034117</v>
      </c>
      <c r="DA34" s="314">
        <v>4.7295391731062102</v>
      </c>
      <c r="DB34" s="314">
        <v>0.40099305210058239</v>
      </c>
      <c r="DC34" s="314">
        <v>0.65040457219800651</v>
      </c>
      <c r="DD34" s="314">
        <v>0.59652431764796154</v>
      </c>
      <c r="DE34" s="314">
        <v>3.6410260218263546</v>
      </c>
      <c r="DF34" s="320">
        <v>1218.3092783505156</v>
      </c>
      <c r="DG34" s="320">
        <v>2480.1784511784513</v>
      </c>
      <c r="DH34" s="314" t="s">
        <v>12</v>
      </c>
      <c r="DI34" s="314" t="s">
        <v>12</v>
      </c>
      <c r="DJ34" s="314">
        <v>5.9936908517350158</v>
      </c>
      <c r="DK34" s="314">
        <v>37.58169934640523</v>
      </c>
      <c r="DL34" s="319">
        <v>7</v>
      </c>
      <c r="DM34" s="319" t="s">
        <v>12</v>
      </c>
      <c r="DN34" s="314" t="s">
        <v>12</v>
      </c>
      <c r="DO34" s="314">
        <v>1.0618627895061223</v>
      </c>
      <c r="DP34" s="314">
        <v>100</v>
      </c>
      <c r="DQ34" s="314">
        <v>99.254658385093165</v>
      </c>
      <c r="DR34" s="314">
        <v>9581.5486400392056</v>
      </c>
      <c r="DS34" s="315">
        <v>62.668918918918912</v>
      </c>
      <c r="DT34" s="315">
        <v>5.34</v>
      </c>
      <c r="DU34" s="314" t="s">
        <v>12</v>
      </c>
      <c r="DV34" s="318">
        <v>0.25026481468464995</v>
      </c>
      <c r="DW34" s="314">
        <v>71.810089020771514</v>
      </c>
      <c r="DX34" s="317" t="s">
        <v>12</v>
      </c>
      <c r="DY34" s="314">
        <v>0.78254858543055295</v>
      </c>
      <c r="DZ34" s="314">
        <v>4246.0948815107677</v>
      </c>
      <c r="EA34" s="316">
        <v>8200</v>
      </c>
      <c r="EB34" s="315">
        <v>7.6986870393120395</v>
      </c>
      <c r="EC34" s="315">
        <v>83.850703587083061</v>
      </c>
      <c r="ED34" s="314">
        <v>97.765398048239277</v>
      </c>
      <c r="EE34" s="314">
        <v>22.167095095595645</v>
      </c>
      <c r="EF34" s="314">
        <v>60.63562865904656</v>
      </c>
      <c r="EG34" s="314" t="s">
        <v>12</v>
      </c>
      <c r="EH34" s="314">
        <v>69.099999999999994</v>
      </c>
      <c r="EI34" s="314">
        <v>60.9</v>
      </c>
      <c r="EJ34" s="314">
        <v>45.4</v>
      </c>
      <c r="EK34" s="314">
        <v>71.900000000000006</v>
      </c>
      <c r="EL34" s="314">
        <v>21.3</v>
      </c>
      <c r="EM34" s="313">
        <v>70.8</v>
      </c>
      <c r="EN34" s="312">
        <v>-1.762345701930907</v>
      </c>
      <c r="EO34" s="72">
        <v>0.88847265385300578</v>
      </c>
      <c r="EP34" s="311">
        <v>0.8</v>
      </c>
      <c r="EQ34" s="308">
        <v>94.9</v>
      </c>
      <c r="ER34" s="308">
        <v>-0.1</v>
      </c>
      <c r="ES34" s="308">
        <v>2.2000000000000002</v>
      </c>
      <c r="ET34" s="308">
        <v>250.55277755088403</v>
      </c>
      <c r="EU34" s="310">
        <v>50.005278919148509</v>
      </c>
      <c r="EV34" s="308">
        <v>55.739786865845929</v>
      </c>
      <c r="EW34" s="308" t="s">
        <v>12</v>
      </c>
      <c r="EX34" s="308" t="s">
        <v>12</v>
      </c>
      <c r="EY34" s="308" t="s">
        <v>12</v>
      </c>
      <c r="EZ34" s="308">
        <v>7.2325479509018402</v>
      </c>
      <c r="FA34" s="308">
        <v>33.4</v>
      </c>
      <c r="FB34" s="308">
        <v>15.154671388397043</v>
      </c>
      <c r="FC34" s="308">
        <v>64.012566352507847</v>
      </c>
      <c r="FD34" s="308">
        <v>81.42628402512625</v>
      </c>
      <c r="FE34" s="308">
        <v>71.070040953481055</v>
      </c>
      <c r="FF34" s="308">
        <v>66.70283806343906</v>
      </c>
      <c r="FG34" s="308">
        <v>69.93743826144221</v>
      </c>
      <c r="FH34" s="308">
        <v>71.972318339100354</v>
      </c>
      <c r="FI34" s="308">
        <v>71.057482822188703</v>
      </c>
      <c r="FJ34" s="308">
        <v>62.25367749097974</v>
      </c>
      <c r="FK34" s="308">
        <v>43.425869432580846</v>
      </c>
      <c r="FL34" s="308">
        <v>24.938773072098442</v>
      </c>
      <c r="FM34" s="308">
        <v>13.248864801523364</v>
      </c>
      <c r="FN34" s="308">
        <v>7.5729360645561767</v>
      </c>
      <c r="FO34" s="308">
        <v>4.4527434645216895</v>
      </c>
      <c r="FP34" s="308">
        <v>1.9437877593905961</v>
      </c>
      <c r="FQ34" s="308">
        <v>1.29</v>
      </c>
      <c r="FR34" s="308">
        <v>10.494867663184055</v>
      </c>
      <c r="FS34" s="308">
        <v>0.8557573452505467</v>
      </c>
    </row>
    <row r="35" spans="1:175" s="309" customFormat="1" ht="11.1" customHeight="1">
      <c r="A35" s="386">
        <v>272124</v>
      </c>
      <c r="B35" s="396" t="s">
        <v>761</v>
      </c>
      <c r="C35" s="308">
        <v>82.83180293493227</v>
      </c>
      <c r="D35" s="72">
        <v>905.55308884270528</v>
      </c>
      <c r="E35" s="308">
        <v>188.05057963606242</v>
      </c>
      <c r="F35" s="354">
        <v>368728</v>
      </c>
      <c r="G35" s="308">
        <v>300.80116533139113</v>
      </c>
      <c r="H35" s="353">
        <v>64.457392571012377</v>
      </c>
      <c r="I35" s="353">
        <v>195.19300801165332</v>
      </c>
      <c r="J35" s="341">
        <v>31.4</v>
      </c>
      <c r="K35" s="352">
        <v>2.11</v>
      </c>
      <c r="L35" s="308">
        <v>104.20314624266368</v>
      </c>
      <c r="M35" s="308">
        <v>24.55562766292346</v>
      </c>
      <c r="N35" s="343">
        <v>78.960016231768265</v>
      </c>
      <c r="O35" s="343">
        <v>21.011523687580024</v>
      </c>
      <c r="P35" s="340">
        <v>12.629307609316495</v>
      </c>
      <c r="Q35" s="340">
        <v>2.3529411764705883</v>
      </c>
      <c r="R35" s="340">
        <v>2.0381328073635765</v>
      </c>
      <c r="S35" s="354">
        <v>13805</v>
      </c>
      <c r="T35" s="341">
        <v>68</v>
      </c>
      <c r="U35" s="344">
        <v>216</v>
      </c>
      <c r="V35" s="344">
        <v>63</v>
      </c>
      <c r="W35" s="308">
        <v>18.158331795534231</v>
      </c>
      <c r="X35" s="312">
        <v>55.939182768451055</v>
      </c>
      <c r="Y35" s="308">
        <v>92</v>
      </c>
      <c r="Z35" s="308">
        <v>92</v>
      </c>
      <c r="AA35" s="308">
        <v>5.5182699478001496</v>
      </c>
      <c r="AB35" s="343">
        <v>29.545973077800593</v>
      </c>
      <c r="AC35" s="343">
        <v>11.14153167541258</v>
      </c>
      <c r="AD35" s="343">
        <v>2.4336451441174232</v>
      </c>
      <c r="AE35" s="343">
        <v>90.275761973875177</v>
      </c>
      <c r="AF35" s="341">
        <v>97.2</v>
      </c>
      <c r="AG35" s="341">
        <v>93.2</v>
      </c>
      <c r="AH35" s="395">
        <v>259</v>
      </c>
      <c r="AI35" s="341">
        <v>63.8</v>
      </c>
      <c r="AJ35" s="342">
        <v>4.0409699938985397E-2</v>
      </c>
      <c r="AK35" s="342">
        <v>0.21551839967458877</v>
      </c>
      <c r="AL35" s="308">
        <v>0.24998787372254333</v>
      </c>
      <c r="AM35" s="348">
        <v>107635.59159038326</v>
      </c>
      <c r="AN35" s="354">
        <v>134642.48989623156</v>
      </c>
      <c r="AO35" s="354">
        <v>266401.09754385962</v>
      </c>
      <c r="AP35" s="308">
        <v>15.326188320201107</v>
      </c>
      <c r="AQ35" s="308">
        <v>0.32436377397251015</v>
      </c>
      <c r="AR35" s="308">
        <v>29.73</v>
      </c>
      <c r="AS35" s="308">
        <v>12.021804912448276</v>
      </c>
      <c r="AT35" s="308">
        <v>360.4302776357863</v>
      </c>
      <c r="AU35" s="308">
        <v>1.1193486883098953</v>
      </c>
      <c r="AV35" s="308">
        <v>1.3432184259718747</v>
      </c>
      <c r="AW35" s="344">
        <v>20480.166666666668</v>
      </c>
      <c r="AX35" s="344">
        <v>3614.1470588235293</v>
      </c>
      <c r="AY35" s="308">
        <v>0.8137954606489205</v>
      </c>
      <c r="AZ35" s="343">
        <v>555.66666666666663</v>
      </c>
      <c r="BA35" s="308">
        <v>0.52644834392361561</v>
      </c>
      <c r="BB35" s="308">
        <v>64.246159582401191</v>
      </c>
      <c r="BC35" s="308">
        <v>259.42361004876631</v>
      </c>
      <c r="BD35" s="308">
        <v>8.1455153294802862</v>
      </c>
      <c r="BE35" s="343">
        <v>1.5659955257270695</v>
      </c>
      <c r="BF35" s="308">
        <v>3.1319910514541389</v>
      </c>
      <c r="BG35" s="308">
        <v>22.584875418913011</v>
      </c>
      <c r="BH35" s="308">
        <v>0</v>
      </c>
      <c r="BI35" s="345">
        <v>100</v>
      </c>
      <c r="BJ35" s="343">
        <v>3.4970129680897566</v>
      </c>
      <c r="BK35" s="72">
        <v>22.049030730528287</v>
      </c>
      <c r="BL35" s="341">
        <v>91.1</v>
      </c>
      <c r="BM35" s="341">
        <v>90.8</v>
      </c>
      <c r="BN35" s="308">
        <v>1.5291274108420065</v>
      </c>
      <c r="BO35" s="308">
        <v>72.093023255813947</v>
      </c>
      <c r="BP35" s="344">
        <v>14</v>
      </c>
      <c r="BQ35" s="308">
        <v>0</v>
      </c>
      <c r="BR35" s="308">
        <v>11.200949207687687</v>
      </c>
      <c r="BS35" s="308" t="s">
        <v>12</v>
      </c>
      <c r="BT35" s="308">
        <v>1480.9766690421734</v>
      </c>
      <c r="BU35" s="308">
        <v>0</v>
      </c>
      <c r="BV35" s="343">
        <v>169.14478029050829</v>
      </c>
      <c r="BW35" s="343">
        <v>327.68186617813313</v>
      </c>
      <c r="BX35" s="308">
        <v>0.74623245887326362</v>
      </c>
      <c r="BY35" s="342">
        <v>5.8855354031334302E-2</v>
      </c>
      <c r="BZ35" s="308">
        <v>0.37311622943663181</v>
      </c>
      <c r="CA35" s="342">
        <v>3.6807916033923728E-2</v>
      </c>
      <c r="CB35" s="308">
        <v>0</v>
      </c>
      <c r="CC35" s="342">
        <v>0</v>
      </c>
      <c r="CD35" s="308">
        <v>0.37311622943663181</v>
      </c>
      <c r="CE35" s="308">
        <v>2.0894508848451383</v>
      </c>
      <c r="CF35" s="341">
        <v>32.4</v>
      </c>
      <c r="CG35" s="340">
        <v>3.2894736842105261</v>
      </c>
      <c r="CH35" s="340">
        <v>3.857390483475883</v>
      </c>
      <c r="CI35" s="340">
        <v>4.9034175334323926</v>
      </c>
      <c r="CJ35" s="308">
        <v>263.73720677728318</v>
      </c>
      <c r="CK35" s="82">
        <v>239.61524254420493</v>
      </c>
      <c r="CL35" s="314">
        <v>15.06</v>
      </c>
      <c r="CM35" s="314">
        <v>708.35860599483294</v>
      </c>
      <c r="CN35" s="323">
        <v>100</v>
      </c>
      <c r="CO35" s="317">
        <v>99.98</v>
      </c>
      <c r="CP35" s="317">
        <v>94</v>
      </c>
      <c r="CQ35" s="314">
        <v>92.9</v>
      </c>
      <c r="CR35" s="322">
        <v>90.1</v>
      </c>
      <c r="CS35" s="314">
        <v>5.3816293812713116</v>
      </c>
      <c r="CT35" s="314">
        <v>7.5625</v>
      </c>
      <c r="CU35" s="322">
        <v>0</v>
      </c>
      <c r="CV35" s="314">
        <v>64.888799066665442</v>
      </c>
      <c r="CW35" s="321">
        <v>46.083585497718396</v>
      </c>
      <c r="CX35" s="314">
        <v>1.0900000000000001</v>
      </c>
      <c r="CY35" s="314">
        <v>31.5</v>
      </c>
      <c r="CZ35" s="314">
        <v>56.585147488499999</v>
      </c>
      <c r="DA35" s="314">
        <v>5.89</v>
      </c>
      <c r="DB35" s="314">
        <v>1.1587161816777545</v>
      </c>
      <c r="DC35" s="314">
        <v>0.8103226336035938</v>
      </c>
      <c r="DD35" s="314">
        <v>1.574550488222586</v>
      </c>
      <c r="DE35" s="314">
        <v>5.145272803931153</v>
      </c>
      <c r="DF35" s="320">
        <v>387.93930839802397</v>
      </c>
      <c r="DG35" s="320">
        <v>684.05684210526317</v>
      </c>
      <c r="DH35" s="314" t="s">
        <v>12</v>
      </c>
      <c r="DI35" s="314" t="s">
        <v>12</v>
      </c>
      <c r="DJ35" s="314" t="s">
        <v>12</v>
      </c>
      <c r="DK35" s="314">
        <v>27.897435897435898</v>
      </c>
      <c r="DL35" s="319">
        <v>32</v>
      </c>
      <c r="DM35" s="319">
        <v>0</v>
      </c>
      <c r="DN35" s="314" t="s">
        <v>12</v>
      </c>
      <c r="DO35" s="314">
        <v>0.96263987194651002</v>
      </c>
      <c r="DP35" s="314" t="s">
        <v>766</v>
      </c>
      <c r="DQ35" s="314">
        <v>92.598349233572733</v>
      </c>
      <c r="DR35" s="314">
        <v>8496.1180622393331</v>
      </c>
      <c r="DS35" s="315">
        <v>74.712368168744021</v>
      </c>
      <c r="DT35" s="315">
        <v>2.75</v>
      </c>
      <c r="DU35" s="314" t="s">
        <v>12</v>
      </c>
      <c r="DV35" s="318" t="s">
        <v>766</v>
      </c>
      <c r="DW35" s="314" t="s">
        <v>12</v>
      </c>
      <c r="DX35" s="317">
        <v>0</v>
      </c>
      <c r="DY35" s="314">
        <v>0.72005436153677138</v>
      </c>
      <c r="DZ35" s="314">
        <v>3321.347783733042</v>
      </c>
      <c r="EA35" s="316">
        <v>0</v>
      </c>
      <c r="EB35" s="315">
        <v>8.0715484180249284</v>
      </c>
      <c r="EC35" s="315">
        <v>78.598669964939106</v>
      </c>
      <c r="ED35" s="314">
        <v>96.299432187652926</v>
      </c>
      <c r="EE35" s="314">
        <v>19.894297742828606</v>
      </c>
      <c r="EF35" s="314">
        <v>54.65744814582024</v>
      </c>
      <c r="EG35" s="314">
        <v>570.51944564253222</v>
      </c>
      <c r="EH35" s="314">
        <v>70.5</v>
      </c>
      <c r="EI35" s="314">
        <v>60</v>
      </c>
      <c r="EJ35" s="314">
        <v>29.5</v>
      </c>
      <c r="EK35" s="314">
        <v>58.5</v>
      </c>
      <c r="EL35" s="314">
        <v>19.2</v>
      </c>
      <c r="EM35" s="313">
        <v>65</v>
      </c>
      <c r="EN35" s="312">
        <v>-0.35446041796480021</v>
      </c>
      <c r="EO35" s="72">
        <v>0.94451636904761904</v>
      </c>
      <c r="EP35" s="311">
        <v>0.75</v>
      </c>
      <c r="EQ35" s="308">
        <v>101</v>
      </c>
      <c r="ER35" s="308">
        <v>7.1</v>
      </c>
      <c r="ES35" s="308">
        <v>0.1</v>
      </c>
      <c r="ET35" s="308">
        <v>352.94583471697268</v>
      </c>
      <c r="EU35" s="310">
        <v>45.524758910826456</v>
      </c>
      <c r="EV35" s="308">
        <v>62.620228519055431</v>
      </c>
      <c r="EW35" s="308" t="s">
        <v>12</v>
      </c>
      <c r="EX35" s="308" t="s">
        <v>12</v>
      </c>
      <c r="EY35" s="308">
        <v>39.799999999999997</v>
      </c>
      <c r="EZ35" s="308">
        <v>8.7085327950509868</v>
      </c>
      <c r="FA35" s="308">
        <v>33.200000000000003</v>
      </c>
      <c r="FB35" s="308">
        <v>15.37173476222371</v>
      </c>
      <c r="FC35" s="308">
        <v>67.122072391767205</v>
      </c>
      <c r="FD35" s="308">
        <v>77.640529896168999</v>
      </c>
      <c r="FE35" s="308">
        <v>69.052933673469383</v>
      </c>
      <c r="FF35" s="308">
        <v>67.846133226109089</v>
      </c>
      <c r="FG35" s="308">
        <v>71.066599899849763</v>
      </c>
      <c r="FH35" s="308">
        <v>73.474945533769059</v>
      </c>
      <c r="FI35" s="308">
        <v>71.315136476426801</v>
      </c>
      <c r="FJ35" s="308">
        <v>63.569165786694825</v>
      </c>
      <c r="FK35" s="308">
        <v>45.988112927191679</v>
      </c>
      <c r="FL35" s="308">
        <v>27.448405253283305</v>
      </c>
      <c r="FM35" s="308">
        <v>15.347173934637926</v>
      </c>
      <c r="FN35" s="308">
        <v>7.5490946187197148</v>
      </c>
      <c r="FO35" s="308">
        <v>4.11660777385159</v>
      </c>
      <c r="FP35" s="308">
        <v>1.2577469923441487</v>
      </c>
      <c r="FQ35" s="308" t="s">
        <v>12</v>
      </c>
      <c r="FR35" s="308">
        <v>25.651740773768438</v>
      </c>
      <c r="FS35" s="308">
        <v>0.29141774734081305</v>
      </c>
    </row>
    <row r="36" spans="1:175" s="309" customFormat="1" ht="11.1" customHeight="1">
      <c r="A36" s="386">
        <v>272272</v>
      </c>
      <c r="B36" s="396" t="s">
        <v>579</v>
      </c>
      <c r="C36" s="308">
        <v>86.985437542833736</v>
      </c>
      <c r="D36" s="72">
        <v>929.87229970031592</v>
      </c>
      <c r="E36" s="308">
        <v>167.68521409772379</v>
      </c>
      <c r="F36" s="354">
        <v>376336</v>
      </c>
      <c r="G36" s="308">
        <v>303.91963758124876</v>
      </c>
      <c r="H36" s="353">
        <v>64.80204845381131</v>
      </c>
      <c r="I36" s="353">
        <v>175.10340752412841</v>
      </c>
      <c r="J36" s="341">
        <v>28.1</v>
      </c>
      <c r="K36" s="352">
        <v>0.72</v>
      </c>
      <c r="L36" s="308">
        <v>240.15691642809659</v>
      </c>
      <c r="M36" s="308">
        <v>11.886628656490066</v>
      </c>
      <c r="N36" s="343">
        <v>78.76495665538657</v>
      </c>
      <c r="O36" s="343">
        <v>19.283860923715622</v>
      </c>
      <c r="P36" s="340">
        <v>13.954010725215488</v>
      </c>
      <c r="Q36" s="340">
        <v>2.0161290322580645</v>
      </c>
      <c r="R36" s="340">
        <v>0.99896658629004476</v>
      </c>
      <c r="S36" s="354">
        <v>10265.5</v>
      </c>
      <c r="T36" s="341">
        <v>78.125</v>
      </c>
      <c r="U36" s="344">
        <v>463</v>
      </c>
      <c r="V36" s="344">
        <v>106</v>
      </c>
      <c r="W36" s="308">
        <v>13.210430795682489</v>
      </c>
      <c r="X36" s="312">
        <v>62.676451341497618</v>
      </c>
      <c r="Y36" s="308">
        <v>98.958333333333343</v>
      </c>
      <c r="Z36" s="308">
        <v>98.958333333333343</v>
      </c>
      <c r="AA36" s="308">
        <v>2.4341476136660001</v>
      </c>
      <c r="AB36" s="343">
        <v>8.3883357983267466</v>
      </c>
      <c r="AC36" s="343">
        <v>3.1125140725370302</v>
      </c>
      <c r="AD36" s="343">
        <v>0.48564049358733802</v>
      </c>
      <c r="AE36" s="343">
        <v>98.655606407322651</v>
      </c>
      <c r="AF36" s="341">
        <v>97.4</v>
      </c>
      <c r="AG36" s="341">
        <v>95.9</v>
      </c>
      <c r="AH36" s="395">
        <v>247</v>
      </c>
      <c r="AI36" s="341">
        <v>29.8</v>
      </c>
      <c r="AJ36" s="342">
        <v>4.4078969059913722E-2</v>
      </c>
      <c r="AK36" s="342">
        <v>0.16162288655301696</v>
      </c>
      <c r="AL36" s="308">
        <v>0.31428304939718488</v>
      </c>
      <c r="AM36" s="348">
        <v>96865.044809783969</v>
      </c>
      <c r="AN36" s="354">
        <v>112351.58411764706</v>
      </c>
      <c r="AO36" s="354">
        <v>268419.92490247072</v>
      </c>
      <c r="AP36" s="308">
        <v>13.209864738634442</v>
      </c>
      <c r="AQ36" s="308">
        <v>1.0959186225259085</v>
      </c>
      <c r="AR36" s="308">
        <v>39.72</v>
      </c>
      <c r="AS36" s="308">
        <v>16.119678985210445</v>
      </c>
      <c r="AT36" s="308">
        <v>431.88573884903462</v>
      </c>
      <c r="AU36" s="308">
        <v>2.6359223497828403</v>
      </c>
      <c r="AV36" s="308">
        <v>2.7778566301557626</v>
      </c>
      <c r="AW36" s="344">
        <v>15689.533333333333</v>
      </c>
      <c r="AX36" s="344">
        <v>3677.234375</v>
      </c>
      <c r="AY36" s="308">
        <v>1.6996468983568662</v>
      </c>
      <c r="AZ36" s="343">
        <v>620</v>
      </c>
      <c r="BA36" s="308">
        <v>0.87830554800825655</v>
      </c>
      <c r="BB36" s="308">
        <v>29.602668868990698</v>
      </c>
      <c r="BC36" s="308">
        <v>152.602060885751</v>
      </c>
      <c r="BD36" s="308">
        <v>4.0601801348781192</v>
      </c>
      <c r="BE36" s="343" t="s">
        <v>12</v>
      </c>
      <c r="BF36" s="308">
        <v>6.8677736242719289</v>
      </c>
      <c r="BG36" s="308">
        <v>41.730802120745679</v>
      </c>
      <c r="BH36" s="308">
        <v>32.467532467532465</v>
      </c>
      <c r="BI36" s="345">
        <v>100</v>
      </c>
      <c r="BJ36" s="343">
        <v>2.3943902856165553</v>
      </c>
      <c r="BK36" s="72">
        <v>9.2219020172910664</v>
      </c>
      <c r="BL36" s="341">
        <v>73.599999999999994</v>
      </c>
      <c r="BM36" s="341">
        <v>72.099999999999994</v>
      </c>
      <c r="BN36" s="308">
        <v>0.60518731988472618</v>
      </c>
      <c r="BO36" s="308">
        <v>27.500000000000004</v>
      </c>
      <c r="BP36" s="344">
        <v>25</v>
      </c>
      <c r="BQ36" s="308">
        <v>0.78063854205107208</v>
      </c>
      <c r="BR36" s="308">
        <v>61.402797321902895</v>
      </c>
      <c r="BS36" s="308" t="s">
        <v>12</v>
      </c>
      <c r="BT36" s="308" t="s">
        <v>12</v>
      </c>
      <c r="BU36" s="308">
        <v>8.2228611517764083</v>
      </c>
      <c r="BV36" s="343">
        <v>114.56124058671577</v>
      </c>
      <c r="BW36" s="343">
        <v>547.0552692087773</v>
      </c>
      <c r="BX36" s="308">
        <v>0.40552651535120621</v>
      </c>
      <c r="BY36" s="342">
        <v>3.3238980830761621E-2</v>
      </c>
      <c r="BZ36" s="308">
        <v>1.2165795460536186</v>
      </c>
      <c r="CA36" s="342">
        <v>9.4933757243717387E-2</v>
      </c>
      <c r="CB36" s="308">
        <v>0.2027632576756031</v>
      </c>
      <c r="CC36" s="342">
        <v>2.7373039786206421E-2</v>
      </c>
      <c r="CD36" s="308">
        <v>0.2027632576756031</v>
      </c>
      <c r="CE36" s="308">
        <v>1.6281889591350931</v>
      </c>
      <c r="CF36" s="341" t="s">
        <v>12</v>
      </c>
      <c r="CG36" s="340">
        <v>0.55865921787709494</v>
      </c>
      <c r="CH36" s="340">
        <v>19.286743179104541</v>
      </c>
      <c r="CI36" s="340">
        <v>1.55559107133344</v>
      </c>
      <c r="CJ36" s="308">
        <v>365.86602214985822</v>
      </c>
      <c r="CK36" s="82" t="s">
        <v>12</v>
      </c>
      <c r="CL36" s="314">
        <v>10</v>
      </c>
      <c r="CM36" s="314">
        <v>962.95326406903416</v>
      </c>
      <c r="CN36" s="323">
        <v>83.3</v>
      </c>
      <c r="CO36" s="317">
        <v>99.9</v>
      </c>
      <c r="CP36" s="317">
        <v>94.45</v>
      </c>
      <c r="CQ36" s="314">
        <v>98.6</v>
      </c>
      <c r="CR36" s="322">
        <v>92</v>
      </c>
      <c r="CS36" s="314">
        <v>4.7615607857467612</v>
      </c>
      <c r="CT36" s="314">
        <v>4.6507936507936511</v>
      </c>
      <c r="CU36" s="322">
        <v>0.63736758688382489</v>
      </c>
      <c r="CV36" s="314">
        <v>58.668446898549412</v>
      </c>
      <c r="CW36" s="321">
        <v>52.39199815079909</v>
      </c>
      <c r="CX36" s="314">
        <v>1.21</v>
      </c>
      <c r="CY36" s="314">
        <v>34</v>
      </c>
      <c r="CZ36" s="314">
        <v>59.381568523897542</v>
      </c>
      <c r="DA36" s="314">
        <v>5.3264436716797547</v>
      </c>
      <c r="DB36" s="314">
        <v>2.8503100250209861</v>
      </c>
      <c r="DC36" s="314">
        <v>0.75095805639251723</v>
      </c>
      <c r="DD36" s="314">
        <v>3.0738909863621431</v>
      </c>
      <c r="DE36" s="314">
        <v>4.9555340175917397</v>
      </c>
      <c r="DF36" s="320">
        <v>355.55529775715388</v>
      </c>
      <c r="DG36" s="320">
        <v>398.17418111753369</v>
      </c>
      <c r="DH36" s="314" t="s">
        <v>12</v>
      </c>
      <c r="DI36" s="314" t="s">
        <v>12</v>
      </c>
      <c r="DJ36" s="314" t="s">
        <v>12</v>
      </c>
      <c r="DK36" s="314">
        <v>23.561151079136692</v>
      </c>
      <c r="DL36" s="319">
        <v>2</v>
      </c>
      <c r="DM36" s="319">
        <v>0</v>
      </c>
      <c r="DN36" s="314" t="s">
        <v>12</v>
      </c>
      <c r="DO36" s="314">
        <v>1.9931628229511786</v>
      </c>
      <c r="DP36" s="314">
        <v>100</v>
      </c>
      <c r="DQ36" s="314">
        <v>100</v>
      </c>
      <c r="DR36" s="314">
        <v>10134.323232323231</v>
      </c>
      <c r="DS36" s="315">
        <v>80.123017157656193</v>
      </c>
      <c r="DT36" s="315">
        <v>2.7</v>
      </c>
      <c r="DU36" s="314" t="s">
        <v>12</v>
      </c>
      <c r="DV36" s="318">
        <v>0.11421432654072718</v>
      </c>
      <c r="DW36" s="314">
        <v>50.187265917603</v>
      </c>
      <c r="DX36" s="317" t="s">
        <v>12</v>
      </c>
      <c r="DY36" s="314">
        <v>0.65987091181806978</v>
      </c>
      <c r="DZ36" s="314">
        <v>4536.3973657664183</v>
      </c>
      <c r="EA36" s="316">
        <v>6900</v>
      </c>
      <c r="EB36" s="315">
        <v>8.6926044027193274</v>
      </c>
      <c r="EC36" s="315">
        <v>67.912118360820401</v>
      </c>
      <c r="ED36" s="314">
        <v>98.597034052403416</v>
      </c>
      <c r="EE36" s="314">
        <v>19.34054135182096</v>
      </c>
      <c r="EF36" s="314">
        <v>64.75002181310532</v>
      </c>
      <c r="EG36" s="314">
        <v>237.60638727304402</v>
      </c>
      <c r="EH36" s="314">
        <v>69.8</v>
      </c>
      <c r="EI36" s="314">
        <v>58.9</v>
      </c>
      <c r="EJ36" s="314">
        <v>40.200000000000003</v>
      </c>
      <c r="EK36" s="314">
        <v>56.1</v>
      </c>
      <c r="EL36" s="314">
        <v>20.3</v>
      </c>
      <c r="EM36" s="313">
        <v>72</v>
      </c>
      <c r="EN36" s="312">
        <v>-0.20479089025235916</v>
      </c>
      <c r="EO36" s="72">
        <v>1.0383206307281059</v>
      </c>
      <c r="EP36" s="311">
        <v>0.75</v>
      </c>
      <c r="EQ36" s="308">
        <v>95.1</v>
      </c>
      <c r="ER36" s="308">
        <v>4.7</v>
      </c>
      <c r="ES36" s="308">
        <v>1.5</v>
      </c>
      <c r="ET36" s="308">
        <v>384.61653007181877</v>
      </c>
      <c r="EU36" s="310">
        <v>45.94713663224195</v>
      </c>
      <c r="EV36" s="308">
        <v>59.074626247535932</v>
      </c>
      <c r="EW36" s="308" t="s">
        <v>12</v>
      </c>
      <c r="EX36" s="308" t="s">
        <v>12</v>
      </c>
      <c r="EY36" s="308">
        <v>8.5</v>
      </c>
      <c r="EZ36" s="308">
        <v>6.1558925030313105</v>
      </c>
      <c r="FA36" s="308">
        <v>31.4</v>
      </c>
      <c r="FB36" s="308">
        <v>17.120869171570845</v>
      </c>
      <c r="FC36" s="308">
        <v>67.005680776983695</v>
      </c>
      <c r="FD36" s="308">
        <v>79.252742907976668</v>
      </c>
      <c r="FE36" s="308">
        <v>70.307635964109139</v>
      </c>
      <c r="FF36" s="308">
        <v>69.306398340886403</v>
      </c>
      <c r="FG36" s="308">
        <v>72.09341303983463</v>
      </c>
      <c r="FH36" s="308">
        <v>74.52682338758288</v>
      </c>
      <c r="FI36" s="308">
        <v>72.318074300820925</v>
      </c>
      <c r="FJ36" s="308">
        <v>65.726916339978317</v>
      </c>
      <c r="FK36" s="308">
        <v>50.777238517268067</v>
      </c>
      <c r="FL36" s="308">
        <v>33.877058638413935</v>
      </c>
      <c r="FM36" s="308">
        <v>20.436048238578984</v>
      </c>
      <c r="FN36" s="308">
        <v>11.214307645072152</v>
      </c>
      <c r="FO36" s="308">
        <v>6.5512708150744965</v>
      </c>
      <c r="FP36" s="308">
        <v>3.2381812027530184</v>
      </c>
      <c r="FQ36" s="308">
        <v>1.28</v>
      </c>
      <c r="FR36" s="308">
        <v>34.607632820071942</v>
      </c>
      <c r="FS36" s="308">
        <v>0.1710278775440397</v>
      </c>
    </row>
    <row r="37" spans="1:175" s="309" customFormat="1" ht="11.1" customHeight="1">
      <c r="A37" s="386">
        <v>282014</v>
      </c>
      <c r="B37" s="396" t="s">
        <v>578</v>
      </c>
      <c r="C37" s="308">
        <v>82.00979664539112</v>
      </c>
      <c r="D37" s="72">
        <v>1204.7276235713225</v>
      </c>
      <c r="E37" s="308">
        <v>215.22933056256494</v>
      </c>
      <c r="F37" s="354">
        <v>358224</v>
      </c>
      <c r="G37" s="308">
        <v>298.73663751214775</v>
      </c>
      <c r="H37" s="353">
        <v>77.551020408163268</v>
      </c>
      <c r="I37" s="353">
        <v>169.67930029154519</v>
      </c>
      <c r="J37" s="341">
        <v>36.299999999999997</v>
      </c>
      <c r="K37" s="352">
        <v>1.51</v>
      </c>
      <c r="L37" s="308">
        <v>355.16593710671481</v>
      </c>
      <c r="M37" s="308">
        <v>20.445775665946059</v>
      </c>
      <c r="N37" s="343">
        <v>78.522550131135972</v>
      </c>
      <c r="O37" s="343">
        <v>18.145147736058355</v>
      </c>
      <c r="P37" s="340">
        <v>8.290942723128758</v>
      </c>
      <c r="Q37" s="340">
        <v>0</v>
      </c>
      <c r="R37" s="340">
        <v>2.0661157024793391</v>
      </c>
      <c r="S37" s="354" t="s">
        <v>12</v>
      </c>
      <c r="T37" s="341">
        <v>51.401869158878498</v>
      </c>
      <c r="U37" s="344">
        <v>126</v>
      </c>
      <c r="V37" s="344">
        <v>126</v>
      </c>
      <c r="W37" s="308">
        <v>7.9764722760203712</v>
      </c>
      <c r="X37" s="312">
        <v>60.397477681734443</v>
      </c>
      <c r="Y37" s="308">
        <v>76.63551401869158</v>
      </c>
      <c r="Z37" s="308">
        <v>91.588785046728972</v>
      </c>
      <c r="AA37" s="308">
        <v>4.1472958961838184</v>
      </c>
      <c r="AB37" s="343">
        <v>23.633879781420767</v>
      </c>
      <c r="AC37" s="343">
        <v>10.587431693989071</v>
      </c>
      <c r="AD37" s="343">
        <v>3.4665300546448088</v>
      </c>
      <c r="AE37" s="343">
        <v>97.47598838507929</v>
      </c>
      <c r="AF37" s="341">
        <v>97.5</v>
      </c>
      <c r="AG37" s="341">
        <v>97.6</v>
      </c>
      <c r="AH37" s="395">
        <v>426</v>
      </c>
      <c r="AI37" s="341">
        <v>24.5</v>
      </c>
      <c r="AJ37" s="342">
        <v>2.8878214217437938E-2</v>
      </c>
      <c r="AK37" s="342">
        <v>0.16604973175026813</v>
      </c>
      <c r="AL37" s="308">
        <v>0.84050764435208547</v>
      </c>
      <c r="AM37" s="348">
        <v>87057.574295174069</v>
      </c>
      <c r="AN37" s="354">
        <v>140485.93023980068</v>
      </c>
      <c r="AO37" s="354">
        <v>262127.06936416184</v>
      </c>
      <c r="AP37" s="308">
        <v>17.630567357438075</v>
      </c>
      <c r="AQ37" s="308">
        <v>4.4943495476747879</v>
      </c>
      <c r="AR37" s="308">
        <v>16.600000000000001</v>
      </c>
      <c r="AS37" s="308">
        <v>10.579634852308148</v>
      </c>
      <c r="AT37" s="308">
        <v>702.83508980258273</v>
      </c>
      <c r="AU37" s="308">
        <v>2.4120528425115033</v>
      </c>
      <c r="AV37" s="308">
        <v>2.5604868635891349</v>
      </c>
      <c r="AW37" s="344">
        <v>11710.7</v>
      </c>
      <c r="AX37" s="344">
        <v>2821.8554216867469</v>
      </c>
      <c r="AY37" s="308">
        <v>2.1347997984748988</v>
      </c>
      <c r="AZ37" s="343">
        <v>642.16666666666663</v>
      </c>
      <c r="BA37" s="308">
        <v>1.8474747662164168</v>
      </c>
      <c r="BB37" s="308">
        <v>25.394260677614636</v>
      </c>
      <c r="BC37" s="308">
        <v>244.30291672851419</v>
      </c>
      <c r="BD37" s="308">
        <v>4.2506827964969567</v>
      </c>
      <c r="BE37" s="343">
        <v>3.34459346466437E-2</v>
      </c>
      <c r="BF37" s="308">
        <v>4.2141877654771065</v>
      </c>
      <c r="BG37" s="308">
        <v>33.832273938896869</v>
      </c>
      <c r="BH37" s="308">
        <v>0</v>
      </c>
      <c r="BI37" s="345">
        <v>100</v>
      </c>
      <c r="BJ37" s="343">
        <v>1.5036566195065271</v>
      </c>
      <c r="BK37" s="72">
        <v>5.4569952840781504</v>
      </c>
      <c r="BL37" s="341">
        <v>101</v>
      </c>
      <c r="BM37" s="341">
        <v>103.3</v>
      </c>
      <c r="BN37" s="308">
        <v>0.85335728722209747</v>
      </c>
      <c r="BO37" s="308">
        <v>37.735849056603776</v>
      </c>
      <c r="BP37" s="344">
        <v>40</v>
      </c>
      <c r="BQ37" s="308">
        <v>0.24120528425115037</v>
      </c>
      <c r="BR37" s="308">
        <v>9.9339468606204537</v>
      </c>
      <c r="BS37" s="308" t="s">
        <v>12</v>
      </c>
      <c r="BT37" s="308">
        <v>472.83842956805699</v>
      </c>
      <c r="BU37" s="308">
        <v>28.98934985898768</v>
      </c>
      <c r="BV37" s="343">
        <v>37.850675374795905</v>
      </c>
      <c r="BW37" s="343">
        <v>383.33085943298204</v>
      </c>
      <c r="BX37" s="308">
        <v>1.2987976844292712</v>
      </c>
      <c r="BY37" s="342">
        <v>5.8878209885705801E-2</v>
      </c>
      <c r="BZ37" s="308">
        <v>1.48434021077631</v>
      </c>
      <c r="CA37" s="342">
        <v>0.25822881104349116</v>
      </c>
      <c r="CB37" s="308">
        <v>0.18554252634703874</v>
      </c>
      <c r="CC37" s="342">
        <v>7.3474840433427335E-2</v>
      </c>
      <c r="CD37" s="308">
        <v>0.92771263173519369</v>
      </c>
      <c r="CE37" s="308">
        <v>3.8574291227549353</v>
      </c>
      <c r="CF37" s="341">
        <v>41.6</v>
      </c>
      <c r="CG37" s="340">
        <v>3.0612244897959182</v>
      </c>
      <c r="CH37" s="340">
        <v>22.180569906154201</v>
      </c>
      <c r="CI37" s="340">
        <v>5.4660529344073652</v>
      </c>
      <c r="CJ37" s="308">
        <v>295.57295532135964</v>
      </c>
      <c r="CK37" s="82">
        <v>259.87271782692596</v>
      </c>
      <c r="CL37" s="314">
        <v>16.8</v>
      </c>
      <c r="CM37" s="314">
        <v>865.74651129216898</v>
      </c>
      <c r="CN37" s="323">
        <v>100</v>
      </c>
      <c r="CO37" s="317">
        <v>99.6</v>
      </c>
      <c r="CP37" s="317">
        <v>89.9</v>
      </c>
      <c r="CQ37" s="314">
        <v>91.4</v>
      </c>
      <c r="CR37" s="322">
        <v>36.6</v>
      </c>
      <c r="CS37" s="314">
        <v>5.0500824032722216</v>
      </c>
      <c r="CT37" s="314">
        <v>2.5197740112994351</v>
      </c>
      <c r="CU37" s="322">
        <v>6.5751833793026888</v>
      </c>
      <c r="CV37" s="314">
        <v>66.126828426366728</v>
      </c>
      <c r="CW37" s="321">
        <v>46.272450645687989</v>
      </c>
      <c r="CX37" s="314">
        <v>1.46</v>
      </c>
      <c r="CY37" s="314">
        <v>36</v>
      </c>
      <c r="CZ37" s="314">
        <v>58.408520961674746</v>
      </c>
      <c r="DA37" s="314">
        <v>4.5015614487444244</v>
      </c>
      <c r="DB37" s="314">
        <v>1.9189457473652962</v>
      </c>
      <c r="DC37" s="314">
        <v>0.94953799910939585</v>
      </c>
      <c r="DD37" s="314">
        <v>2.4491613477809113</v>
      </c>
      <c r="DE37" s="314">
        <v>6.7203503042897434</v>
      </c>
      <c r="DF37" s="320">
        <v>792.78661493695438</v>
      </c>
      <c r="DG37" s="320">
        <v>2283.165876777251</v>
      </c>
      <c r="DH37" s="314" t="s">
        <v>12</v>
      </c>
      <c r="DI37" s="314">
        <v>34.809223318984714</v>
      </c>
      <c r="DJ37" s="314">
        <v>39.474185559154122</v>
      </c>
      <c r="DK37" s="314">
        <v>35.190369540873462</v>
      </c>
      <c r="DL37" s="319">
        <v>51</v>
      </c>
      <c r="DM37" s="319">
        <v>8</v>
      </c>
      <c r="DN37" s="314">
        <v>19.231482855870567</v>
      </c>
      <c r="DO37" s="314">
        <v>9.4589579931720351</v>
      </c>
      <c r="DP37" s="314">
        <v>100</v>
      </c>
      <c r="DQ37" s="314">
        <v>97.356293960708228</v>
      </c>
      <c r="DR37" s="314">
        <v>4176.9535431385139</v>
      </c>
      <c r="DS37" s="315">
        <v>17.47899788575598</v>
      </c>
      <c r="DT37" s="315">
        <v>8.8000000000000007</v>
      </c>
      <c r="DU37" s="314">
        <v>77.390096420983824</v>
      </c>
      <c r="DV37" s="318">
        <v>7.3589876799762505E-2</v>
      </c>
      <c r="DW37" s="314">
        <v>40.5</v>
      </c>
      <c r="DX37" s="317">
        <v>440.18665578150512</v>
      </c>
      <c r="DY37" s="314">
        <v>1.2171390267020759</v>
      </c>
      <c r="DZ37" s="314">
        <v>2283.3422461524074</v>
      </c>
      <c r="EA37" s="316">
        <v>3720</v>
      </c>
      <c r="EB37" s="315">
        <v>3.1536707392370009</v>
      </c>
      <c r="EC37" s="315">
        <v>68.022259848704863</v>
      </c>
      <c r="ED37" s="314">
        <v>98.198361090729364</v>
      </c>
      <c r="EE37" s="314">
        <v>18.454996938016887</v>
      </c>
      <c r="EF37" s="314">
        <v>66.642321859519882</v>
      </c>
      <c r="EG37" s="314">
        <v>81.89092026949713</v>
      </c>
      <c r="EH37" s="314">
        <v>74.3</v>
      </c>
      <c r="EI37" s="314">
        <v>58.3</v>
      </c>
      <c r="EJ37" s="314">
        <v>42.8</v>
      </c>
      <c r="EK37" s="314">
        <v>64.599999999999994</v>
      </c>
      <c r="EL37" s="314">
        <v>19.2</v>
      </c>
      <c r="EM37" s="313">
        <v>90.8</v>
      </c>
      <c r="EN37" s="312">
        <v>-1.2783880065310969</v>
      </c>
      <c r="EO37" s="72">
        <v>1.0053186325756445</v>
      </c>
      <c r="EP37" s="311">
        <v>0.87</v>
      </c>
      <c r="EQ37" s="308">
        <v>86.1</v>
      </c>
      <c r="ER37" s="308">
        <v>4.7</v>
      </c>
      <c r="ES37" s="308">
        <v>4.5999999999999996</v>
      </c>
      <c r="ET37" s="308">
        <v>364.86410679827816</v>
      </c>
      <c r="EU37" s="310">
        <v>56.200390614422304</v>
      </c>
      <c r="EV37" s="308">
        <v>51.205803485464031</v>
      </c>
      <c r="EW37" s="308" t="s">
        <v>12</v>
      </c>
      <c r="EX37" s="308" t="s">
        <v>12</v>
      </c>
      <c r="EY37" s="308">
        <v>0.7</v>
      </c>
      <c r="EZ37" s="308">
        <v>7.1693632180495772</v>
      </c>
      <c r="FA37" s="308">
        <v>26.1</v>
      </c>
      <c r="FB37" s="308">
        <v>14.659259259259258</v>
      </c>
      <c r="FC37" s="308">
        <v>69.914500973503763</v>
      </c>
      <c r="FD37" s="308">
        <v>76.526086605918877</v>
      </c>
      <c r="FE37" s="308">
        <v>68.275910462423695</v>
      </c>
      <c r="FF37" s="308">
        <v>69.205397301349322</v>
      </c>
      <c r="FG37" s="308">
        <v>73.987523992322451</v>
      </c>
      <c r="FH37" s="308">
        <v>75.291774987554618</v>
      </c>
      <c r="FI37" s="308">
        <v>73.333333333333329</v>
      </c>
      <c r="FJ37" s="308">
        <v>63.980915261071168</v>
      </c>
      <c r="FK37" s="308">
        <v>46.066209364747984</v>
      </c>
      <c r="FL37" s="308">
        <v>28.098693759071118</v>
      </c>
      <c r="FM37" s="308">
        <v>15.33371040723982</v>
      </c>
      <c r="FN37" s="308">
        <v>8.1140031990693604</v>
      </c>
      <c r="FO37" s="308">
        <v>4.5318812576848764</v>
      </c>
      <c r="FP37" s="308">
        <v>1.6172057352450819</v>
      </c>
      <c r="FQ37" s="308">
        <v>1.53</v>
      </c>
      <c r="FR37" s="308">
        <v>19.489386967492948</v>
      </c>
      <c r="FS37" s="308">
        <v>0.61513225343448841</v>
      </c>
    </row>
    <row r="38" spans="1:175" s="309" customFormat="1" ht="11.1" customHeight="1">
      <c r="A38" s="386">
        <v>282022</v>
      </c>
      <c r="B38" s="396" t="s">
        <v>577</v>
      </c>
      <c r="C38" s="308">
        <v>115.88688056732681</v>
      </c>
      <c r="D38" s="72">
        <v>889.47504972757929</v>
      </c>
      <c r="E38" s="308">
        <v>259.44824007610481</v>
      </c>
      <c r="F38" s="354">
        <v>372854</v>
      </c>
      <c r="G38" s="308">
        <v>320.11089784602257</v>
      </c>
      <c r="H38" s="353">
        <v>78.268287481339314</v>
      </c>
      <c r="I38" s="353">
        <v>139.04883770526766</v>
      </c>
      <c r="J38" s="341">
        <v>38.5</v>
      </c>
      <c r="K38" s="352">
        <v>3.71</v>
      </c>
      <c r="L38" s="308">
        <v>149.80503087051108</v>
      </c>
      <c r="M38" s="308">
        <v>37.393416397192595</v>
      </c>
      <c r="N38" s="343">
        <v>78.41521483622688</v>
      </c>
      <c r="O38" s="343">
        <v>19.271853631491407</v>
      </c>
      <c r="P38" s="340">
        <v>9.0644722187848039</v>
      </c>
      <c r="Q38" s="340">
        <v>0.75757575757575757</v>
      </c>
      <c r="R38" s="340">
        <v>1.4755480607082629</v>
      </c>
      <c r="S38" s="354" t="s">
        <v>12</v>
      </c>
      <c r="T38" s="341">
        <v>95.535714285714292</v>
      </c>
      <c r="U38" s="344">
        <v>176</v>
      </c>
      <c r="V38" s="344">
        <v>87</v>
      </c>
      <c r="W38" s="308">
        <v>10.106382978723403</v>
      </c>
      <c r="X38" s="312">
        <v>61.866254770125387</v>
      </c>
      <c r="Y38" s="308">
        <v>98.214285714285708</v>
      </c>
      <c r="Z38" s="308">
        <v>84.821428571428569</v>
      </c>
      <c r="AA38" s="308">
        <v>3.17653104124819</v>
      </c>
      <c r="AB38" s="343">
        <v>33.466044818564441</v>
      </c>
      <c r="AC38" s="343">
        <v>8.6224547833011034</v>
      </c>
      <c r="AD38" s="343">
        <v>1.7972926857012854</v>
      </c>
      <c r="AE38" s="343">
        <v>87.820177731312072</v>
      </c>
      <c r="AF38" s="341">
        <v>94.6</v>
      </c>
      <c r="AG38" s="341">
        <v>94.4</v>
      </c>
      <c r="AH38" s="395">
        <v>2262</v>
      </c>
      <c r="AI38" s="341">
        <v>20.8</v>
      </c>
      <c r="AJ38" s="342">
        <v>3.9890565817359287E-2</v>
      </c>
      <c r="AK38" s="342">
        <v>9.57373579616623E-2</v>
      </c>
      <c r="AL38" s="308">
        <v>0.46268269480238694</v>
      </c>
      <c r="AM38" s="348">
        <v>100010.22900923593</v>
      </c>
      <c r="AN38" s="354">
        <v>120283.60809906291</v>
      </c>
      <c r="AO38" s="354">
        <v>265129.63006436953</v>
      </c>
      <c r="AP38" s="308">
        <v>11.792940129372687</v>
      </c>
      <c r="AQ38" s="308">
        <v>2.4793782482239073</v>
      </c>
      <c r="AR38" s="308">
        <v>40.4</v>
      </c>
      <c r="AS38" s="308">
        <v>15.045835855746777</v>
      </c>
      <c r="AT38" s="308">
        <v>441.06200812937823</v>
      </c>
      <c r="AU38" s="308">
        <v>2.5944824007610481</v>
      </c>
      <c r="AV38" s="308">
        <v>2.183689353973882</v>
      </c>
      <c r="AW38" s="344">
        <v>22982.1</v>
      </c>
      <c r="AX38" s="344">
        <v>4419.6346153846152</v>
      </c>
      <c r="AY38" s="308">
        <v>3.9160912188181238</v>
      </c>
      <c r="AZ38" s="343">
        <v>395.5</v>
      </c>
      <c r="BA38" s="308">
        <v>0.61985860070915855</v>
      </c>
      <c r="BB38" s="308">
        <v>35.719110571308448</v>
      </c>
      <c r="BC38" s="308">
        <v>164.76346968779728</v>
      </c>
      <c r="BD38" s="308">
        <v>3.2937213525901581</v>
      </c>
      <c r="BE38" s="343">
        <v>1.9152613631055262</v>
      </c>
      <c r="BF38" s="308">
        <v>8.1281823702527198</v>
      </c>
      <c r="BG38" s="308">
        <v>39.245824367250741</v>
      </c>
      <c r="BH38" s="308">
        <v>12.068965517241379</v>
      </c>
      <c r="BI38" s="345">
        <v>96.485623003194888</v>
      </c>
      <c r="BJ38" s="343">
        <v>1.0246951531919255</v>
      </c>
      <c r="BK38" s="72">
        <v>1.6043123917089135</v>
      </c>
      <c r="BL38" s="341">
        <v>117.6</v>
      </c>
      <c r="BM38" s="341">
        <v>112.5</v>
      </c>
      <c r="BN38" s="308">
        <v>1.3155361612013092</v>
      </c>
      <c r="BO38" s="308">
        <v>70.689655172413794</v>
      </c>
      <c r="BP38" s="344">
        <v>26</v>
      </c>
      <c r="BQ38" s="308">
        <v>1.8355962985384418</v>
      </c>
      <c r="BR38" s="308">
        <v>5.1327510161722731</v>
      </c>
      <c r="BS38" s="308" t="s">
        <v>12</v>
      </c>
      <c r="BT38" s="308">
        <v>1151.4896653117703</v>
      </c>
      <c r="BU38" s="308" t="s">
        <v>12</v>
      </c>
      <c r="BV38" s="343">
        <v>160.85790884718497</v>
      </c>
      <c r="BW38" s="343">
        <v>227.44962380005191</v>
      </c>
      <c r="BX38" s="308">
        <v>1.5134480671106114</v>
      </c>
      <c r="BY38" s="342">
        <v>4.3269480238692377E-2</v>
      </c>
      <c r="BZ38" s="308">
        <v>1.297241200380524</v>
      </c>
      <c r="CA38" s="342">
        <v>0.12086612470812073</v>
      </c>
      <c r="CB38" s="308">
        <v>0.21620686673008732</v>
      </c>
      <c r="CC38" s="342">
        <v>6.5326904782495893E-2</v>
      </c>
      <c r="CD38" s="308">
        <v>0.64862060019026202</v>
      </c>
      <c r="CE38" s="308">
        <v>7.3510334688229699</v>
      </c>
      <c r="CF38" s="341">
        <v>47</v>
      </c>
      <c r="CG38" s="340">
        <v>21.052631578947366</v>
      </c>
      <c r="CH38" s="340">
        <v>1.8884262099634064</v>
      </c>
      <c r="CI38" s="340">
        <v>15.553925165077038</v>
      </c>
      <c r="CJ38" s="308">
        <v>304.23765458790967</v>
      </c>
      <c r="CK38" s="82">
        <v>263.69021880134915</v>
      </c>
      <c r="CL38" s="314">
        <v>13.2</v>
      </c>
      <c r="CM38" s="314">
        <v>794.61058477737799</v>
      </c>
      <c r="CN38" s="323">
        <v>100</v>
      </c>
      <c r="CO38" s="317">
        <v>100</v>
      </c>
      <c r="CP38" s="317">
        <v>91.29</v>
      </c>
      <c r="CQ38" s="314">
        <v>99.9</v>
      </c>
      <c r="CR38" s="322">
        <v>99.3</v>
      </c>
      <c r="CS38" s="314">
        <v>7.4566728018762438</v>
      </c>
      <c r="CT38" s="314">
        <v>8.4099616858237543</v>
      </c>
      <c r="CU38" s="322">
        <v>1.8710213601019925</v>
      </c>
      <c r="CV38" s="314">
        <v>51.184311144237192</v>
      </c>
      <c r="CW38" s="321">
        <v>39.239384242843556</v>
      </c>
      <c r="CX38" s="314">
        <v>1.36</v>
      </c>
      <c r="CY38" s="314">
        <v>29.2</v>
      </c>
      <c r="CZ38" s="314">
        <v>58.068414811360192</v>
      </c>
      <c r="DA38" s="314">
        <v>5.6430799668947147</v>
      </c>
      <c r="DB38" s="314">
        <v>1.2289782063478336</v>
      </c>
      <c r="DC38" s="314">
        <v>0.74823791403614981</v>
      </c>
      <c r="DD38" s="314">
        <v>1.4680446250972932</v>
      </c>
      <c r="DE38" s="314">
        <v>5.0484303381475399</v>
      </c>
      <c r="DF38" s="320">
        <v>859.82637075718014</v>
      </c>
      <c r="DG38" s="320">
        <v>1678.7266922094509</v>
      </c>
      <c r="DH38" s="314" t="s">
        <v>12</v>
      </c>
      <c r="DI38" s="314" t="s">
        <v>12</v>
      </c>
      <c r="DJ38" s="314">
        <v>0</v>
      </c>
      <c r="DK38" s="314">
        <v>43.197278911564624</v>
      </c>
      <c r="DL38" s="319">
        <v>0</v>
      </c>
      <c r="DM38" s="319">
        <v>0</v>
      </c>
      <c r="DN38" s="314">
        <v>5.1954985730346799</v>
      </c>
      <c r="DO38" s="314">
        <v>3.5976822623886533</v>
      </c>
      <c r="DP38" s="314">
        <v>100</v>
      </c>
      <c r="DQ38" s="314">
        <v>100</v>
      </c>
      <c r="DR38" s="314">
        <v>8922.7720820189279</v>
      </c>
      <c r="DS38" s="315">
        <v>100</v>
      </c>
      <c r="DT38" s="315">
        <v>4.5</v>
      </c>
      <c r="DU38" s="314">
        <v>97.360482654600304</v>
      </c>
      <c r="DV38" s="318" t="s">
        <v>766</v>
      </c>
      <c r="DW38" s="314" t="s">
        <v>12</v>
      </c>
      <c r="DX38" s="317">
        <v>431.92078180403007</v>
      </c>
      <c r="DY38" s="314">
        <v>0.53968088207779097</v>
      </c>
      <c r="DZ38" s="314">
        <v>4918.3211921824332</v>
      </c>
      <c r="EA38" s="316">
        <v>6880</v>
      </c>
      <c r="EB38" s="315">
        <v>11.184282334384859</v>
      </c>
      <c r="EC38" s="315">
        <v>80.820078459130585</v>
      </c>
      <c r="ED38" s="314">
        <v>97.391909455150241</v>
      </c>
      <c r="EE38" s="314">
        <v>34.080460663423246</v>
      </c>
      <c r="EF38" s="314">
        <v>88.870967741935488</v>
      </c>
      <c r="EG38" s="314">
        <v>794.53139617354373</v>
      </c>
      <c r="EH38" s="314">
        <v>73.5</v>
      </c>
      <c r="EI38" s="314">
        <v>53.1</v>
      </c>
      <c r="EJ38" s="314">
        <v>40.9</v>
      </c>
      <c r="EK38" s="314">
        <v>57.2</v>
      </c>
      <c r="EL38" s="314">
        <v>20.2</v>
      </c>
      <c r="EM38" s="313">
        <v>53</v>
      </c>
      <c r="EN38" s="312">
        <v>0.4345758021274756</v>
      </c>
      <c r="EO38" s="72">
        <v>0.9626085208026286</v>
      </c>
      <c r="EP38" s="311">
        <v>0.82</v>
      </c>
      <c r="EQ38" s="308">
        <v>97.3</v>
      </c>
      <c r="ER38" s="308">
        <v>13.9</v>
      </c>
      <c r="ES38" s="308">
        <v>0.3</v>
      </c>
      <c r="ET38" s="308">
        <v>556.80764723687628</v>
      </c>
      <c r="EU38" s="310">
        <v>49.286124413710532</v>
      </c>
      <c r="EV38" s="308">
        <v>62.997674664172685</v>
      </c>
      <c r="EW38" s="308" t="s">
        <v>12</v>
      </c>
      <c r="EX38" s="308" t="s">
        <v>12</v>
      </c>
      <c r="EY38" s="308">
        <v>112.3</v>
      </c>
      <c r="EZ38" s="308">
        <v>6.8883507740205827</v>
      </c>
      <c r="FA38" s="308">
        <v>38.1</v>
      </c>
      <c r="FB38" s="308">
        <v>16.768507638072855</v>
      </c>
      <c r="FC38" s="308">
        <v>69.702315325248065</v>
      </c>
      <c r="FD38" s="308">
        <v>79.638589908166296</v>
      </c>
      <c r="FE38" s="308">
        <v>70.380670954284724</v>
      </c>
      <c r="FF38" s="308">
        <v>69.146757679180894</v>
      </c>
      <c r="FG38" s="308">
        <v>72.57086273053595</v>
      </c>
      <c r="FH38" s="308">
        <v>75.937672366243788</v>
      </c>
      <c r="FI38" s="308">
        <v>74.036683107274968</v>
      </c>
      <c r="FJ38" s="308">
        <v>67.460035523978689</v>
      </c>
      <c r="FK38" s="308">
        <v>48.768840471571409</v>
      </c>
      <c r="FL38" s="308">
        <v>30.786877724248679</v>
      </c>
      <c r="FM38" s="308">
        <v>16.47675180091683</v>
      </c>
      <c r="FN38" s="308">
        <v>8.4164588528678301</v>
      </c>
      <c r="FO38" s="308">
        <v>4.1729512317747606</v>
      </c>
      <c r="FP38" s="308">
        <v>2.0059057122492616</v>
      </c>
      <c r="FQ38" s="308">
        <v>1.43</v>
      </c>
      <c r="FR38" s="308">
        <v>23.968693245697484</v>
      </c>
      <c r="FS38" s="308">
        <v>0.51234757659596275</v>
      </c>
    </row>
    <row r="39" spans="1:175" s="309" customFormat="1" ht="11.1" customHeight="1">
      <c r="A39" s="386">
        <v>282031</v>
      </c>
      <c r="B39" s="396" t="s">
        <v>762</v>
      </c>
      <c r="C39" s="308">
        <v>86.99201680953432</v>
      </c>
      <c r="D39" s="72">
        <v>1007.0998869103781</v>
      </c>
      <c r="E39" s="308">
        <v>242.90847770662276</v>
      </c>
      <c r="F39" s="354">
        <v>377934</v>
      </c>
      <c r="G39" s="308">
        <v>303.76940133037692</v>
      </c>
      <c r="H39" s="353">
        <v>112.71249076127125</v>
      </c>
      <c r="I39" s="353">
        <v>133.77679231337768</v>
      </c>
      <c r="J39" s="341">
        <v>26.8</v>
      </c>
      <c r="K39" s="352">
        <v>0.72</v>
      </c>
      <c r="L39" s="308">
        <v>121.49606193831596</v>
      </c>
      <c r="M39" s="308">
        <v>18.545924256720131</v>
      </c>
      <c r="N39" s="343">
        <v>81.775590709252612</v>
      </c>
      <c r="O39" s="343">
        <v>19.40619621342513</v>
      </c>
      <c r="P39" s="340">
        <v>6.6405070932689405</v>
      </c>
      <c r="Q39" s="340">
        <v>9.7046413502109701</v>
      </c>
      <c r="R39" s="340">
        <v>1.7780938833570414</v>
      </c>
      <c r="S39" s="354">
        <v>11000</v>
      </c>
      <c r="T39" s="341">
        <v>58.82352941176471</v>
      </c>
      <c r="U39" s="344">
        <v>242</v>
      </c>
      <c r="V39" s="344">
        <v>547</v>
      </c>
      <c r="W39" s="308">
        <v>11.452015697466999</v>
      </c>
      <c r="X39" s="312">
        <v>51.873815491838357</v>
      </c>
      <c r="Y39" s="308">
        <v>89.705882352941174</v>
      </c>
      <c r="Z39" s="308">
        <v>92.64705882352942</v>
      </c>
      <c r="AA39" s="308">
        <v>1.8563564204327232</v>
      </c>
      <c r="AB39" s="343">
        <v>32.09930043954683</v>
      </c>
      <c r="AC39" s="343">
        <v>10.3695907880889</v>
      </c>
      <c r="AD39" s="343">
        <v>2.4453661858478304</v>
      </c>
      <c r="AE39" s="343">
        <v>91.043125691116842</v>
      </c>
      <c r="AF39" s="341">
        <v>97.7</v>
      </c>
      <c r="AG39" s="341">
        <v>99.7</v>
      </c>
      <c r="AH39" s="395">
        <v>234</v>
      </c>
      <c r="AI39" s="341">
        <v>47.4</v>
      </c>
      <c r="AJ39" s="342">
        <v>5.2278856255729755E-2</v>
      </c>
      <c r="AK39" s="342">
        <v>2.6139428127864878E-2</v>
      </c>
      <c r="AL39" s="308">
        <v>0.33793052683703717</v>
      </c>
      <c r="AM39" s="348">
        <v>88830.769718756608</v>
      </c>
      <c r="AN39" s="354">
        <v>137442.91334730957</v>
      </c>
      <c r="AO39" s="354">
        <v>265110.0664907652</v>
      </c>
      <c r="AP39" s="308">
        <v>14.610537850424619</v>
      </c>
      <c r="AQ39" s="308">
        <v>5.5050419400707051</v>
      </c>
      <c r="AR39" s="308">
        <v>18.8</v>
      </c>
      <c r="AS39" s="308">
        <v>10.054269635101948</v>
      </c>
      <c r="AT39" s="308">
        <v>499.20034261471238</v>
      </c>
      <c r="AU39" s="308">
        <v>1.3383387201466819</v>
      </c>
      <c r="AV39" s="308">
        <v>2.3420927602566932</v>
      </c>
      <c r="AW39" s="344">
        <v>19123.285714285714</v>
      </c>
      <c r="AX39" s="344">
        <v>2788.8125</v>
      </c>
      <c r="AY39" s="308">
        <v>1.4940648274728641</v>
      </c>
      <c r="AZ39" s="343">
        <v>324.16666666666669</v>
      </c>
      <c r="BA39" s="308">
        <v>2.0155448042345037</v>
      </c>
      <c r="BB39" s="308">
        <v>39.564268339521185</v>
      </c>
      <c r="BC39" s="308">
        <v>185.7098883156338</v>
      </c>
      <c r="BD39" s="308">
        <v>5.6055012413091632</v>
      </c>
      <c r="BE39" s="343">
        <v>0.5761106132377416</v>
      </c>
      <c r="BF39" s="308">
        <v>3.7127128408654464</v>
      </c>
      <c r="BG39" s="308">
        <v>40.829722988053042</v>
      </c>
      <c r="BH39" s="308">
        <v>100</v>
      </c>
      <c r="BI39" s="345">
        <v>100</v>
      </c>
      <c r="BJ39" s="343">
        <v>0.91899698043849276</v>
      </c>
      <c r="BK39" s="72">
        <v>1.032746675846637</v>
      </c>
      <c r="BL39" s="341">
        <v>112.9</v>
      </c>
      <c r="BM39" s="341">
        <v>114.5</v>
      </c>
      <c r="BN39" s="308">
        <v>0.94668445285941738</v>
      </c>
      <c r="BO39" s="308">
        <v>50</v>
      </c>
      <c r="BP39" s="344">
        <v>21</v>
      </c>
      <c r="BQ39" s="308" t="s">
        <v>12</v>
      </c>
      <c r="BR39" s="308" t="s">
        <v>12</v>
      </c>
      <c r="BS39" s="308" t="s">
        <v>12</v>
      </c>
      <c r="BT39" s="308">
        <v>623.64911435435204</v>
      </c>
      <c r="BU39" s="308" t="s">
        <v>12</v>
      </c>
      <c r="BV39" s="343">
        <v>404.51287816433455</v>
      </c>
      <c r="BW39" s="343">
        <v>293.43076439216003</v>
      </c>
      <c r="BX39" s="308">
        <v>0.66916936007334094</v>
      </c>
      <c r="BY39" s="342">
        <v>9.1642743862044053E-3</v>
      </c>
      <c r="BZ39" s="308">
        <v>0.66916936007334094</v>
      </c>
      <c r="CA39" s="342">
        <v>1.8837117486064547</v>
      </c>
      <c r="CB39" s="308" t="s">
        <v>12</v>
      </c>
      <c r="CC39" s="342" t="s">
        <v>12</v>
      </c>
      <c r="CD39" s="308">
        <v>0.33458468003667047</v>
      </c>
      <c r="CE39" s="308">
        <v>7.0329699743708129</v>
      </c>
      <c r="CF39" s="341">
        <v>41.2</v>
      </c>
      <c r="CG39" s="340">
        <v>5.0632911392405067</v>
      </c>
      <c r="CH39" s="340">
        <v>7.5450273787379629</v>
      </c>
      <c r="CI39" s="340">
        <v>9.7560975609756095</v>
      </c>
      <c r="CJ39" s="308">
        <v>306.08475699114689</v>
      </c>
      <c r="CK39" s="82">
        <v>276.98592736835764</v>
      </c>
      <c r="CL39" s="314">
        <v>11.6</v>
      </c>
      <c r="CM39" s="314">
        <v>848.09424691267725</v>
      </c>
      <c r="CN39" s="323">
        <v>100</v>
      </c>
      <c r="CO39" s="317">
        <v>99.9</v>
      </c>
      <c r="CP39" s="317">
        <v>98.8</v>
      </c>
      <c r="CQ39" s="314">
        <v>99.5</v>
      </c>
      <c r="CR39" s="322">
        <v>49.2</v>
      </c>
      <c r="CS39" s="314">
        <v>7.5054346608099332</v>
      </c>
      <c r="CT39" s="314">
        <v>5.5365853658536581</v>
      </c>
      <c r="CU39" s="322">
        <v>2.1663939998356527</v>
      </c>
      <c r="CV39" s="314">
        <v>67.266905098561097</v>
      </c>
      <c r="CW39" s="321">
        <v>30.985887218196051</v>
      </c>
      <c r="CX39" s="314">
        <v>0.88</v>
      </c>
      <c r="CY39" s="314">
        <v>30.8</v>
      </c>
      <c r="CZ39" s="314">
        <v>57.430791853999999</v>
      </c>
      <c r="DA39" s="314">
        <v>4.8627083193771448</v>
      </c>
      <c r="DB39" s="314">
        <v>1.2644691144881859</v>
      </c>
      <c r="DC39" s="314">
        <v>0.57813221448216334</v>
      </c>
      <c r="DD39" s="314">
        <v>1.0807085165184458</v>
      </c>
      <c r="DE39" s="314">
        <v>4.5670808825005524</v>
      </c>
      <c r="DF39" s="320" t="s">
        <v>12</v>
      </c>
      <c r="DG39" s="320">
        <v>3600.5096153846152</v>
      </c>
      <c r="DH39" s="314" t="s">
        <v>12</v>
      </c>
      <c r="DI39" s="314" t="s">
        <v>12</v>
      </c>
      <c r="DJ39" s="314">
        <v>32.97520661157025</v>
      </c>
      <c r="DK39" s="314">
        <v>47.796934865900383</v>
      </c>
      <c r="DL39" s="319">
        <v>34</v>
      </c>
      <c r="DM39" s="319">
        <v>69</v>
      </c>
      <c r="DN39" s="314">
        <v>16.776775139019936</v>
      </c>
      <c r="DO39" s="314">
        <v>3.255508936756804</v>
      </c>
      <c r="DP39" s="314">
        <v>100</v>
      </c>
      <c r="DQ39" s="314">
        <v>99.129172714078379</v>
      </c>
      <c r="DR39" s="314">
        <v>7553.8461538461543</v>
      </c>
      <c r="DS39" s="315">
        <v>74.969647915823543</v>
      </c>
      <c r="DT39" s="315">
        <v>6.98</v>
      </c>
      <c r="DU39" s="314">
        <v>92.857142857142861</v>
      </c>
      <c r="DV39" s="318">
        <v>0.32133879338864341</v>
      </c>
      <c r="DW39" s="314">
        <v>35.416666666666671</v>
      </c>
      <c r="DX39" s="317">
        <v>0.4684185520513387</v>
      </c>
      <c r="DY39" s="314">
        <v>0.85981189723822116</v>
      </c>
      <c r="DZ39" s="314">
        <v>6126.4746590605027</v>
      </c>
      <c r="EA39" s="316">
        <v>0</v>
      </c>
      <c r="EB39" s="315">
        <v>8.8183306353702946</v>
      </c>
      <c r="EC39" s="315">
        <v>79.181362175719102</v>
      </c>
      <c r="ED39" s="314">
        <v>100</v>
      </c>
      <c r="EE39" s="314">
        <v>31.184849909867545</v>
      </c>
      <c r="EF39" s="314">
        <v>62.738619676945675</v>
      </c>
      <c r="EG39" s="314">
        <v>118.39716725308712</v>
      </c>
      <c r="EH39" s="314">
        <v>67.8</v>
      </c>
      <c r="EI39" s="314">
        <v>65</v>
      </c>
      <c r="EJ39" s="314">
        <v>39.700000000000003</v>
      </c>
      <c r="EK39" s="314">
        <v>71.3</v>
      </c>
      <c r="EL39" s="314">
        <v>21.7</v>
      </c>
      <c r="EM39" s="313">
        <v>74</v>
      </c>
      <c r="EN39" s="312">
        <v>0.97364141890671108</v>
      </c>
      <c r="EO39" s="72">
        <v>0.89567463847393913</v>
      </c>
      <c r="EP39" s="311">
        <v>0.78</v>
      </c>
      <c r="EQ39" s="308">
        <v>93.9</v>
      </c>
      <c r="ER39" s="308">
        <v>3.4</v>
      </c>
      <c r="ES39" s="308">
        <v>2.2000000000000002</v>
      </c>
      <c r="ET39" s="308">
        <v>392.43924276795212</v>
      </c>
      <c r="EU39" s="310">
        <v>47.167808175292706</v>
      </c>
      <c r="EV39" s="308">
        <v>54.4974864703062</v>
      </c>
      <c r="EW39" s="308" t="s">
        <v>12</v>
      </c>
      <c r="EX39" s="308" t="s">
        <v>12</v>
      </c>
      <c r="EY39" s="308">
        <v>49.3</v>
      </c>
      <c r="EZ39" s="308">
        <v>6.6749643667315759</v>
      </c>
      <c r="FA39" s="308">
        <v>30.7</v>
      </c>
      <c r="FB39" s="308">
        <v>14.089506172839506</v>
      </c>
      <c r="FC39" s="308">
        <v>69.413860103626945</v>
      </c>
      <c r="FD39" s="308">
        <v>78.396637141570338</v>
      </c>
      <c r="FE39" s="308">
        <v>66.024929038627661</v>
      </c>
      <c r="FF39" s="308">
        <v>64.813797649126656</v>
      </c>
      <c r="FG39" s="308">
        <v>70.733688295280203</v>
      </c>
      <c r="FH39" s="308">
        <v>74.827067669172934</v>
      </c>
      <c r="FI39" s="308">
        <v>72.289554869986787</v>
      </c>
      <c r="FJ39" s="308">
        <v>62.567118384045003</v>
      </c>
      <c r="FK39" s="308">
        <v>42.480911807015602</v>
      </c>
      <c r="FL39" s="308">
        <v>24.550471782090082</v>
      </c>
      <c r="FM39" s="308">
        <v>13.79901435611742</v>
      </c>
      <c r="FN39" s="308">
        <v>6.9793887704335464</v>
      </c>
      <c r="FO39" s="308">
        <v>4.1834124954329557</v>
      </c>
      <c r="FP39" s="308">
        <v>2.1402089652847995</v>
      </c>
      <c r="FQ39" s="308">
        <v>1.64</v>
      </c>
      <c r="FR39" s="308">
        <v>10.091073949905981</v>
      </c>
      <c r="FS39" s="308">
        <v>0.1312852829197847</v>
      </c>
    </row>
    <row r="40" spans="1:175" s="309" customFormat="1" ht="11.1" customHeight="1">
      <c r="A40" s="386">
        <v>282049</v>
      </c>
      <c r="B40" s="396" t="s">
        <v>576</v>
      </c>
      <c r="C40" s="308">
        <v>110.09741765888356</v>
      </c>
      <c r="D40" s="72">
        <v>1059.9453636410494</v>
      </c>
      <c r="E40" s="308">
        <v>346.16772331323125</v>
      </c>
      <c r="F40" s="354">
        <v>366507</v>
      </c>
      <c r="G40" s="308">
        <v>313.62672322375397</v>
      </c>
      <c r="H40" s="353">
        <v>68.133616118769879</v>
      </c>
      <c r="I40" s="353">
        <v>143.42523860021208</v>
      </c>
      <c r="J40" s="341">
        <v>35.200000000000003</v>
      </c>
      <c r="K40" s="352">
        <v>1.83</v>
      </c>
      <c r="L40" s="308">
        <v>165.62720134700962</v>
      </c>
      <c r="M40" s="308">
        <v>20.010572043972385</v>
      </c>
      <c r="N40" s="343">
        <v>82.212725679557281</v>
      </c>
      <c r="O40" s="343">
        <v>16.950173114556677</v>
      </c>
      <c r="P40" s="340">
        <v>11.87785312236848</v>
      </c>
      <c r="Q40" s="340">
        <v>0.81632653061224492</v>
      </c>
      <c r="R40" s="340">
        <v>2.6864035087719298</v>
      </c>
      <c r="S40" s="354">
        <v>16778</v>
      </c>
      <c r="T40" s="341">
        <v>43.650793650793652</v>
      </c>
      <c r="U40" s="344">
        <v>131</v>
      </c>
      <c r="V40" s="344">
        <v>323</v>
      </c>
      <c r="W40" s="308">
        <v>11.960560160045727</v>
      </c>
      <c r="X40" s="312">
        <v>57.784069460173647</v>
      </c>
      <c r="Y40" s="308">
        <v>100</v>
      </c>
      <c r="Z40" s="308">
        <v>88.095238095238088</v>
      </c>
      <c r="AA40" s="308">
        <v>1.48868959006572</v>
      </c>
      <c r="AB40" s="343">
        <v>56.394946663268648</v>
      </c>
      <c r="AC40" s="343">
        <v>14.399097098336187</v>
      </c>
      <c r="AD40" s="343">
        <v>2.0752175337677943</v>
      </c>
      <c r="AE40" s="343">
        <v>99.861910241657085</v>
      </c>
      <c r="AF40" s="341">
        <v>97.1</v>
      </c>
      <c r="AG40" s="341">
        <v>93.4</v>
      </c>
      <c r="AH40" s="395">
        <v>1074</v>
      </c>
      <c r="AI40" s="341">
        <v>77.400000000000006</v>
      </c>
      <c r="AJ40" s="342">
        <v>8.9253220535113233E-3</v>
      </c>
      <c r="AK40" s="342">
        <v>0.13387983080266985</v>
      </c>
      <c r="AL40" s="308">
        <v>0.16081645276016698</v>
      </c>
      <c r="AM40" s="348">
        <v>98612.382518163431</v>
      </c>
      <c r="AN40" s="354">
        <v>119892.01874098991</v>
      </c>
      <c r="AO40" s="354">
        <v>264086.46661550266</v>
      </c>
      <c r="AP40" s="308">
        <v>14.996973904375379</v>
      </c>
      <c r="AQ40" s="308">
        <v>0.94342981238207135</v>
      </c>
      <c r="AR40" s="308">
        <v>16.73</v>
      </c>
      <c r="AS40" s="308">
        <v>9.7376423895675472</v>
      </c>
      <c r="AT40" s="308">
        <v>382.04216277511466</v>
      </c>
      <c r="AU40" s="308">
        <v>1.8555744549250037</v>
      </c>
      <c r="AV40" s="308">
        <v>1.7731044791505592</v>
      </c>
      <c r="AW40" s="344">
        <v>27413.125</v>
      </c>
      <c r="AX40" s="344">
        <v>3088.8028169014083</v>
      </c>
      <c r="AY40" s="308">
        <v>0.911971911265133</v>
      </c>
      <c r="AZ40" s="343">
        <v>772.5</v>
      </c>
      <c r="BA40" s="308">
        <v>2.0800721612288027</v>
      </c>
      <c r="BB40" s="308">
        <v>50.276133764206094</v>
      </c>
      <c r="BC40" s="308">
        <v>215.86701716406372</v>
      </c>
      <c r="BD40" s="308">
        <v>6.9207917117674347</v>
      </c>
      <c r="BE40" s="343">
        <v>1.3071420790820958</v>
      </c>
      <c r="BF40" s="308">
        <v>4.1755927526233618</v>
      </c>
      <c r="BG40" s="308">
        <v>26.524750802500424</v>
      </c>
      <c r="BH40" s="308">
        <v>100</v>
      </c>
      <c r="BI40" s="345">
        <v>100</v>
      </c>
      <c r="BJ40" s="343">
        <v>0.84473728670383508</v>
      </c>
      <c r="BK40" s="72">
        <v>0.68564463292617894</v>
      </c>
      <c r="BL40" s="341">
        <v>136.19999999999999</v>
      </c>
      <c r="BM40" s="341">
        <v>120</v>
      </c>
      <c r="BN40" s="308">
        <v>1.0665583178851672</v>
      </c>
      <c r="BO40" s="308">
        <v>68.852459016393439</v>
      </c>
      <c r="BP40" s="344">
        <v>42</v>
      </c>
      <c r="BQ40" s="308">
        <v>4.0698933044688417</v>
      </c>
      <c r="BR40" s="308">
        <v>68.260398948507813</v>
      </c>
      <c r="BS40" s="308">
        <v>11.092211741662801</v>
      </c>
      <c r="BT40" s="308">
        <v>480.25771867429512</v>
      </c>
      <c r="BU40" s="308">
        <v>0</v>
      </c>
      <c r="BV40" s="343">
        <v>63.501881346322357</v>
      </c>
      <c r="BW40" s="343">
        <v>103.2936446574919</v>
      </c>
      <c r="BX40" s="308">
        <v>1.8555744549250037</v>
      </c>
      <c r="BY40" s="342">
        <v>4.0585536827998557E-2</v>
      </c>
      <c r="BZ40" s="308">
        <v>1.2370496366166692</v>
      </c>
      <c r="CA40" s="342">
        <v>0.1936477501159734</v>
      </c>
      <c r="CB40" s="308">
        <v>0.20617493943611154</v>
      </c>
      <c r="CC40" s="342">
        <v>4.1966908922220506E-2</v>
      </c>
      <c r="CD40" s="308">
        <v>0.20617493943611154</v>
      </c>
      <c r="CE40" s="308">
        <v>2.5606927477965056</v>
      </c>
      <c r="CF40" s="341">
        <v>47</v>
      </c>
      <c r="CG40" s="340">
        <v>6.7164179104477615</v>
      </c>
      <c r="CH40" s="340">
        <v>9.6030642256218499</v>
      </c>
      <c r="CI40" s="340">
        <v>8.5285848172446102</v>
      </c>
      <c r="CJ40" s="308">
        <v>303.86268749033559</v>
      </c>
      <c r="CK40" s="82">
        <v>267.00067006855318</v>
      </c>
      <c r="CL40" s="314">
        <v>14.5</v>
      </c>
      <c r="CM40" s="314">
        <v>863.8391044664412</v>
      </c>
      <c r="CN40" s="323">
        <v>100</v>
      </c>
      <c r="CO40" s="317">
        <v>99.9</v>
      </c>
      <c r="CP40" s="317">
        <v>94.2</v>
      </c>
      <c r="CQ40" s="314">
        <v>99.9</v>
      </c>
      <c r="CR40" s="322">
        <v>93.4</v>
      </c>
      <c r="CS40" s="314">
        <v>11.147488657349355</v>
      </c>
      <c r="CT40" s="314">
        <v>13.152046783625732</v>
      </c>
      <c r="CU40" s="322">
        <v>3.374296071680992</v>
      </c>
      <c r="CV40" s="314">
        <v>56.951469913278743</v>
      </c>
      <c r="CW40" s="321">
        <v>29.276841399927839</v>
      </c>
      <c r="CX40" s="314">
        <v>1</v>
      </c>
      <c r="CY40" s="314">
        <v>26.6</v>
      </c>
      <c r="CZ40" s="314">
        <v>57.907059588134032</v>
      </c>
      <c r="DA40" s="314">
        <v>4.105227567293424</v>
      </c>
      <c r="DB40" s="314">
        <v>1.2844904901809184</v>
      </c>
      <c r="DC40" s="314">
        <v>0.83252409669604654</v>
      </c>
      <c r="DD40" s="314">
        <v>0.90304623473016854</v>
      </c>
      <c r="DE40" s="314">
        <v>4.1626720272150921</v>
      </c>
      <c r="DF40" s="320" t="s">
        <v>12</v>
      </c>
      <c r="DG40" s="320">
        <v>1616.6145833333333</v>
      </c>
      <c r="DH40" s="314" t="s">
        <v>12</v>
      </c>
      <c r="DI40" s="314" t="s">
        <v>12</v>
      </c>
      <c r="DJ40" s="314">
        <v>0</v>
      </c>
      <c r="DK40" s="314">
        <v>47.910863509749305</v>
      </c>
      <c r="DL40" s="319">
        <v>0</v>
      </c>
      <c r="DM40" s="319">
        <v>5</v>
      </c>
      <c r="DN40" s="314">
        <v>25.663081284469872</v>
      </c>
      <c r="DO40" s="314">
        <v>1.6061027782073087</v>
      </c>
      <c r="DP40" s="314">
        <v>100</v>
      </c>
      <c r="DQ40" s="314">
        <v>99.898648648648646</v>
      </c>
      <c r="DR40" s="314">
        <v>11355.270440251572</v>
      </c>
      <c r="DS40" s="315">
        <v>39.678578558594531</v>
      </c>
      <c r="DT40" s="315">
        <v>9.1999999999999993</v>
      </c>
      <c r="DU40" s="314">
        <v>90.170511534603818</v>
      </c>
      <c r="DV40" s="318">
        <v>0.10575927098800868</v>
      </c>
      <c r="DW40" s="314">
        <v>43.356643356643353</v>
      </c>
      <c r="DX40" s="317">
        <v>41.942167929488171</v>
      </c>
      <c r="DY40" s="314">
        <v>0.66796926654659039</v>
      </c>
      <c r="DZ40" s="314">
        <v>6268.6219394142227</v>
      </c>
      <c r="EA40" s="316">
        <v>1300</v>
      </c>
      <c r="EB40" s="315">
        <v>7.3521750848472749</v>
      </c>
      <c r="EC40" s="315">
        <v>85.078700955216945</v>
      </c>
      <c r="ED40" s="314">
        <v>98.381586290443323</v>
      </c>
      <c r="EE40" s="314">
        <v>22.407129941124797</v>
      </c>
      <c r="EF40" s="314">
        <v>83.523600439077939</v>
      </c>
      <c r="EG40" s="314">
        <v>176.66263879072525</v>
      </c>
      <c r="EH40" s="314">
        <v>70.900000000000006</v>
      </c>
      <c r="EI40" s="314">
        <v>62.3</v>
      </c>
      <c r="EJ40" s="314">
        <v>46.3</v>
      </c>
      <c r="EK40" s="314">
        <v>68.7</v>
      </c>
      <c r="EL40" s="314">
        <v>34.200000000000003</v>
      </c>
      <c r="EM40" s="313">
        <v>74</v>
      </c>
      <c r="EN40" s="312">
        <v>0.25565692490077829</v>
      </c>
      <c r="EO40" s="72">
        <v>0.90039561340576002</v>
      </c>
      <c r="EP40" s="311">
        <v>0.91</v>
      </c>
      <c r="EQ40" s="308">
        <v>95.9</v>
      </c>
      <c r="ER40" s="308">
        <v>3.9</v>
      </c>
      <c r="ES40" s="308">
        <v>2.5</v>
      </c>
      <c r="ET40" s="308">
        <v>298.03500438121745</v>
      </c>
      <c r="EU40" s="310">
        <v>62.106810788533991</v>
      </c>
      <c r="EV40" s="308">
        <v>58.982488966770752</v>
      </c>
      <c r="EW40" s="308" t="s">
        <v>12</v>
      </c>
      <c r="EX40" s="308" t="s">
        <v>12</v>
      </c>
      <c r="EY40" s="308">
        <v>29.1</v>
      </c>
      <c r="EZ40" s="308">
        <v>7.7315602288541836</v>
      </c>
      <c r="FA40" s="308">
        <v>32.200000000000003</v>
      </c>
      <c r="FB40" s="308">
        <v>12.869272952414649</v>
      </c>
      <c r="FC40" s="308">
        <v>61.672381957267206</v>
      </c>
      <c r="FD40" s="308">
        <v>80.640736749289701</v>
      </c>
      <c r="FE40" s="308">
        <v>67.869442705072018</v>
      </c>
      <c r="FF40" s="308">
        <v>63.361195542046609</v>
      </c>
      <c r="FG40" s="308">
        <v>66.487030974565599</v>
      </c>
      <c r="FH40" s="308">
        <v>70.48895368397443</v>
      </c>
      <c r="FI40" s="308">
        <v>70.911886615857739</v>
      </c>
      <c r="FJ40" s="308">
        <v>63.454004074596462</v>
      </c>
      <c r="FK40" s="308">
        <v>45.97927612375949</v>
      </c>
      <c r="FL40" s="308">
        <v>27.579211170117553</v>
      </c>
      <c r="FM40" s="308">
        <v>15.351860152398029</v>
      </c>
      <c r="FN40" s="308">
        <v>8.4586292777419061</v>
      </c>
      <c r="FO40" s="308">
        <v>4.8900595510765008</v>
      </c>
      <c r="FP40" s="308">
        <v>2.3590394583730032</v>
      </c>
      <c r="FQ40" s="308">
        <v>1.47</v>
      </c>
      <c r="FR40" s="308">
        <v>13.096232152981806</v>
      </c>
      <c r="FS40" s="308">
        <v>0.76026355803345169</v>
      </c>
    </row>
    <row r="41" spans="1:175" s="309" customFormat="1" ht="11.1" customHeight="1">
      <c r="A41" s="386">
        <v>292010</v>
      </c>
      <c r="B41" s="396" t="s">
        <v>575</v>
      </c>
      <c r="C41" s="308">
        <v>115.38482925825626</v>
      </c>
      <c r="D41" s="72">
        <v>1218.3525826739253</v>
      </c>
      <c r="E41" s="308">
        <v>248.28590970511533</v>
      </c>
      <c r="F41" s="354">
        <v>351922</v>
      </c>
      <c r="G41" s="308">
        <v>307.60749724366042</v>
      </c>
      <c r="H41" s="353">
        <v>76.901874310915105</v>
      </c>
      <c r="I41" s="353">
        <v>172.27122381477398</v>
      </c>
      <c r="J41" s="341">
        <v>29.4</v>
      </c>
      <c r="K41" s="352">
        <v>0.18</v>
      </c>
      <c r="L41" s="308">
        <v>143.30188654621401</v>
      </c>
      <c r="M41" s="308">
        <v>14.979884398416353</v>
      </c>
      <c r="N41" s="343">
        <v>81.730026092613286</v>
      </c>
      <c r="O41" s="343">
        <v>19.152130027434133</v>
      </c>
      <c r="P41" s="340">
        <v>9.8054158410811372</v>
      </c>
      <c r="Q41" s="340">
        <v>1.5105740181268883</v>
      </c>
      <c r="R41" s="340">
        <v>1.883460859329017</v>
      </c>
      <c r="S41" s="354">
        <v>16814</v>
      </c>
      <c r="T41" s="341">
        <v>78.94736842105263</v>
      </c>
      <c r="U41" s="344">
        <v>156</v>
      </c>
      <c r="V41" s="344">
        <v>163</v>
      </c>
      <c r="W41" s="308">
        <v>16.182380216383308</v>
      </c>
      <c r="X41" s="312">
        <v>61.998210176425459</v>
      </c>
      <c r="Y41" s="308">
        <v>87.719298245614027</v>
      </c>
      <c r="Z41" s="308">
        <v>94.73684210526315</v>
      </c>
      <c r="AA41" s="308">
        <v>3.0232411664672165</v>
      </c>
      <c r="AB41" s="343">
        <v>48.398297152863741</v>
      </c>
      <c r="AC41" s="343">
        <v>8.9369282328432114</v>
      </c>
      <c r="AD41" s="343">
        <v>4.4986564415325621</v>
      </c>
      <c r="AE41" s="343">
        <v>69.3032786885246</v>
      </c>
      <c r="AF41" s="341">
        <v>95.3</v>
      </c>
      <c r="AG41" s="341">
        <v>92.3</v>
      </c>
      <c r="AH41" s="395">
        <v>846</v>
      </c>
      <c r="AI41" s="341">
        <v>37.200000000000003</v>
      </c>
      <c r="AJ41" s="342">
        <v>3.7827990905091799E-2</v>
      </c>
      <c r="AK41" s="342">
        <v>0.12294097044154836</v>
      </c>
      <c r="AL41" s="308">
        <v>0.43929645838083109</v>
      </c>
      <c r="AM41" s="348">
        <v>91289.032669322711</v>
      </c>
      <c r="AN41" s="354">
        <v>131530.96727581811</v>
      </c>
      <c r="AO41" s="354">
        <v>257677.57644001732</v>
      </c>
      <c r="AP41" s="308">
        <v>15.620567711189697</v>
      </c>
      <c r="AQ41" s="308">
        <v>3.09196467406721</v>
      </c>
      <c r="AR41" s="308">
        <v>21.2</v>
      </c>
      <c r="AS41" s="308">
        <v>7.2539522779467625</v>
      </c>
      <c r="AT41" s="308">
        <v>318.07287872637392</v>
      </c>
      <c r="AU41" s="308">
        <v>3.0583930646766726</v>
      </c>
      <c r="AV41" s="308">
        <v>2.0296608520127006</v>
      </c>
      <c r="AW41" s="344">
        <v>14567.454545454546</v>
      </c>
      <c r="AX41" s="344">
        <v>2028.379746835443</v>
      </c>
      <c r="AY41" s="308">
        <v>1.2481122302517442</v>
      </c>
      <c r="AZ41" s="343">
        <v>420.6</v>
      </c>
      <c r="BA41" s="308">
        <v>1.645126311633571</v>
      </c>
      <c r="BB41" s="308">
        <v>32.835422309000442</v>
      </c>
      <c r="BC41" s="308">
        <v>178.43860692976261</v>
      </c>
      <c r="BD41" s="308">
        <v>3.1570123392258371</v>
      </c>
      <c r="BE41" s="343">
        <v>2.8972727845310828</v>
      </c>
      <c r="BF41" s="308">
        <v>5.4166404232537628</v>
      </c>
      <c r="BG41" s="308">
        <v>38.446500716799164</v>
      </c>
      <c r="BH41" s="308">
        <v>32.8125</v>
      </c>
      <c r="BI41" s="345">
        <v>99.208443271767806</v>
      </c>
      <c r="BJ41" s="343">
        <v>0.39098136322168642</v>
      </c>
      <c r="BK41" s="72">
        <v>1.6985138004246285</v>
      </c>
      <c r="BL41" s="341">
        <v>104.4</v>
      </c>
      <c r="BM41" s="341">
        <v>93.5</v>
      </c>
      <c r="BN41" s="308">
        <v>0.93418259023354566</v>
      </c>
      <c r="BO41" s="308">
        <v>36.363636363636367</v>
      </c>
      <c r="BP41" s="344">
        <v>5</v>
      </c>
      <c r="BQ41" s="308">
        <v>1.4068608097512694</v>
      </c>
      <c r="BR41" s="308">
        <v>40.887934917395583</v>
      </c>
      <c r="BS41" s="308">
        <v>14.663604566458881</v>
      </c>
      <c r="BT41" s="308">
        <v>1690.7130504412426</v>
      </c>
      <c r="BU41" s="308">
        <v>30.623411720874365</v>
      </c>
      <c r="BV41" s="343">
        <v>80.630362614203179</v>
      </c>
      <c r="BW41" s="343">
        <v>458.20288823519599</v>
      </c>
      <c r="BX41" s="308">
        <v>3.0583930646766726</v>
      </c>
      <c r="BY41" s="342">
        <v>5.460621799113622E-2</v>
      </c>
      <c r="BZ41" s="308">
        <v>0.55607146630484949</v>
      </c>
      <c r="CA41" s="342">
        <v>0.17182608308819849</v>
      </c>
      <c r="CB41" s="308">
        <v>0.27803573315242475</v>
      </c>
      <c r="CC41" s="342">
        <v>0.21434052704453577</v>
      </c>
      <c r="CD41" s="308">
        <v>1.112142932609699</v>
      </c>
      <c r="CE41" s="308">
        <v>4.6737806742922601</v>
      </c>
      <c r="CF41" s="341">
        <v>37.700000000000003</v>
      </c>
      <c r="CG41" s="340">
        <v>16.176470588235293</v>
      </c>
      <c r="CH41" s="340">
        <v>40.026959224173439</v>
      </c>
      <c r="CI41" s="340">
        <v>7.0564516129032269</v>
      </c>
      <c r="CJ41" s="308">
        <v>252.05051353199914</v>
      </c>
      <c r="CK41" s="82">
        <v>215.33311461188993</v>
      </c>
      <c r="CL41" s="314">
        <v>15.8</v>
      </c>
      <c r="CM41" s="314">
        <v>601.928318731633</v>
      </c>
      <c r="CN41" s="323">
        <v>100</v>
      </c>
      <c r="CO41" s="317">
        <v>99.8</v>
      </c>
      <c r="CP41" s="317">
        <v>91.2</v>
      </c>
      <c r="CQ41" s="314">
        <v>91.2</v>
      </c>
      <c r="CR41" s="322">
        <v>41.7</v>
      </c>
      <c r="CS41" s="314">
        <v>9.6011033312115419</v>
      </c>
      <c r="CT41" s="314">
        <v>9.4</v>
      </c>
      <c r="CU41" s="322">
        <v>0.873678561176221</v>
      </c>
      <c r="CV41" s="314">
        <v>66.557036876296905</v>
      </c>
      <c r="CW41" s="321">
        <v>34.295707684351591</v>
      </c>
      <c r="CX41" s="314">
        <v>1.34</v>
      </c>
      <c r="CY41" s="314">
        <v>32.200000000000003</v>
      </c>
      <c r="CZ41" s="314">
        <v>54.219167748675723</v>
      </c>
      <c r="DA41" s="314">
        <v>4.5247754541704888</v>
      </c>
      <c r="DB41" s="314">
        <v>0.61793719728859553</v>
      </c>
      <c r="DC41" s="314">
        <v>0.8825771688177364</v>
      </c>
      <c r="DD41" s="314">
        <v>1.0176107833378745</v>
      </c>
      <c r="DE41" s="314">
        <v>4.854503900841336</v>
      </c>
      <c r="DF41" s="320">
        <v>814.7293577981651</v>
      </c>
      <c r="DG41" s="320">
        <v>814.7293577981651</v>
      </c>
      <c r="DH41" s="314" t="s">
        <v>12</v>
      </c>
      <c r="DI41" s="314" t="s">
        <v>12</v>
      </c>
      <c r="DJ41" s="314">
        <v>22.827373904807015</v>
      </c>
      <c r="DK41" s="314">
        <v>55.907960199004982</v>
      </c>
      <c r="DL41" s="319">
        <v>118</v>
      </c>
      <c r="DM41" s="319">
        <v>66</v>
      </c>
      <c r="DN41" s="314">
        <v>43.215094003881376</v>
      </c>
      <c r="DO41" s="314">
        <v>11.296591837983017</v>
      </c>
      <c r="DP41" s="314">
        <v>100</v>
      </c>
      <c r="DQ41" s="314">
        <v>97.909443459948122</v>
      </c>
      <c r="DR41" s="314">
        <v>6742.6882661996497</v>
      </c>
      <c r="DS41" s="315">
        <v>16.494547555427168</v>
      </c>
      <c r="DT41" s="315">
        <v>20.723671406249132</v>
      </c>
      <c r="DU41" s="314">
        <v>48.268926878322084</v>
      </c>
      <c r="DV41" s="318">
        <v>0.25020196439482018</v>
      </c>
      <c r="DW41" s="314">
        <v>48.125</v>
      </c>
      <c r="DX41" s="317">
        <v>27.508855438100905</v>
      </c>
      <c r="DY41" s="314">
        <v>0.96605134733715259</v>
      </c>
      <c r="DZ41" s="314">
        <v>4831.4993004544776</v>
      </c>
      <c r="EA41" s="316">
        <v>580</v>
      </c>
      <c r="EB41" s="315">
        <v>3.5886159456922075</v>
      </c>
      <c r="EC41" s="315">
        <v>64.020685535442141</v>
      </c>
      <c r="ED41" s="314">
        <v>92.251029426405907</v>
      </c>
      <c r="EE41" s="314">
        <v>11.377172134390884</v>
      </c>
      <c r="EF41" s="314">
        <v>55.018964754828382</v>
      </c>
      <c r="EG41" s="314">
        <v>163.93954144356658</v>
      </c>
      <c r="EH41" s="314">
        <v>67.8</v>
      </c>
      <c r="EI41" s="314">
        <v>60.8</v>
      </c>
      <c r="EJ41" s="314">
        <v>48.2</v>
      </c>
      <c r="EK41" s="314">
        <v>66.900000000000006</v>
      </c>
      <c r="EL41" s="314">
        <v>29.7</v>
      </c>
      <c r="EM41" s="313">
        <v>74</v>
      </c>
      <c r="EN41" s="312">
        <v>-0.48100181835369482</v>
      </c>
      <c r="EO41" s="72">
        <v>0.94822791485110047</v>
      </c>
      <c r="EP41" s="311">
        <v>0.76</v>
      </c>
      <c r="EQ41" s="308">
        <v>100.9</v>
      </c>
      <c r="ER41" s="308">
        <v>13.1</v>
      </c>
      <c r="ES41" s="308">
        <v>0.6</v>
      </c>
      <c r="ET41" s="308">
        <v>581.62095388499336</v>
      </c>
      <c r="EU41" s="310">
        <v>48.073941015887748</v>
      </c>
      <c r="EV41" s="308">
        <v>61.897547099833176</v>
      </c>
      <c r="EW41" s="308" t="s">
        <v>12</v>
      </c>
      <c r="EX41" s="308" t="s">
        <v>12</v>
      </c>
      <c r="EY41" s="308">
        <v>166.1</v>
      </c>
      <c r="EZ41" s="308">
        <v>7.6543237336862537</v>
      </c>
      <c r="FA41" s="308">
        <v>34.299999999999997</v>
      </c>
      <c r="FB41" s="308">
        <v>15.032448377581121</v>
      </c>
      <c r="FC41" s="308">
        <v>62.025175448368053</v>
      </c>
      <c r="FD41" s="308">
        <v>81.559644833354781</v>
      </c>
      <c r="FE41" s="308">
        <v>70.012461765039077</v>
      </c>
      <c r="FF41" s="308">
        <v>65.756508122920337</v>
      </c>
      <c r="FG41" s="308">
        <v>69.162398312744799</v>
      </c>
      <c r="FH41" s="308">
        <v>72.383974613248711</v>
      </c>
      <c r="FI41" s="308">
        <v>69.83541916680953</v>
      </c>
      <c r="FJ41" s="308">
        <v>61.594137338279197</v>
      </c>
      <c r="FK41" s="308">
        <v>42.656855151045704</v>
      </c>
      <c r="FL41" s="308">
        <v>25.528124204632224</v>
      </c>
      <c r="FM41" s="308">
        <v>14.358817688841366</v>
      </c>
      <c r="FN41" s="308">
        <v>8.5336777270017894</v>
      </c>
      <c r="FO41" s="308">
        <v>4.7912304470993963</v>
      </c>
      <c r="FP41" s="308">
        <v>2.0287491079620756</v>
      </c>
      <c r="FQ41" s="308">
        <v>1.28</v>
      </c>
      <c r="FR41" s="308">
        <v>8.335511279909694</v>
      </c>
      <c r="FS41" s="308">
        <v>1.1729440896650591</v>
      </c>
    </row>
    <row r="42" spans="1:175" s="309" customFormat="1" ht="11.1" customHeight="1">
      <c r="A42" s="386">
        <v>302015</v>
      </c>
      <c r="B42" s="396" t="s">
        <v>574</v>
      </c>
      <c r="C42" s="308">
        <v>130.33640228532118</v>
      </c>
      <c r="D42" s="72">
        <v>1563.2306228736354</v>
      </c>
      <c r="E42" s="308">
        <v>434.27551771768861</v>
      </c>
      <c r="F42" s="354">
        <v>374492</v>
      </c>
      <c r="G42" s="308">
        <v>270.80459770114948</v>
      </c>
      <c r="H42" s="353">
        <v>65.057471264367805</v>
      </c>
      <c r="I42" s="353">
        <v>177.4712643678161</v>
      </c>
      <c r="J42" s="341">
        <v>33.799999999999997</v>
      </c>
      <c r="K42" s="352">
        <v>-0.1</v>
      </c>
      <c r="L42" s="308">
        <v>135.04360248984401</v>
      </c>
      <c r="M42" s="308">
        <v>5.3545944285167186</v>
      </c>
      <c r="N42" s="343">
        <v>76.330134116672852</v>
      </c>
      <c r="O42" s="343">
        <v>19.302038295243978</v>
      </c>
      <c r="P42" s="340">
        <v>12.17055924576816</v>
      </c>
      <c r="Q42" s="340">
        <v>1.6990291262135921</v>
      </c>
      <c r="R42" s="340">
        <v>1.044932079414838</v>
      </c>
      <c r="S42" s="354">
        <v>15329</v>
      </c>
      <c r="T42" s="341">
        <v>100</v>
      </c>
      <c r="U42" s="344">
        <v>21</v>
      </c>
      <c r="V42" s="344">
        <v>23</v>
      </c>
      <c r="W42" s="308">
        <v>12.11249182472204</v>
      </c>
      <c r="X42" s="312">
        <v>64.352773826458034</v>
      </c>
      <c r="Y42" s="308">
        <v>88.709677419354833</v>
      </c>
      <c r="Z42" s="308">
        <v>100</v>
      </c>
      <c r="AA42" s="308">
        <v>5.9118055136635093</v>
      </c>
      <c r="AB42" s="343">
        <v>24.433298775533078</v>
      </c>
      <c r="AC42" s="343">
        <v>11.908431169267841</v>
      </c>
      <c r="AD42" s="343">
        <v>2.8019838045336098</v>
      </c>
      <c r="AE42" s="343">
        <v>63.655761024182077</v>
      </c>
      <c r="AF42" s="341">
        <v>97</v>
      </c>
      <c r="AG42" s="341">
        <v>94.2</v>
      </c>
      <c r="AH42" s="395">
        <v>567</v>
      </c>
      <c r="AI42" s="341">
        <v>22.9</v>
      </c>
      <c r="AJ42" s="342">
        <v>0</v>
      </c>
      <c r="AK42" s="342">
        <v>0.13706299731698088</v>
      </c>
      <c r="AL42" s="308">
        <v>0.14242947053859839</v>
      </c>
      <c r="AM42" s="348">
        <v>98141.172261072265</v>
      </c>
      <c r="AN42" s="354">
        <v>328186.08832074376</v>
      </c>
      <c r="AO42" s="354">
        <v>257487.61468721667</v>
      </c>
      <c r="AP42" s="308">
        <v>14.905434215703318</v>
      </c>
      <c r="AQ42" s="308">
        <v>5.3893804499995426</v>
      </c>
      <c r="AR42" s="308">
        <v>25.8</v>
      </c>
      <c r="AS42" s="308">
        <v>3.0152050178171206</v>
      </c>
      <c r="AT42" s="308">
        <v>432.66310861725174</v>
      </c>
      <c r="AU42" s="308">
        <v>2.1498788005826173</v>
      </c>
      <c r="AV42" s="308">
        <v>3.2516916858812084</v>
      </c>
      <c r="AW42" s="344">
        <v>15697</v>
      </c>
      <c r="AX42" s="344">
        <v>2784.9516129032259</v>
      </c>
      <c r="AY42" s="308">
        <v>1.1582989222028528</v>
      </c>
      <c r="AZ42" s="343">
        <v>518</v>
      </c>
      <c r="BA42" s="308">
        <v>1.7079067167588426</v>
      </c>
      <c r="BB42" s="308">
        <v>13.050250346866139</v>
      </c>
      <c r="BC42" s="308">
        <v>119.72594419989574</v>
      </c>
      <c r="BD42" s="308">
        <v>1.8045948284665452</v>
      </c>
      <c r="BE42" s="343" t="s">
        <v>12</v>
      </c>
      <c r="BF42" s="308">
        <v>5.4292091452011828</v>
      </c>
      <c r="BG42" s="308">
        <v>46.984383414108777</v>
      </c>
      <c r="BH42" s="308">
        <v>79.104477611940297</v>
      </c>
      <c r="BI42" s="345">
        <v>100</v>
      </c>
      <c r="BJ42" s="343">
        <v>0.94238018309100702</v>
      </c>
      <c r="BK42" s="72">
        <v>0.54155384294938558</v>
      </c>
      <c r="BL42" s="341">
        <v>131.4</v>
      </c>
      <c r="BM42" s="341">
        <v>120</v>
      </c>
      <c r="BN42" s="308">
        <v>1.5830035409289731</v>
      </c>
      <c r="BO42" s="308">
        <v>57.971014492753625</v>
      </c>
      <c r="BP42" s="344">
        <v>10</v>
      </c>
      <c r="BQ42" s="308">
        <v>1.1206243248036891</v>
      </c>
      <c r="BR42" s="308">
        <v>17.180218965155838</v>
      </c>
      <c r="BS42" s="308">
        <v>9.1531089934804921</v>
      </c>
      <c r="BT42" s="308">
        <v>590.83506667311622</v>
      </c>
      <c r="BU42" s="308" t="s">
        <v>12</v>
      </c>
      <c r="BV42" s="343">
        <v>2034.3228150513014</v>
      </c>
      <c r="BW42" s="343">
        <v>637.70779922281872</v>
      </c>
      <c r="BX42" s="308">
        <v>1.0749394002913086</v>
      </c>
      <c r="BY42" s="342">
        <v>3.1871953218637297E-2</v>
      </c>
      <c r="BZ42" s="308">
        <v>1.6124091004369629</v>
      </c>
      <c r="CA42" s="342">
        <v>0.34722692508209851</v>
      </c>
      <c r="CB42" s="308">
        <v>0.26873485007282716</v>
      </c>
      <c r="CC42" s="342">
        <v>3.842908356041428E-2</v>
      </c>
      <c r="CD42" s="308">
        <v>0.26873485007282716</v>
      </c>
      <c r="CE42" s="308">
        <v>1.1152496278022328</v>
      </c>
      <c r="CF42" s="341">
        <v>48.1</v>
      </c>
      <c r="CG42" s="340">
        <v>16.526610644257701</v>
      </c>
      <c r="CH42" s="340">
        <v>28.308825658637723</v>
      </c>
      <c r="CI42" s="340">
        <v>4.7142015321154984</v>
      </c>
      <c r="CJ42" s="308">
        <v>309.42074203066801</v>
      </c>
      <c r="CK42" s="82" t="s">
        <v>12</v>
      </c>
      <c r="CL42" s="314">
        <v>6.3</v>
      </c>
      <c r="CM42" s="314">
        <v>902.59598601430207</v>
      </c>
      <c r="CN42" s="323">
        <v>88.9</v>
      </c>
      <c r="CO42" s="317">
        <v>98.45</v>
      </c>
      <c r="CP42" s="317">
        <v>83.77</v>
      </c>
      <c r="CQ42" s="314">
        <v>39.299999999999997</v>
      </c>
      <c r="CR42" s="322">
        <v>41.9</v>
      </c>
      <c r="CS42" s="314">
        <v>6.0868608361759922</v>
      </c>
      <c r="CT42" s="314">
        <v>3.0169491525423728</v>
      </c>
      <c r="CU42" s="322">
        <v>0</v>
      </c>
      <c r="CV42" s="314">
        <v>67.812972743437996</v>
      </c>
      <c r="CW42" s="321">
        <v>44.489054429556539</v>
      </c>
      <c r="CX42" s="314">
        <v>1.18</v>
      </c>
      <c r="CY42" s="314">
        <v>38</v>
      </c>
      <c r="CZ42" s="314">
        <v>56.404481023026008</v>
      </c>
      <c r="DA42" s="314">
        <v>4.7609288817584581</v>
      </c>
      <c r="DB42" s="314">
        <v>1.4826451033822967</v>
      </c>
      <c r="DC42" s="314">
        <v>0.9687165761030222</v>
      </c>
      <c r="DD42" s="314">
        <v>2.2036257705971827</v>
      </c>
      <c r="DE42" s="314">
        <v>6.425450265241297</v>
      </c>
      <c r="DF42" s="320">
        <v>675.9905660377359</v>
      </c>
      <c r="DG42" s="320">
        <v>2430.8460342146191</v>
      </c>
      <c r="DH42" s="314">
        <v>42.002023573421049</v>
      </c>
      <c r="DI42" s="314">
        <v>31.042140311839919</v>
      </c>
      <c r="DJ42" s="314" t="s">
        <v>12</v>
      </c>
      <c r="DK42" s="314">
        <v>59.517940290331417</v>
      </c>
      <c r="DL42" s="319">
        <v>267</v>
      </c>
      <c r="DM42" s="319" t="s">
        <v>12</v>
      </c>
      <c r="DN42" s="314">
        <v>17.445188839979146</v>
      </c>
      <c r="DO42" s="314">
        <v>9.265977630511081</v>
      </c>
      <c r="DP42" s="314">
        <v>18.749999999999996</v>
      </c>
      <c r="DQ42" s="314">
        <v>94.069981583793734</v>
      </c>
      <c r="DR42" s="314">
        <v>4370.8485329103887</v>
      </c>
      <c r="DS42" s="315">
        <v>30.190576517908447</v>
      </c>
      <c r="DT42" s="315">
        <v>6.77</v>
      </c>
      <c r="DU42" s="314">
        <v>78.725490196078425</v>
      </c>
      <c r="DV42" s="318">
        <v>6.2985323175008753E-2</v>
      </c>
      <c r="DW42" s="314">
        <v>43.877551020408163</v>
      </c>
      <c r="DX42" s="317">
        <v>52.817147433313451</v>
      </c>
      <c r="DY42" s="314">
        <v>1.1256059351236773</v>
      </c>
      <c r="DZ42" s="314">
        <v>1529.138109907547</v>
      </c>
      <c r="EA42" s="316">
        <v>900</v>
      </c>
      <c r="EB42" s="315">
        <v>2.8869263551043858</v>
      </c>
      <c r="EC42" s="315">
        <v>59.920814844550854</v>
      </c>
      <c r="ED42" s="314">
        <v>97.018992967691517</v>
      </c>
      <c r="EE42" s="314">
        <v>12.46910372117363</v>
      </c>
      <c r="EF42" s="314">
        <v>70.217033163813483</v>
      </c>
      <c r="EG42" s="314" t="s">
        <v>12</v>
      </c>
      <c r="EH42" s="314">
        <v>74.5</v>
      </c>
      <c r="EI42" s="314">
        <v>55.2</v>
      </c>
      <c r="EJ42" s="314">
        <v>35.5</v>
      </c>
      <c r="EK42" s="314">
        <v>61</v>
      </c>
      <c r="EL42" s="314">
        <v>18.600000000000001</v>
      </c>
      <c r="EM42" s="313">
        <v>80.41</v>
      </c>
      <c r="EN42" s="312">
        <v>-1.9456403145272685</v>
      </c>
      <c r="EO42" s="72">
        <v>1.044665169131741</v>
      </c>
      <c r="EP42" s="311">
        <v>0.81</v>
      </c>
      <c r="EQ42" s="308">
        <v>95.6</v>
      </c>
      <c r="ER42" s="308">
        <v>11.6</v>
      </c>
      <c r="ES42" s="308">
        <v>0.3</v>
      </c>
      <c r="ET42" s="308">
        <v>466.56811353509949</v>
      </c>
      <c r="EU42" s="310">
        <v>49.028856625250377</v>
      </c>
      <c r="EV42" s="308">
        <v>56.748889965812111</v>
      </c>
      <c r="EW42" s="308" t="s">
        <v>12</v>
      </c>
      <c r="EX42" s="308" t="s">
        <v>12</v>
      </c>
      <c r="EY42" s="308">
        <v>108.4</v>
      </c>
      <c r="EZ42" s="308">
        <v>7.7986853491134438</v>
      </c>
      <c r="FA42" s="308">
        <v>29.2</v>
      </c>
      <c r="FB42" s="308">
        <v>16.693760160060023</v>
      </c>
      <c r="FC42" s="308">
        <v>70.536207849640689</v>
      </c>
      <c r="FD42" s="308">
        <v>78.004291845493569</v>
      </c>
      <c r="FE42" s="308">
        <v>69.165855241804607</v>
      </c>
      <c r="FF42" s="308">
        <v>68.331232425094541</v>
      </c>
      <c r="FG42" s="308">
        <v>72.633559066967649</v>
      </c>
      <c r="FH42" s="308">
        <v>73.956811170644585</v>
      </c>
      <c r="FI42" s="308">
        <v>72.267274877513088</v>
      </c>
      <c r="FJ42" s="308">
        <v>63.768515962830065</v>
      </c>
      <c r="FK42" s="308">
        <v>45.950761256883702</v>
      </c>
      <c r="FL42" s="308">
        <v>29.623895232565641</v>
      </c>
      <c r="FM42" s="308">
        <v>17.348165965123272</v>
      </c>
      <c r="FN42" s="308">
        <v>8.9640513815728671</v>
      </c>
      <c r="FO42" s="308">
        <v>4.7306034482758621</v>
      </c>
      <c r="FP42" s="308">
        <v>2.6017665130568357</v>
      </c>
      <c r="FQ42" s="308">
        <v>1.51</v>
      </c>
      <c r="FR42" s="308">
        <v>8.9488705074251449</v>
      </c>
      <c r="FS42" s="308">
        <v>0</v>
      </c>
    </row>
    <row r="43" spans="1:175" s="309" customFormat="1" ht="11.1" customHeight="1">
      <c r="A43" s="386">
        <v>312011</v>
      </c>
      <c r="B43" s="396" t="s">
        <v>763</v>
      </c>
      <c r="C43" s="308">
        <v>80.993378528339804</v>
      </c>
      <c r="D43" s="72">
        <v>1707.6980524773981</v>
      </c>
      <c r="E43" s="308">
        <v>254.02468720252028</v>
      </c>
      <c r="F43" s="354">
        <v>363844</v>
      </c>
      <c r="G43" s="308">
        <v>290.44117647058823</v>
      </c>
      <c r="H43" s="353">
        <v>94.669117647058826</v>
      </c>
      <c r="I43" s="353">
        <v>154.41176470588235</v>
      </c>
      <c r="J43" s="341">
        <v>33.1</v>
      </c>
      <c r="K43" s="352">
        <v>2.11</v>
      </c>
      <c r="L43" s="308">
        <v>246.86246282026212</v>
      </c>
      <c r="M43" s="308">
        <v>14.324448764516294</v>
      </c>
      <c r="N43" s="343">
        <v>79.444702894389707</v>
      </c>
      <c r="O43" s="343">
        <v>24.423148492742836</v>
      </c>
      <c r="P43" s="340">
        <v>19.840907012892018</v>
      </c>
      <c r="Q43" s="340">
        <v>0.53475935828876997</v>
      </c>
      <c r="R43" s="340">
        <v>1.3192612137203166</v>
      </c>
      <c r="S43" s="354">
        <v>18532</v>
      </c>
      <c r="T43" s="341">
        <v>64.285714285714292</v>
      </c>
      <c r="U43" s="344">
        <v>139</v>
      </c>
      <c r="V43" s="344">
        <v>0</v>
      </c>
      <c r="W43" s="308" t="s">
        <v>767</v>
      </c>
      <c r="X43" s="312">
        <v>59.795918367346935</v>
      </c>
      <c r="Y43" s="308">
        <v>98.214285714285708</v>
      </c>
      <c r="Z43" s="308">
        <v>76.785714285714292</v>
      </c>
      <c r="AA43" s="308">
        <v>5.6737588652482271</v>
      </c>
      <c r="AB43" s="343">
        <v>46.397379912663752</v>
      </c>
      <c r="AC43" s="343">
        <v>4.0194521635569673</v>
      </c>
      <c r="AD43" s="343">
        <v>0.89321159190154831</v>
      </c>
      <c r="AE43" s="343">
        <v>98.796706776440786</v>
      </c>
      <c r="AF43" s="341">
        <v>98.3</v>
      </c>
      <c r="AG43" s="341">
        <v>96.5</v>
      </c>
      <c r="AH43" s="395">
        <v>67</v>
      </c>
      <c r="AI43" s="341">
        <v>57.2</v>
      </c>
      <c r="AJ43" s="342">
        <v>0.13387335293940464</v>
      </c>
      <c r="AK43" s="342">
        <v>9.5623823528146162E-2</v>
      </c>
      <c r="AL43" s="308">
        <v>0.93615723234055082</v>
      </c>
      <c r="AM43" s="348">
        <v>88253.869786692143</v>
      </c>
      <c r="AN43" s="354">
        <v>153087.0156838143</v>
      </c>
      <c r="AO43" s="354">
        <v>270794.3429027113</v>
      </c>
      <c r="AP43" s="308">
        <v>22.064179733926313</v>
      </c>
      <c r="AQ43" s="308">
        <v>15.201472223287197</v>
      </c>
      <c r="AR43" s="308">
        <v>16.5</v>
      </c>
      <c r="AS43" s="308">
        <v>5.3329406381647111</v>
      </c>
      <c r="AT43" s="308">
        <v>151.99406749798831</v>
      </c>
      <c r="AU43" s="308">
        <v>4.2074482352384308</v>
      </c>
      <c r="AV43" s="308">
        <v>2.3140965293811369</v>
      </c>
      <c r="AW43" s="344">
        <v>7912.1</v>
      </c>
      <c r="AX43" s="344">
        <v>688.00869565217397</v>
      </c>
      <c r="AY43" s="308">
        <v>5.055547831801924</v>
      </c>
      <c r="AZ43" s="343">
        <v>244.33333333333334</v>
      </c>
      <c r="BA43" s="308">
        <v>2.7794613414396836</v>
      </c>
      <c r="BB43" s="308">
        <v>29.675278622087134</v>
      </c>
      <c r="BC43" s="308">
        <v>345.39468494101681</v>
      </c>
      <c r="BD43" s="308">
        <v>4.4144336511709854</v>
      </c>
      <c r="BE43" s="343">
        <v>0.30395136778115506</v>
      </c>
      <c r="BF43" s="308">
        <v>5.3698074974670718</v>
      </c>
      <c r="BG43" s="308">
        <v>39.826661163846474</v>
      </c>
      <c r="BH43" s="308">
        <v>42.622950819672127</v>
      </c>
      <c r="BI43" s="345">
        <v>99.090909090909093</v>
      </c>
      <c r="BJ43" s="343">
        <v>2.6826248452331818</v>
      </c>
      <c r="BK43" s="72">
        <v>1.0192987224789345</v>
      </c>
      <c r="BL43" s="341">
        <v>31.9</v>
      </c>
      <c r="BM43" s="341">
        <v>33.9</v>
      </c>
      <c r="BN43" s="308">
        <v>0.95134547431367211</v>
      </c>
      <c r="BO43" s="308">
        <v>23.188405797101449</v>
      </c>
      <c r="BP43" s="344">
        <v>2</v>
      </c>
      <c r="BQ43" s="308">
        <v>0</v>
      </c>
      <c r="BR43" s="308">
        <v>39.18186169065789</v>
      </c>
      <c r="BS43" s="308">
        <v>18.738922577693163</v>
      </c>
      <c r="BT43" s="308">
        <v>301.13232950630851</v>
      </c>
      <c r="BU43" s="308" t="s">
        <v>12</v>
      </c>
      <c r="BV43" s="343">
        <v>1550.918012611826</v>
      </c>
      <c r="BW43" s="343">
        <v>1156.2593681464614</v>
      </c>
      <c r="BX43" s="308">
        <v>23.666896323216172</v>
      </c>
      <c r="BY43" s="342">
        <v>0.2166735914252205</v>
      </c>
      <c r="BZ43" s="308">
        <v>7.363034411667253</v>
      </c>
      <c r="CA43" s="342">
        <v>1.0379511830818506</v>
      </c>
      <c r="CB43" s="308">
        <v>0</v>
      </c>
      <c r="CC43" s="342">
        <v>0</v>
      </c>
      <c r="CD43" s="308">
        <v>3.6815172058336265</v>
      </c>
      <c r="CE43" s="308">
        <v>16.224972257138202</v>
      </c>
      <c r="CF43" s="341" t="s">
        <v>12</v>
      </c>
      <c r="CG43" s="340">
        <v>2.8125</v>
      </c>
      <c r="CH43" s="340">
        <v>30.876758382730248</v>
      </c>
      <c r="CI43" s="340">
        <v>4.5059288537549405</v>
      </c>
      <c r="CJ43" s="308">
        <v>328.65430027506193</v>
      </c>
      <c r="CK43" s="82">
        <v>248.31307622318411</v>
      </c>
      <c r="CL43" s="314">
        <v>17.5</v>
      </c>
      <c r="CM43" s="314">
        <v>714.12788351593099</v>
      </c>
      <c r="CN43" s="323">
        <v>50</v>
      </c>
      <c r="CO43" s="317">
        <v>99.6</v>
      </c>
      <c r="CP43" s="317">
        <v>92.5</v>
      </c>
      <c r="CQ43" s="314">
        <v>77.900000000000006</v>
      </c>
      <c r="CR43" s="322">
        <v>89.6</v>
      </c>
      <c r="CS43" s="314">
        <v>4.8962980751001632</v>
      </c>
      <c r="CT43" s="314">
        <v>4.1891891891891895</v>
      </c>
      <c r="CU43" s="322">
        <v>0</v>
      </c>
      <c r="CV43" s="314">
        <v>63.60186533759137</v>
      </c>
      <c r="CW43" s="321">
        <v>48.774843667001505</v>
      </c>
      <c r="CX43" s="314">
        <v>1.42</v>
      </c>
      <c r="CY43" s="314">
        <v>33.700000000000003</v>
      </c>
      <c r="CZ43" s="314">
        <v>60.508237052699997</v>
      </c>
      <c r="DA43" s="314">
        <v>4.2491430688941723</v>
      </c>
      <c r="DB43" s="314">
        <v>1.1253661794792231</v>
      </c>
      <c r="DC43" s="314">
        <v>0.99492476556624365</v>
      </c>
      <c r="DD43" s="314">
        <v>2.1878730823239838</v>
      </c>
      <c r="DE43" s="314">
        <v>7.2736261366684367</v>
      </c>
      <c r="DF43" s="320" t="s">
        <v>12</v>
      </c>
      <c r="DG43" s="320">
        <v>855.88191881918817</v>
      </c>
      <c r="DH43" s="314" t="s">
        <v>12</v>
      </c>
      <c r="DI43" s="314" t="s">
        <v>12</v>
      </c>
      <c r="DJ43" s="314">
        <v>50.851754208071377</v>
      </c>
      <c r="DK43" s="314">
        <v>62.162560849682848</v>
      </c>
      <c r="DL43" s="319">
        <v>127</v>
      </c>
      <c r="DM43" s="319">
        <v>12</v>
      </c>
      <c r="DN43" s="314">
        <v>39.544701507844259</v>
      </c>
      <c r="DO43" s="314">
        <v>8.3149695748899486</v>
      </c>
      <c r="DP43" s="314">
        <v>0</v>
      </c>
      <c r="DQ43" s="314">
        <v>100</v>
      </c>
      <c r="DR43" s="314">
        <v>5294.5874934314234</v>
      </c>
      <c r="DS43" s="315">
        <v>2.4865740680247224</v>
      </c>
      <c r="DT43" s="315">
        <v>11.5</v>
      </c>
      <c r="DU43" s="314">
        <v>2.7372262773722631</v>
      </c>
      <c r="DV43" s="318">
        <v>4.6372289861195272E-2</v>
      </c>
      <c r="DW43" s="314">
        <v>62.711864406779661</v>
      </c>
      <c r="DX43" s="317">
        <v>1525.1000583783443</v>
      </c>
      <c r="DY43" s="314">
        <v>1.4311623968352269</v>
      </c>
      <c r="DZ43" s="314">
        <v>560.22461433585681</v>
      </c>
      <c r="EA43" s="316">
        <v>20300</v>
      </c>
      <c r="EB43" s="315">
        <v>1.414819092916596</v>
      </c>
      <c r="EC43" s="315">
        <v>65.942826865247596</v>
      </c>
      <c r="ED43" s="314">
        <v>88.63328360418636</v>
      </c>
      <c r="EE43" s="314">
        <v>10.320066699792791</v>
      </c>
      <c r="EF43" s="314">
        <v>68.569995988768554</v>
      </c>
      <c r="EG43" s="314">
        <v>717.72348681133963</v>
      </c>
      <c r="EH43" s="314">
        <v>54</v>
      </c>
      <c r="EI43" s="314">
        <v>71.7</v>
      </c>
      <c r="EJ43" s="314">
        <v>29.8</v>
      </c>
      <c r="EK43" s="314">
        <v>64</v>
      </c>
      <c r="EL43" s="314">
        <v>21</v>
      </c>
      <c r="EM43" s="313">
        <v>66</v>
      </c>
      <c r="EN43" s="312">
        <v>-2.1457985999715996</v>
      </c>
      <c r="EO43" s="72">
        <v>1.0322274245419865</v>
      </c>
      <c r="EP43" s="311">
        <v>0.52</v>
      </c>
      <c r="EQ43" s="308">
        <v>87.9</v>
      </c>
      <c r="ER43" s="308">
        <v>11.4</v>
      </c>
      <c r="ES43" s="308">
        <v>2.5</v>
      </c>
      <c r="ET43" s="308">
        <v>508.98962338078985</v>
      </c>
      <c r="EU43" s="310">
        <v>41.330141130920758</v>
      </c>
      <c r="EV43" s="308">
        <v>43.366492845071527</v>
      </c>
      <c r="EW43" s="308" t="s">
        <v>12</v>
      </c>
      <c r="EX43" s="308" t="s">
        <v>12</v>
      </c>
      <c r="EY43" s="308">
        <v>72.099999999999994</v>
      </c>
      <c r="EZ43" s="308">
        <v>9.7297240439888721</v>
      </c>
      <c r="FA43" s="308">
        <v>31.2</v>
      </c>
      <c r="FB43" s="308">
        <v>12.775433661509611</v>
      </c>
      <c r="FC43" s="308">
        <v>71.141814389989577</v>
      </c>
      <c r="FD43" s="308">
        <v>84.862491333487398</v>
      </c>
      <c r="FE43" s="308">
        <v>81.35857895764201</v>
      </c>
      <c r="FF43" s="308">
        <v>82.037258588275506</v>
      </c>
      <c r="FG43" s="308">
        <v>84.178211586901767</v>
      </c>
      <c r="FH43" s="308">
        <v>83.396842678279796</v>
      </c>
      <c r="FI43" s="308">
        <v>82.192013593882749</v>
      </c>
      <c r="FJ43" s="308">
        <v>73.909620532199654</v>
      </c>
      <c r="FK43" s="308">
        <v>53.368316550843851</v>
      </c>
      <c r="FL43" s="308">
        <v>34.082923401264928</v>
      </c>
      <c r="FM43" s="308">
        <v>21.33014881499173</v>
      </c>
      <c r="FN43" s="308">
        <v>14.736842105263156</v>
      </c>
      <c r="FO43" s="308">
        <v>8.7949176096883068</v>
      </c>
      <c r="FP43" s="308">
        <v>3.2621767889356583</v>
      </c>
      <c r="FQ43" s="308">
        <v>1.55</v>
      </c>
      <c r="FR43" s="308">
        <v>6.5478413160898086</v>
      </c>
      <c r="FS43" s="308">
        <v>0.61906727197688816</v>
      </c>
    </row>
    <row r="44" spans="1:175" s="309" customFormat="1" ht="11.1" customHeight="1">
      <c r="A44" s="386">
        <v>322016</v>
      </c>
      <c r="B44" s="396" t="s">
        <v>764</v>
      </c>
      <c r="C44" s="308">
        <v>115.84755247501424</v>
      </c>
      <c r="D44" s="72">
        <v>1506.9999410944649</v>
      </c>
      <c r="E44" s="308">
        <v>264.58402874590115</v>
      </c>
      <c r="F44" s="354">
        <v>415095</v>
      </c>
      <c r="G44" s="308">
        <v>295.33678756476684</v>
      </c>
      <c r="H44" s="353">
        <v>72.9706390328152</v>
      </c>
      <c r="I44" s="353">
        <v>132.12435233160622</v>
      </c>
      <c r="J44" s="341">
        <v>44.3</v>
      </c>
      <c r="K44" s="352">
        <v>0.68</v>
      </c>
      <c r="L44" s="308">
        <v>222.41039191678362</v>
      </c>
      <c r="M44" s="308">
        <v>12.203139441959417</v>
      </c>
      <c r="N44" s="343">
        <v>79.523166439916622</v>
      </c>
      <c r="O44" s="343">
        <v>21.677733882491385</v>
      </c>
      <c r="P44" s="340">
        <v>22.490272373540858</v>
      </c>
      <c r="Q44" s="340">
        <v>0.949367088607595</v>
      </c>
      <c r="R44" s="340">
        <v>1.7639077340569878</v>
      </c>
      <c r="S44" s="354">
        <v>18994</v>
      </c>
      <c r="T44" s="341">
        <v>40</v>
      </c>
      <c r="U44" s="344">
        <v>42</v>
      </c>
      <c r="V44" s="344">
        <v>30</v>
      </c>
      <c r="W44" s="308">
        <v>22.10139603232917</v>
      </c>
      <c r="X44" s="312">
        <v>74.990716672855555</v>
      </c>
      <c r="Y44" s="308">
        <v>94.666666666666671</v>
      </c>
      <c r="Z44" s="308">
        <v>94.666666666666671</v>
      </c>
      <c r="AA44" s="308">
        <v>5.8634386230376387</v>
      </c>
      <c r="AB44" s="343">
        <v>46.581999908303146</v>
      </c>
      <c r="AC44" s="343">
        <v>12.562468479207739</v>
      </c>
      <c r="AD44" s="343">
        <v>4.4472972353399669</v>
      </c>
      <c r="AE44" s="343">
        <v>95.835777126099714</v>
      </c>
      <c r="AF44" s="341">
        <v>98.2</v>
      </c>
      <c r="AG44" s="341">
        <v>98</v>
      </c>
      <c r="AH44" s="395">
        <v>79</v>
      </c>
      <c r="AI44" s="341">
        <v>46.5</v>
      </c>
      <c r="AJ44" s="342">
        <v>8.605881129731606E-2</v>
      </c>
      <c r="AK44" s="342">
        <v>0.10327057355677928</v>
      </c>
      <c r="AL44" s="308">
        <v>0.53505861100748098</v>
      </c>
      <c r="AM44" s="348">
        <v>91883.734864300626</v>
      </c>
      <c r="AN44" s="354">
        <v>145947.86867364746</v>
      </c>
      <c r="AO44" s="354">
        <v>261875.74295774646</v>
      </c>
      <c r="AP44" s="308">
        <v>21.58138264269494</v>
      </c>
      <c r="AQ44" s="308">
        <v>3.3123324625655211</v>
      </c>
      <c r="AR44" s="308">
        <v>13.69</v>
      </c>
      <c r="AS44" s="308">
        <v>6.0181821751850615</v>
      </c>
      <c r="AT44" s="308">
        <v>234.64038170786782</v>
      </c>
      <c r="AU44" s="308">
        <v>2.9452767578393448</v>
      </c>
      <c r="AV44" s="308">
        <v>2.2580455143434977</v>
      </c>
      <c r="AW44" s="344">
        <v>11031.75</v>
      </c>
      <c r="AX44" s="344">
        <v>1521.6206896551723</v>
      </c>
      <c r="AY44" s="308">
        <v>1.1330931175924037</v>
      </c>
      <c r="AZ44" s="343">
        <v>266.33333333333331</v>
      </c>
      <c r="BA44" s="308">
        <v>3.4164572247638869</v>
      </c>
      <c r="BB44" s="308">
        <v>27.413466994514849</v>
      </c>
      <c r="BC44" s="308">
        <v>224.26417168999978</v>
      </c>
      <c r="BD44" s="308">
        <v>2.8388786349623985</v>
      </c>
      <c r="BE44" s="343">
        <v>3.3100056742954416</v>
      </c>
      <c r="BF44" s="308">
        <v>6.9037261206733493</v>
      </c>
      <c r="BG44" s="308">
        <v>28.374384236453203</v>
      </c>
      <c r="BH44" s="308">
        <v>98.076923076923066</v>
      </c>
      <c r="BI44" s="345">
        <v>99.50738916256158</v>
      </c>
      <c r="BJ44" s="343">
        <v>3.1527093596059115</v>
      </c>
      <c r="BK44" s="72">
        <v>0.63901846763371462</v>
      </c>
      <c r="BL44" s="341">
        <v>109.7</v>
      </c>
      <c r="BM44" s="341">
        <v>104.1</v>
      </c>
      <c r="BN44" s="308">
        <v>0.76682216116045754</v>
      </c>
      <c r="BO44" s="308">
        <v>33.333333333333329</v>
      </c>
      <c r="BP44" s="344">
        <v>23</v>
      </c>
      <c r="BQ44" s="308">
        <v>2.3758565846570714</v>
      </c>
      <c r="BR44" s="308">
        <v>23.694751516817529</v>
      </c>
      <c r="BS44" s="308">
        <v>15.276168783993404</v>
      </c>
      <c r="BT44" s="308">
        <v>338.62828643798224</v>
      </c>
      <c r="BU44" s="308" t="s">
        <v>12</v>
      </c>
      <c r="BV44" s="343">
        <v>783.44361758526577</v>
      </c>
      <c r="BW44" s="343">
        <v>1960.0816823420842</v>
      </c>
      <c r="BX44" s="308">
        <v>7.363191894598363</v>
      </c>
      <c r="BY44" s="342">
        <v>0.21501668990162773</v>
      </c>
      <c r="BZ44" s="308">
        <v>3.9270356771191266</v>
      </c>
      <c r="CA44" s="342">
        <v>0.65585913723026179</v>
      </c>
      <c r="CB44" s="308">
        <v>0.49087945963989082</v>
      </c>
      <c r="CC44" s="342">
        <v>0.26911975495297374</v>
      </c>
      <c r="CD44" s="308">
        <v>0.98175891927978165</v>
      </c>
      <c r="CE44" s="308">
        <v>3.8899742779163149</v>
      </c>
      <c r="CF44" s="341">
        <v>33.799999999999997</v>
      </c>
      <c r="CG44" s="340">
        <v>3.4482758620689653</v>
      </c>
      <c r="CH44" s="340">
        <v>23.953588505903415</v>
      </c>
      <c r="CI44" s="340">
        <v>1.7772511848341233</v>
      </c>
      <c r="CJ44" s="308">
        <v>346.5903512733413</v>
      </c>
      <c r="CK44" s="82">
        <v>254.21174576371024</v>
      </c>
      <c r="CL44" s="314">
        <v>28.4</v>
      </c>
      <c r="CM44" s="314">
        <v>828.05312902706066</v>
      </c>
      <c r="CN44" s="323">
        <v>100</v>
      </c>
      <c r="CO44" s="317">
        <v>98.8</v>
      </c>
      <c r="CP44" s="317">
        <v>93.2</v>
      </c>
      <c r="CQ44" s="314">
        <v>97.5</v>
      </c>
      <c r="CR44" s="322">
        <v>19.100000000000001</v>
      </c>
      <c r="CS44" s="314">
        <v>5.111383053459333</v>
      </c>
      <c r="CT44" s="314">
        <v>0.89135802469135805</v>
      </c>
      <c r="CU44" s="322">
        <v>0</v>
      </c>
      <c r="CV44" s="314">
        <v>61.864739515594714</v>
      </c>
      <c r="CW44" s="321">
        <v>51.125095721494631</v>
      </c>
      <c r="CX44" s="314">
        <v>1.64</v>
      </c>
      <c r="CY44" s="314">
        <v>40.200000000000003</v>
      </c>
      <c r="CZ44" s="314">
        <v>60.829460431400001</v>
      </c>
      <c r="DA44" s="314">
        <v>2.9327819198508855</v>
      </c>
      <c r="DB44" s="314">
        <v>1.952708672858293</v>
      </c>
      <c r="DC44" s="314">
        <v>0.97005144416737021</v>
      </c>
      <c r="DD44" s="314">
        <v>2.8961888118753563</v>
      </c>
      <c r="DE44" s="314">
        <v>7.6233580082075045</v>
      </c>
      <c r="DF44" s="320">
        <v>460.16078431372551</v>
      </c>
      <c r="DG44" s="320">
        <v>460.15686274509807</v>
      </c>
      <c r="DH44" s="314" t="s">
        <v>12</v>
      </c>
      <c r="DI44" s="314" t="s">
        <v>12</v>
      </c>
      <c r="DJ44" s="314">
        <v>36.074653822998201</v>
      </c>
      <c r="DK44" s="314">
        <v>49.086908690869087</v>
      </c>
      <c r="DL44" s="319">
        <v>108</v>
      </c>
      <c r="DM44" s="319">
        <v>82</v>
      </c>
      <c r="DN44" s="314">
        <v>50.372430246028784</v>
      </c>
      <c r="DO44" s="314" t="s">
        <v>12</v>
      </c>
      <c r="DP44" s="314">
        <v>100</v>
      </c>
      <c r="DQ44" s="314">
        <v>100</v>
      </c>
      <c r="DR44" s="314">
        <v>4862.021227503461</v>
      </c>
      <c r="DS44" s="315">
        <v>3.7819159147629109</v>
      </c>
      <c r="DT44" s="315">
        <v>10.52</v>
      </c>
      <c r="DU44" s="314" t="s">
        <v>12</v>
      </c>
      <c r="DV44" s="318">
        <v>6.5647771259316964E-2</v>
      </c>
      <c r="DW44" s="314">
        <v>30.188679245283019</v>
      </c>
      <c r="DX44" s="317">
        <v>62.984743466394391</v>
      </c>
      <c r="DY44" s="314">
        <v>1.3551340449158111</v>
      </c>
      <c r="DZ44" s="314">
        <v>418.39068464101376</v>
      </c>
      <c r="EA44" s="316" t="s">
        <v>12</v>
      </c>
      <c r="EB44" s="315">
        <v>2.45504389256357</v>
      </c>
      <c r="EC44" s="315">
        <v>55.307892775306158</v>
      </c>
      <c r="ED44" s="314">
        <v>74.905190004800559</v>
      </c>
      <c r="EE44" s="314">
        <v>9.0507775078673482</v>
      </c>
      <c r="EF44" s="314">
        <v>71.982824427480921</v>
      </c>
      <c r="EG44" s="314">
        <v>551.47642033222292</v>
      </c>
      <c r="EH44" s="314">
        <v>48.4</v>
      </c>
      <c r="EI44" s="314">
        <v>77.099999999999994</v>
      </c>
      <c r="EJ44" s="314">
        <v>25.7</v>
      </c>
      <c r="EK44" s="314">
        <v>60.5</v>
      </c>
      <c r="EL44" s="314">
        <v>20.8</v>
      </c>
      <c r="EM44" s="313">
        <v>62</v>
      </c>
      <c r="EN44" s="312">
        <v>0.30434526497673231</v>
      </c>
      <c r="EO44" s="72">
        <v>1.0363041264607478</v>
      </c>
      <c r="EP44" s="311">
        <v>0.56999999999999995</v>
      </c>
      <c r="EQ44" s="308">
        <v>91.6</v>
      </c>
      <c r="ER44" s="308">
        <v>15.1</v>
      </c>
      <c r="ES44" s="308">
        <v>2</v>
      </c>
      <c r="ET44" s="308">
        <v>591.76698442930353</v>
      </c>
      <c r="EU44" s="310">
        <v>40.489291088435806</v>
      </c>
      <c r="EV44" s="308">
        <v>54.08575944616635</v>
      </c>
      <c r="EW44" s="308" t="s">
        <v>12</v>
      </c>
      <c r="EX44" s="308" t="s">
        <v>12</v>
      </c>
      <c r="EY44" s="308">
        <v>119.9</v>
      </c>
      <c r="EZ44" s="308">
        <v>11.771289442164582</v>
      </c>
      <c r="FA44" s="308">
        <v>33</v>
      </c>
      <c r="FB44" s="308">
        <v>13.403842003021801</v>
      </c>
      <c r="FC44" s="308">
        <v>75.630052306229203</v>
      </c>
      <c r="FD44" s="308">
        <v>85.419006964727032</v>
      </c>
      <c r="FE44" s="308">
        <v>81.357904946653733</v>
      </c>
      <c r="FF44" s="308">
        <v>81.835079418722543</v>
      </c>
      <c r="FG44" s="308">
        <v>83.596123246058156</v>
      </c>
      <c r="FH44" s="308">
        <v>84.735051045211478</v>
      </c>
      <c r="FI44" s="308">
        <v>82.088597473212857</v>
      </c>
      <c r="FJ44" s="308">
        <v>74.96360989810772</v>
      </c>
      <c r="FK44" s="308">
        <v>56.764793339280409</v>
      </c>
      <c r="FL44" s="308">
        <v>38.060927822019977</v>
      </c>
      <c r="FM44" s="308">
        <v>22.925832809553739</v>
      </c>
      <c r="FN44" s="308">
        <v>12.694997310381925</v>
      </c>
      <c r="FO44" s="308">
        <v>7.3076923076923084</v>
      </c>
      <c r="FP44" s="308">
        <v>3.0751708428246016</v>
      </c>
      <c r="FQ44" s="394">
        <v>1.6</v>
      </c>
      <c r="FR44" s="308">
        <v>6.3372538239509906</v>
      </c>
      <c r="FS44" s="308">
        <v>0</v>
      </c>
    </row>
    <row r="45" spans="1:175" s="309" customFormat="1" ht="11.1" customHeight="1">
      <c r="A45" s="386">
        <v>332020</v>
      </c>
      <c r="B45" s="396" t="s">
        <v>573</v>
      </c>
      <c r="C45" s="308">
        <v>81.269541912750014</v>
      </c>
      <c r="D45" s="72">
        <v>1528.405049051235</v>
      </c>
      <c r="E45" s="308">
        <v>363.33482224097139</v>
      </c>
      <c r="F45" s="354">
        <v>393675</v>
      </c>
      <c r="G45" s="308">
        <v>268.93939393939394</v>
      </c>
      <c r="H45" s="353">
        <v>75.089126559714799</v>
      </c>
      <c r="I45" s="353">
        <v>149.95543672014261</v>
      </c>
      <c r="J45" s="341">
        <v>23.6</v>
      </c>
      <c r="K45" s="352">
        <v>0.41</v>
      </c>
      <c r="L45" s="308">
        <v>145.6322117397109</v>
      </c>
      <c r="M45" s="308">
        <v>10.966281004496302</v>
      </c>
      <c r="N45" s="343">
        <v>79.031687413617036</v>
      </c>
      <c r="O45" s="343">
        <v>18.73435690537562</v>
      </c>
      <c r="P45" s="340">
        <v>12.037903127414697</v>
      </c>
      <c r="Q45" s="340" t="s">
        <v>774</v>
      </c>
      <c r="R45" s="340" t="s">
        <v>773</v>
      </c>
      <c r="S45" s="354">
        <v>11227</v>
      </c>
      <c r="T45" s="341">
        <v>72.807017543859658</v>
      </c>
      <c r="U45" s="344">
        <v>395</v>
      </c>
      <c r="V45" s="344">
        <v>186</v>
      </c>
      <c r="W45" s="308">
        <v>13.788979068774029</v>
      </c>
      <c r="X45" s="312">
        <v>63.818209112061851</v>
      </c>
      <c r="Y45" s="308">
        <v>80.701754385964904</v>
      </c>
      <c r="Z45" s="308">
        <v>79.824561403508781</v>
      </c>
      <c r="AA45" s="308">
        <v>4.7750965954654809</v>
      </c>
      <c r="AB45" s="343">
        <v>30.768948498247802</v>
      </c>
      <c r="AC45" s="343">
        <v>9.8893638882263364</v>
      </c>
      <c r="AD45" s="343">
        <v>4.2566464231326711</v>
      </c>
      <c r="AE45" s="343">
        <v>99.593036400633054</v>
      </c>
      <c r="AF45" s="341">
        <v>95.3</v>
      </c>
      <c r="AG45" s="341">
        <v>93.2</v>
      </c>
      <c r="AH45" s="395">
        <v>275</v>
      </c>
      <c r="AI45" s="341">
        <v>28.3</v>
      </c>
      <c r="AJ45" s="342">
        <v>3.1332231441418001E-2</v>
      </c>
      <c r="AK45" s="342">
        <v>0.19582644650886252</v>
      </c>
      <c r="AL45" s="308">
        <v>0.49630254603206114</v>
      </c>
      <c r="AM45" s="348">
        <v>93919.771765017198</v>
      </c>
      <c r="AN45" s="354">
        <v>172889.46053748231</v>
      </c>
      <c r="AO45" s="354">
        <v>263553.70787956438</v>
      </c>
      <c r="AP45" s="308">
        <v>14.881161731029255</v>
      </c>
      <c r="AQ45" s="308">
        <v>5.7445661094046754</v>
      </c>
      <c r="AR45" s="308">
        <v>15.1</v>
      </c>
      <c r="AS45" s="308">
        <v>6.4209141892897907</v>
      </c>
      <c r="AT45" s="308">
        <v>523.5991860638245</v>
      </c>
      <c r="AU45" s="308">
        <v>3.308683640213741</v>
      </c>
      <c r="AV45" s="308">
        <v>2.3160785481496187</v>
      </c>
      <c r="AW45" s="344">
        <v>13807.4</v>
      </c>
      <c r="AX45" s="344">
        <v>2655.2692307692309</v>
      </c>
      <c r="AY45" s="308">
        <v>3.3798301393938517</v>
      </c>
      <c r="AZ45" s="343">
        <v>897.75</v>
      </c>
      <c r="BA45" s="308">
        <v>1.814256704220226</v>
      </c>
      <c r="BB45" s="308">
        <v>42.250674345702414</v>
      </c>
      <c r="BC45" s="308">
        <v>287.04877826856585</v>
      </c>
      <c r="BD45" s="308">
        <v>6.1485102651909935</v>
      </c>
      <c r="BE45" s="343">
        <v>2.2599693810599986</v>
      </c>
      <c r="BF45" s="308">
        <v>4.5928410002187068</v>
      </c>
      <c r="BG45" s="308">
        <v>25.72672159179232</v>
      </c>
      <c r="BH45" s="308">
        <v>57.303370786516851</v>
      </c>
      <c r="BI45" s="345">
        <v>99.552572706935123</v>
      </c>
      <c r="BJ45" s="343">
        <v>2.1762785636561479</v>
      </c>
      <c r="BK45" s="72">
        <v>0.32258064516129031</v>
      </c>
      <c r="BL45" s="341">
        <v>122.4</v>
      </c>
      <c r="BM45" s="341">
        <v>114.3</v>
      </c>
      <c r="BN45" s="308">
        <v>1.4640198511166254</v>
      </c>
      <c r="BO45" s="308">
        <v>68.421052631578945</v>
      </c>
      <c r="BP45" s="344">
        <v>33</v>
      </c>
      <c r="BQ45" s="308">
        <v>2.8620113487848857</v>
      </c>
      <c r="BR45" s="308">
        <v>15.242691945009677</v>
      </c>
      <c r="BS45" s="308">
        <v>12.531639287309543</v>
      </c>
      <c r="BT45" s="308">
        <v>1257.7754065545023</v>
      </c>
      <c r="BU45" s="308">
        <v>18.239118566678247</v>
      </c>
      <c r="BV45" s="343">
        <v>461.68130759177461</v>
      </c>
      <c r="BW45" s="343">
        <v>216.51198570648666</v>
      </c>
      <c r="BX45" s="308">
        <v>1.240756365080153</v>
      </c>
      <c r="BY45" s="342">
        <v>3.9476731682300197E-2</v>
      </c>
      <c r="BZ45" s="308">
        <v>2.067927275133588</v>
      </c>
      <c r="CA45" s="342">
        <v>0.28387885254851358</v>
      </c>
      <c r="CB45" s="308">
        <v>0.82717091005343524</v>
      </c>
      <c r="CC45" s="342">
        <v>0.1988312075040945</v>
      </c>
      <c r="CD45" s="308">
        <v>1.033963637566794</v>
      </c>
      <c r="CE45" s="308">
        <v>16.566165401095176</v>
      </c>
      <c r="CF45" s="341">
        <v>41.6</v>
      </c>
      <c r="CG45" s="340">
        <v>0.61349693251533743</v>
      </c>
      <c r="CH45" s="340">
        <v>74.056906682889846</v>
      </c>
      <c r="CI45" s="340">
        <v>9.493954321540528</v>
      </c>
      <c r="CJ45" s="308">
        <v>294.13990768772646</v>
      </c>
      <c r="CK45" s="82">
        <v>279.94565487120946</v>
      </c>
      <c r="CL45" s="314">
        <v>51.5</v>
      </c>
      <c r="CM45" s="314">
        <v>853.23245927429696</v>
      </c>
      <c r="CN45" s="323">
        <v>100</v>
      </c>
      <c r="CO45" s="317">
        <v>99.9</v>
      </c>
      <c r="CP45" s="317">
        <v>93.5</v>
      </c>
      <c r="CQ45" s="314">
        <v>78.099999999999994</v>
      </c>
      <c r="CR45" s="322">
        <v>52.4</v>
      </c>
      <c r="CS45" s="314">
        <v>2.7733920458111836</v>
      </c>
      <c r="CT45" s="314">
        <v>3.7434210526315788</v>
      </c>
      <c r="CU45" s="322">
        <v>5.7939945246751741</v>
      </c>
      <c r="CV45" s="314">
        <v>66.204755863855979</v>
      </c>
      <c r="CW45" s="321">
        <v>38.866693136135794</v>
      </c>
      <c r="CX45" s="314">
        <v>1.76</v>
      </c>
      <c r="CY45" s="314">
        <v>39.5</v>
      </c>
      <c r="CZ45" s="314">
        <v>59.378855740210824</v>
      </c>
      <c r="DA45" s="314">
        <v>3.8821260537795483</v>
      </c>
      <c r="DB45" s="314">
        <v>1.0022374973116945</v>
      </c>
      <c r="DC45" s="314">
        <v>0.94911244561351271</v>
      </c>
      <c r="DD45" s="314">
        <v>1.6770890201333399</v>
      </c>
      <c r="DE45" s="314">
        <v>5.8377586977021192</v>
      </c>
      <c r="DF45" s="320">
        <v>1198.2055485498108</v>
      </c>
      <c r="DG45" s="320">
        <v>5738.0012315270933</v>
      </c>
      <c r="DH45" s="314" t="s">
        <v>12</v>
      </c>
      <c r="DI45" s="314" t="s">
        <v>12</v>
      </c>
      <c r="DJ45" s="314">
        <v>0.17643540669856461</v>
      </c>
      <c r="DK45" s="314">
        <v>46.974714027694162</v>
      </c>
      <c r="DL45" s="319">
        <v>277</v>
      </c>
      <c r="DM45" s="319">
        <v>18</v>
      </c>
      <c r="DN45" s="314">
        <v>11.632090922626434</v>
      </c>
      <c r="DO45" s="314">
        <v>10.722202921567654</v>
      </c>
      <c r="DP45" s="314">
        <v>100</v>
      </c>
      <c r="DQ45" s="314">
        <v>98.049756219527438</v>
      </c>
      <c r="DR45" s="314">
        <v>3242.7095034823637</v>
      </c>
      <c r="DS45" s="315">
        <v>25.031634001630909</v>
      </c>
      <c r="DT45" s="315">
        <v>8.1300000000000008</v>
      </c>
      <c r="DU45" s="314">
        <v>75.809935205183592</v>
      </c>
      <c r="DV45" s="318">
        <v>2.2068183358182454E-2</v>
      </c>
      <c r="DW45" s="314">
        <v>30.985915492957744</v>
      </c>
      <c r="DX45" s="317">
        <v>68.467004152397962</v>
      </c>
      <c r="DY45" s="314">
        <v>1.4140098787606645</v>
      </c>
      <c r="DZ45" s="314">
        <v>1085.2935584235345</v>
      </c>
      <c r="EA45" s="316">
        <v>15184</v>
      </c>
      <c r="EB45" s="315">
        <v>5.5561445884767879</v>
      </c>
      <c r="EC45" s="315">
        <v>53.334387088259824</v>
      </c>
      <c r="ED45" s="314">
        <v>84.778839385204932</v>
      </c>
      <c r="EE45" s="314">
        <v>8.4392850982081864</v>
      </c>
      <c r="EF45" s="314">
        <v>56.101259916005596</v>
      </c>
      <c r="EG45" s="314">
        <v>399.87253212045715</v>
      </c>
      <c r="EH45" s="314">
        <v>72.8</v>
      </c>
      <c r="EI45" s="314">
        <v>66.099999999999994</v>
      </c>
      <c r="EJ45" s="314">
        <v>46</v>
      </c>
      <c r="EK45" s="314">
        <v>57.8</v>
      </c>
      <c r="EL45" s="314">
        <v>27.5</v>
      </c>
      <c r="EM45" s="313" t="s">
        <v>8</v>
      </c>
      <c r="EN45" s="312">
        <v>1.4351415289427101</v>
      </c>
      <c r="EO45" s="72">
        <v>0.98842215133363232</v>
      </c>
      <c r="EP45" s="311">
        <v>0.86</v>
      </c>
      <c r="EQ45" s="308">
        <v>88.7</v>
      </c>
      <c r="ER45" s="308">
        <v>6.3</v>
      </c>
      <c r="ES45" s="308">
        <v>3.6</v>
      </c>
      <c r="ET45" s="308">
        <v>357.36777466210066</v>
      </c>
      <c r="EU45" s="310">
        <v>54.901403970555371</v>
      </c>
      <c r="EV45" s="308">
        <v>52.091039227660218</v>
      </c>
      <c r="EW45" s="308" t="s">
        <v>12</v>
      </c>
      <c r="EX45" s="308" t="s">
        <v>12</v>
      </c>
      <c r="EY45" s="308">
        <v>42.6</v>
      </c>
      <c r="EZ45" s="308">
        <v>6.9461677171737231</v>
      </c>
      <c r="FA45" s="308">
        <v>29.2</v>
      </c>
      <c r="FB45" s="308">
        <v>16.179677278674227</v>
      </c>
      <c r="FC45" s="308">
        <v>68.491285403050099</v>
      </c>
      <c r="FD45" s="308">
        <v>79.499518768046201</v>
      </c>
      <c r="FE45" s="308">
        <v>72.141147401745044</v>
      </c>
      <c r="FF45" s="308">
        <v>73.043778007583597</v>
      </c>
      <c r="FG45" s="308">
        <v>77.819422689639737</v>
      </c>
      <c r="FH45" s="308">
        <v>79.45534366854163</v>
      </c>
      <c r="FI45" s="308">
        <v>76.92247820672479</v>
      </c>
      <c r="FJ45" s="308">
        <v>67.74770570850832</v>
      </c>
      <c r="FK45" s="308">
        <v>49.091784780514658</v>
      </c>
      <c r="FL45" s="308">
        <v>30.841422212688368</v>
      </c>
      <c r="FM45" s="308">
        <v>18.416634379439493</v>
      </c>
      <c r="FN45" s="308">
        <v>10.797681949889212</v>
      </c>
      <c r="FO45" s="308">
        <v>5.9477320516671668</v>
      </c>
      <c r="FP45" s="308">
        <v>2.2564191233682025</v>
      </c>
      <c r="FQ45" s="308">
        <v>1.64</v>
      </c>
      <c r="FR45" s="308">
        <v>11.437705758763876</v>
      </c>
      <c r="FS45" s="308">
        <v>0.31089693766516402</v>
      </c>
    </row>
    <row r="46" spans="1:175" s="309" customFormat="1" ht="11.1" customHeight="1">
      <c r="A46" s="386">
        <v>342025</v>
      </c>
      <c r="B46" s="396" t="s">
        <v>571</v>
      </c>
      <c r="C46" s="308">
        <v>117.89374771608054</v>
      </c>
      <c r="D46" s="72">
        <v>1861.9381558111613</v>
      </c>
      <c r="E46" s="308">
        <v>329.75446778150939</v>
      </c>
      <c r="F46" s="354">
        <v>451490</v>
      </c>
      <c r="G46" s="308">
        <v>269.433465085639</v>
      </c>
      <c r="H46" s="353">
        <v>77.733860342556</v>
      </c>
      <c r="I46" s="353">
        <v>158.76152832674572</v>
      </c>
      <c r="J46" s="341">
        <v>26.6</v>
      </c>
      <c r="K46" s="352">
        <v>-2</v>
      </c>
      <c r="L46" s="308">
        <v>149.33122743589928</v>
      </c>
      <c r="M46" s="308">
        <v>8.5982850515743561</v>
      </c>
      <c r="N46" s="343">
        <v>82.544969542622411</v>
      </c>
      <c r="O46" s="343">
        <v>19.051458730391438</v>
      </c>
      <c r="P46" s="340">
        <v>11.825860948667966</v>
      </c>
      <c r="Q46" s="340">
        <v>2.7607361963190185</v>
      </c>
      <c r="R46" s="340">
        <v>2.0134228187919461</v>
      </c>
      <c r="S46" s="354">
        <v>13376</v>
      </c>
      <c r="T46" s="341">
        <v>42.857142857142854</v>
      </c>
      <c r="U46" s="344">
        <v>73</v>
      </c>
      <c r="V46" s="344">
        <v>0</v>
      </c>
      <c r="W46" s="308">
        <v>15.198237885462554</v>
      </c>
      <c r="X46" s="312">
        <v>66.815584415584411</v>
      </c>
      <c r="Y46" s="308">
        <v>100</v>
      </c>
      <c r="Z46" s="308">
        <v>60.714285714285708</v>
      </c>
      <c r="AA46" s="308">
        <v>5.4872280037842955</v>
      </c>
      <c r="AB46" s="343">
        <v>66.607416185256511</v>
      </c>
      <c r="AC46" s="343">
        <v>15.454500567817114</v>
      </c>
      <c r="AD46" s="343">
        <v>6.1225497457166842</v>
      </c>
      <c r="AE46" s="343">
        <v>93.745885450954574</v>
      </c>
      <c r="AF46" s="341">
        <v>97</v>
      </c>
      <c r="AG46" s="341">
        <v>97.2</v>
      </c>
      <c r="AH46" s="395">
        <v>382</v>
      </c>
      <c r="AI46" s="341">
        <v>23.7</v>
      </c>
      <c r="AJ46" s="342">
        <v>5.1180268164133076E-2</v>
      </c>
      <c r="AK46" s="342">
        <v>0.10236053632826615</v>
      </c>
      <c r="AL46" s="308">
        <v>1.32684845215515</v>
      </c>
      <c r="AM46" s="348">
        <v>89906.908308806887</v>
      </c>
      <c r="AN46" s="354">
        <v>153061.40466926069</v>
      </c>
      <c r="AO46" s="354">
        <v>254562.61130604288</v>
      </c>
      <c r="AP46" s="308">
        <v>14.345074474205715</v>
      </c>
      <c r="AQ46" s="308">
        <v>3.1835325704788087</v>
      </c>
      <c r="AR46" s="308">
        <v>16.899999999999999</v>
      </c>
      <c r="AS46" s="308">
        <v>4.7636034593766858</v>
      </c>
      <c r="AT46" s="308">
        <v>291.03659491534273</v>
      </c>
      <c r="AU46" s="308">
        <v>4.7853550733464427</v>
      </c>
      <c r="AV46" s="308">
        <v>3.132232411644944</v>
      </c>
      <c r="AW46" s="344">
        <v>7957.0714285714284</v>
      </c>
      <c r="AX46" s="344">
        <v>1591.4142857142858</v>
      </c>
      <c r="AY46" s="308">
        <v>2.6930223790159697</v>
      </c>
      <c r="AZ46" s="343">
        <v>420.33333333333331</v>
      </c>
      <c r="BA46" s="308">
        <v>4.3910722675622536</v>
      </c>
      <c r="BB46" s="308">
        <v>25.682403027436141</v>
      </c>
      <c r="BC46" s="308">
        <v>326.49955626707504</v>
      </c>
      <c r="BD46" s="308">
        <v>4.0517601406024326</v>
      </c>
      <c r="BE46" s="343">
        <v>0</v>
      </c>
      <c r="BF46" s="308">
        <v>4.0681173131504265</v>
      </c>
      <c r="BG46" s="308">
        <v>21.450858034321371</v>
      </c>
      <c r="BH46" s="308">
        <v>0</v>
      </c>
      <c r="BI46" s="345">
        <v>94.514767932489448</v>
      </c>
      <c r="BJ46" s="343">
        <v>2.9251170046801871</v>
      </c>
      <c r="BK46" s="72">
        <v>3.5036310358007388</v>
      </c>
      <c r="BL46" s="341">
        <v>125.3</v>
      </c>
      <c r="BM46" s="341">
        <v>112.4</v>
      </c>
      <c r="BN46" s="308">
        <v>0.82813097209835651</v>
      </c>
      <c r="BO46" s="308">
        <v>22.058823529411764</v>
      </c>
      <c r="BP46" s="344">
        <v>14</v>
      </c>
      <c r="BQ46" s="308">
        <v>0</v>
      </c>
      <c r="BR46" s="308">
        <v>13.046618059059982</v>
      </c>
      <c r="BS46" s="308">
        <v>20.416064872013504</v>
      </c>
      <c r="BT46" s="308">
        <v>950.54553047836157</v>
      </c>
      <c r="BU46" s="308">
        <v>21.520176797118346</v>
      </c>
      <c r="BV46" s="343">
        <v>1189.4609079993736</v>
      </c>
      <c r="BW46" s="343">
        <v>56.162667269911424</v>
      </c>
      <c r="BX46" s="308">
        <v>4.7853550733464427</v>
      </c>
      <c r="BY46" s="342">
        <v>5.7058833765465396E-2</v>
      </c>
      <c r="BZ46" s="308">
        <v>0.87006455879026212</v>
      </c>
      <c r="CA46" s="342">
        <v>0.11556632502131658</v>
      </c>
      <c r="CB46" s="308">
        <v>0.43503227939513106</v>
      </c>
      <c r="CC46" s="342">
        <v>9.0486714114187267E-2</v>
      </c>
      <c r="CD46" s="308">
        <v>3.91529051455618</v>
      </c>
      <c r="CE46" s="308">
        <v>19.058764160300694</v>
      </c>
      <c r="CF46" s="341">
        <v>56.9</v>
      </c>
      <c r="CG46" s="340">
        <v>6.1889250814332248</v>
      </c>
      <c r="CH46" s="340">
        <v>25.691433495812348</v>
      </c>
      <c r="CI46" s="340">
        <v>1.1275546159267089</v>
      </c>
      <c r="CJ46" s="308">
        <v>293.72944472479855</v>
      </c>
      <c r="CK46" s="82">
        <v>242.99162997894445</v>
      </c>
      <c r="CL46" s="314">
        <v>15.7</v>
      </c>
      <c r="CM46" s="314">
        <v>826.46598131005987</v>
      </c>
      <c r="CN46" s="323">
        <v>100</v>
      </c>
      <c r="CO46" s="317">
        <v>99.3</v>
      </c>
      <c r="CP46" s="317">
        <v>91.7</v>
      </c>
      <c r="CQ46" s="314">
        <v>87</v>
      </c>
      <c r="CR46" s="322">
        <v>38.200000000000003</v>
      </c>
      <c r="CS46" s="314">
        <v>4.149947486063609</v>
      </c>
      <c r="CT46" s="314">
        <v>3.4285714285714284</v>
      </c>
      <c r="CU46" s="322">
        <v>0</v>
      </c>
      <c r="CV46" s="314">
        <v>71.704396947852118</v>
      </c>
      <c r="CW46" s="321">
        <v>43.794699566707848</v>
      </c>
      <c r="CX46" s="314">
        <v>1.17</v>
      </c>
      <c r="CY46" s="314">
        <v>40.5</v>
      </c>
      <c r="CZ46" s="314">
        <v>54.830669989737579</v>
      </c>
      <c r="DA46" s="314">
        <v>3.8751613498063802</v>
      </c>
      <c r="DB46" s="314">
        <v>0.74340926096716375</v>
      </c>
      <c r="DC46" s="314">
        <v>0.81588128839159868</v>
      </c>
      <c r="DD46" s="314">
        <v>2.3404736631458052</v>
      </c>
      <c r="DE46" s="314">
        <v>7.7914281239667984</v>
      </c>
      <c r="DF46" s="320">
        <v>832.01918465227823</v>
      </c>
      <c r="DG46" s="320">
        <v>2399.7179487179487</v>
      </c>
      <c r="DH46" s="314" t="s">
        <v>12</v>
      </c>
      <c r="DI46" s="314" t="s">
        <v>12</v>
      </c>
      <c r="DJ46" s="314">
        <v>3.0078431372549019</v>
      </c>
      <c r="DK46" s="314">
        <v>39.629629629629633</v>
      </c>
      <c r="DL46" s="319">
        <v>36</v>
      </c>
      <c r="DM46" s="319">
        <v>12</v>
      </c>
      <c r="DN46" s="314">
        <v>14.63013555605826</v>
      </c>
      <c r="DO46" s="314">
        <v>7.9828423269006565</v>
      </c>
      <c r="DP46" s="314">
        <v>100</v>
      </c>
      <c r="DQ46" s="314">
        <v>100</v>
      </c>
      <c r="DR46" s="314">
        <v>5251.7833109017502</v>
      </c>
      <c r="DS46" s="315">
        <v>8.4240362811791378</v>
      </c>
      <c r="DT46" s="315">
        <v>9.1</v>
      </c>
      <c r="DU46" s="314">
        <v>89.566236811254399</v>
      </c>
      <c r="DV46" s="318">
        <v>0.11876071341479839</v>
      </c>
      <c r="DW46" s="314">
        <v>60.447761194029844</v>
      </c>
      <c r="DX46" s="317">
        <v>2328.0621922146624</v>
      </c>
      <c r="DY46" s="314">
        <v>0.95046634170863298</v>
      </c>
      <c r="DZ46" s="314">
        <v>2476.2275717022585</v>
      </c>
      <c r="EA46" s="316">
        <v>1800</v>
      </c>
      <c r="EB46" s="315">
        <v>2.2034444444444445</v>
      </c>
      <c r="EC46" s="315">
        <v>15.10117276897131</v>
      </c>
      <c r="ED46" s="314">
        <v>87.545212946747938</v>
      </c>
      <c r="EE46" s="314">
        <v>8.7822689502698044</v>
      </c>
      <c r="EF46" s="314">
        <v>49.681198102016602</v>
      </c>
      <c r="EG46" s="314">
        <v>18.662645086580667</v>
      </c>
      <c r="EH46" s="314">
        <v>72.3</v>
      </c>
      <c r="EI46" s="314">
        <v>49.6</v>
      </c>
      <c r="EJ46" s="314">
        <v>33</v>
      </c>
      <c r="EK46" s="314">
        <v>59.9</v>
      </c>
      <c r="EL46" s="314">
        <v>19.899999999999999</v>
      </c>
      <c r="EM46" s="313">
        <v>72.400000000000006</v>
      </c>
      <c r="EN46" s="312">
        <v>-0.73085422938382028</v>
      </c>
      <c r="EO46" s="72">
        <v>0.98815586824880119</v>
      </c>
      <c r="EP46" s="311">
        <v>0.61</v>
      </c>
      <c r="EQ46" s="308">
        <v>97.7</v>
      </c>
      <c r="ER46" s="308">
        <v>11.3</v>
      </c>
      <c r="ES46" s="308">
        <v>2.2000000000000002</v>
      </c>
      <c r="ET46" s="308">
        <v>554.19710442514838</v>
      </c>
      <c r="EU46" s="310">
        <v>44.973376492036465</v>
      </c>
      <c r="EV46" s="308">
        <v>57.634131776059114</v>
      </c>
      <c r="EW46" s="308" t="s">
        <v>12</v>
      </c>
      <c r="EX46" s="308" t="s">
        <v>12</v>
      </c>
      <c r="EY46" s="308">
        <v>91</v>
      </c>
      <c r="EZ46" s="308">
        <v>8.6310404231994013</v>
      </c>
      <c r="FA46" s="308">
        <v>22.5</v>
      </c>
      <c r="FB46" s="308">
        <v>15.09865005192108</v>
      </c>
      <c r="FC46" s="308">
        <v>68.087855297157617</v>
      </c>
      <c r="FD46" s="308">
        <v>77.435783879539414</v>
      </c>
      <c r="FE46" s="308">
        <v>70.132517838939862</v>
      </c>
      <c r="FF46" s="308">
        <v>72.431707725825376</v>
      </c>
      <c r="FG46" s="308">
        <v>77.685733070348448</v>
      </c>
      <c r="FH46" s="308">
        <v>78.790953899681071</v>
      </c>
      <c r="FI46" s="308">
        <v>75.735866687431866</v>
      </c>
      <c r="FJ46" s="308">
        <v>67.425757808893678</v>
      </c>
      <c r="FK46" s="308">
        <v>48.096113445378151</v>
      </c>
      <c r="FL46" s="308">
        <v>30.681499485837151</v>
      </c>
      <c r="FM46" s="308">
        <v>17.460149899714981</v>
      </c>
      <c r="FN46" s="308">
        <v>10.481804202972835</v>
      </c>
      <c r="FO46" s="308">
        <v>5.7805907172995781</v>
      </c>
      <c r="FP46" s="308">
        <v>2.6473702788563358</v>
      </c>
      <c r="FQ46" s="308">
        <v>1.48</v>
      </c>
      <c r="FR46" s="308">
        <v>13.490350984043015</v>
      </c>
      <c r="FS46" s="308">
        <v>0.19500780031201248</v>
      </c>
    </row>
    <row r="47" spans="1:175" s="309" customFormat="1" ht="11.1" customHeight="1">
      <c r="A47" s="386">
        <v>342076</v>
      </c>
      <c r="B47" s="396" t="s">
        <v>570</v>
      </c>
      <c r="C47" s="308">
        <v>80.511353591807435</v>
      </c>
      <c r="D47" s="72">
        <v>1237.2763307270091</v>
      </c>
      <c r="E47" s="308">
        <v>205.96422995576134</v>
      </c>
      <c r="F47" s="354">
        <v>364807</v>
      </c>
      <c r="G47" s="308">
        <v>285.50724637681157</v>
      </c>
      <c r="H47" s="353">
        <v>72.463768115942031</v>
      </c>
      <c r="I47" s="353">
        <v>150.31055900621118</v>
      </c>
      <c r="J47" s="341">
        <v>26.3</v>
      </c>
      <c r="K47" s="352">
        <v>-0.11</v>
      </c>
      <c r="L47" s="308">
        <v>211.92803392552489</v>
      </c>
      <c r="M47" s="308">
        <v>10.712294945688665</v>
      </c>
      <c r="N47" s="343">
        <v>79.445392541711854</v>
      </c>
      <c r="O47" s="343">
        <v>19.383595565545352</v>
      </c>
      <c r="P47" s="340">
        <v>14.752643644161799</v>
      </c>
      <c r="Q47" s="340">
        <v>1.3623978201634876</v>
      </c>
      <c r="R47" s="340">
        <v>1.9093078758949882</v>
      </c>
      <c r="S47" s="354">
        <v>14366</v>
      </c>
      <c r="T47" s="341">
        <v>100</v>
      </c>
      <c r="U47" s="344">
        <v>574</v>
      </c>
      <c r="V47" s="344">
        <v>0</v>
      </c>
      <c r="W47" s="308">
        <v>15.25930589438892</v>
      </c>
      <c r="X47" s="312">
        <v>67.434446481230566</v>
      </c>
      <c r="Y47" s="308">
        <v>65.413533834586474</v>
      </c>
      <c r="Z47" s="308">
        <v>94.73684210526315</v>
      </c>
      <c r="AA47" s="308">
        <v>2.9341792228390164</v>
      </c>
      <c r="AB47" s="343">
        <v>12.01646411641925</v>
      </c>
      <c r="AC47" s="343">
        <v>3.1406667577004854</v>
      </c>
      <c r="AD47" s="343">
        <v>1.4240290267834501</v>
      </c>
      <c r="AE47" s="343">
        <v>91.670822942643397</v>
      </c>
      <c r="AF47" s="341">
        <v>96.7</v>
      </c>
      <c r="AG47" s="341">
        <v>95.1</v>
      </c>
      <c r="AH47" s="395">
        <v>352</v>
      </c>
      <c r="AI47" s="341">
        <v>20.18</v>
      </c>
      <c r="AJ47" s="342">
        <v>3.9153124801493661E-2</v>
      </c>
      <c r="AK47" s="342">
        <v>0.11745937440448098</v>
      </c>
      <c r="AL47" s="308">
        <v>0.22790250884453428</v>
      </c>
      <c r="AM47" s="348">
        <v>79028.012997876591</v>
      </c>
      <c r="AN47" s="354">
        <v>178953.53505771697</v>
      </c>
      <c r="AO47" s="354">
        <v>260736.12167606768</v>
      </c>
      <c r="AP47" s="308">
        <v>13.99099070916883</v>
      </c>
      <c r="AQ47" s="308">
        <v>17.205242906747582</v>
      </c>
      <c r="AR47" s="308">
        <v>14.01</v>
      </c>
      <c r="AS47" s="308">
        <v>6.5921333165778835</v>
      </c>
      <c r="AT47" s="308">
        <v>444.51638874630191</v>
      </c>
      <c r="AU47" s="308">
        <v>1.9169369902811295</v>
      </c>
      <c r="AV47" s="308">
        <v>1.8743383904971045</v>
      </c>
      <c r="AW47" s="344">
        <v>13655.4</v>
      </c>
      <c r="AX47" s="344">
        <v>2133.65625</v>
      </c>
      <c r="AY47" s="308">
        <v>1.4646220542788932</v>
      </c>
      <c r="AZ47" s="343">
        <v>877.71428571428567</v>
      </c>
      <c r="BA47" s="308">
        <v>2.3788932457790111</v>
      </c>
      <c r="BB47" s="308">
        <v>44.820499603489296</v>
      </c>
      <c r="BC47" s="308">
        <v>250.05953154319815</v>
      </c>
      <c r="BD47" s="308">
        <v>6.8988538846728105</v>
      </c>
      <c r="BE47" s="343">
        <v>1.6653449643140363</v>
      </c>
      <c r="BF47" s="308">
        <v>7.4544012688342587</v>
      </c>
      <c r="BG47" s="308">
        <v>36.556909515167227</v>
      </c>
      <c r="BH47" s="308">
        <v>98.245614035087712</v>
      </c>
      <c r="BI47" s="345">
        <v>82.663316582914575</v>
      </c>
      <c r="BJ47" s="343">
        <v>1.1234984011753522</v>
      </c>
      <c r="BK47" s="72">
        <v>0.29898616509472425</v>
      </c>
      <c r="BL47" s="341">
        <v>127.3</v>
      </c>
      <c r="BM47" s="341">
        <v>117.8</v>
      </c>
      <c r="BN47" s="308">
        <v>0.73387513250523229</v>
      </c>
      <c r="BO47" s="308">
        <v>25</v>
      </c>
      <c r="BP47" s="344">
        <v>12</v>
      </c>
      <c r="BQ47" s="308">
        <v>0</v>
      </c>
      <c r="BR47" s="308">
        <v>12.279046387745236</v>
      </c>
      <c r="BS47" s="308">
        <v>12.338684427442869</v>
      </c>
      <c r="BT47" s="308">
        <v>966.8455097880933</v>
      </c>
      <c r="BU47" s="308">
        <v>38.124255855710018</v>
      </c>
      <c r="BV47" s="343">
        <v>1611.8479485579307</v>
      </c>
      <c r="BW47" s="343">
        <v>447.24482906246868</v>
      </c>
      <c r="BX47" s="308">
        <v>1.277957993520753</v>
      </c>
      <c r="BY47" s="342">
        <v>5.5559223768314736E-2</v>
      </c>
      <c r="BZ47" s="308">
        <v>1.7039439913610039</v>
      </c>
      <c r="CA47" s="342">
        <v>0.28844363885759078</v>
      </c>
      <c r="CB47" s="308">
        <v>0.21299299892012549</v>
      </c>
      <c r="CC47" s="342">
        <v>5.3248249730031373E-2</v>
      </c>
      <c r="CD47" s="308">
        <v>1.277957993520753</v>
      </c>
      <c r="CE47" s="308">
        <v>10.332290377615287</v>
      </c>
      <c r="CF47" s="341">
        <v>42.1</v>
      </c>
      <c r="CG47" s="340">
        <v>2.3076923076923079</v>
      </c>
      <c r="CH47" s="340">
        <v>48.908612465886513</v>
      </c>
      <c r="CI47" s="340">
        <v>11.678832116788321</v>
      </c>
      <c r="CJ47" s="308">
        <v>313.70247859952843</v>
      </c>
      <c r="CK47" s="82">
        <v>275.56395221289074</v>
      </c>
      <c r="CL47" s="314">
        <v>43.6</v>
      </c>
      <c r="CM47" s="314">
        <v>819.35197201026915</v>
      </c>
      <c r="CN47" s="323">
        <v>92.3</v>
      </c>
      <c r="CO47" s="317">
        <v>95.7</v>
      </c>
      <c r="CP47" s="317">
        <v>93.3</v>
      </c>
      <c r="CQ47" s="314">
        <v>71.599999999999994</v>
      </c>
      <c r="CR47" s="322">
        <v>52.9</v>
      </c>
      <c r="CS47" s="314">
        <v>2.6211852698077927</v>
      </c>
      <c r="CT47" s="314">
        <v>7.4528301886792452</v>
      </c>
      <c r="CU47" s="322">
        <v>4.3938661628366802</v>
      </c>
      <c r="CV47" s="314">
        <v>64.247402593808289</v>
      </c>
      <c r="CW47" s="321">
        <v>46.183271955850813</v>
      </c>
      <c r="CX47" s="314">
        <v>1.88</v>
      </c>
      <c r="CY47" s="314">
        <v>34.1</v>
      </c>
      <c r="CZ47" s="314">
        <v>59.391195345095326</v>
      </c>
      <c r="DA47" s="314">
        <v>3.9404521889400921</v>
      </c>
      <c r="DB47" s="314">
        <v>1.9657017373838921</v>
      </c>
      <c r="DC47" s="314">
        <v>1.0252460601620024</v>
      </c>
      <c r="DD47" s="314">
        <v>3.5122545521928692</v>
      </c>
      <c r="DE47" s="314">
        <v>6.8668942851848467</v>
      </c>
      <c r="DF47" s="320">
        <v>520.74671052631584</v>
      </c>
      <c r="DG47" s="320">
        <v>1672.3488182559088</v>
      </c>
      <c r="DH47" s="314" t="s">
        <v>12</v>
      </c>
      <c r="DI47" s="314" t="s">
        <v>12</v>
      </c>
      <c r="DJ47" s="314">
        <v>7.9544592030360528</v>
      </c>
      <c r="DK47" s="314">
        <v>23.662631784459194</v>
      </c>
      <c r="DL47" s="319">
        <v>106</v>
      </c>
      <c r="DM47" s="319">
        <v>6</v>
      </c>
      <c r="DN47" s="314">
        <v>7.6996969109625368</v>
      </c>
      <c r="DO47" s="314">
        <v>8.5090703068590123</v>
      </c>
      <c r="DP47" s="314">
        <v>100</v>
      </c>
      <c r="DQ47" s="314">
        <v>99.005761316872437</v>
      </c>
      <c r="DR47" s="314">
        <v>4432.2591417598933</v>
      </c>
      <c r="DS47" s="315">
        <v>11.558652101748562</v>
      </c>
      <c r="DT47" s="315">
        <v>6.6</v>
      </c>
      <c r="DU47" s="314">
        <v>88.345864661654133</v>
      </c>
      <c r="DV47" s="318">
        <v>2.5198793222516089E-2</v>
      </c>
      <c r="DW47" s="314">
        <v>39.285714285714285</v>
      </c>
      <c r="DX47" s="317">
        <v>252.70128370880451</v>
      </c>
      <c r="DY47" s="314">
        <v>1.357685116022477</v>
      </c>
      <c r="DZ47" s="314">
        <v>883.19151744002738</v>
      </c>
      <c r="EA47" s="316">
        <v>17538</v>
      </c>
      <c r="EB47" s="315">
        <v>3.9466053576253524</v>
      </c>
      <c r="EC47" s="315">
        <v>60.340015022796877</v>
      </c>
      <c r="ED47" s="314">
        <v>93.088320698375455</v>
      </c>
      <c r="EE47" s="314">
        <v>10.119259424391172</v>
      </c>
      <c r="EF47" s="314">
        <v>65.107550974680706</v>
      </c>
      <c r="EG47" s="314" t="s">
        <v>12</v>
      </c>
      <c r="EH47" s="314">
        <v>71.599999999999994</v>
      </c>
      <c r="EI47" s="314">
        <v>61.9</v>
      </c>
      <c r="EJ47" s="314">
        <v>38.9</v>
      </c>
      <c r="EK47" s="314">
        <v>60.3</v>
      </c>
      <c r="EL47" s="314">
        <v>22.8</v>
      </c>
      <c r="EM47" s="313">
        <v>62</v>
      </c>
      <c r="EN47" s="312">
        <v>0.76464486612325056</v>
      </c>
      <c r="EO47" s="72">
        <v>1.0001850214388213</v>
      </c>
      <c r="EP47" s="311">
        <v>0.82</v>
      </c>
      <c r="EQ47" s="308">
        <v>88.8</v>
      </c>
      <c r="ER47" s="308">
        <v>3.3</v>
      </c>
      <c r="ES47" s="308">
        <v>3.6</v>
      </c>
      <c r="ET47" s="308">
        <v>301.91667287896246</v>
      </c>
      <c r="EU47" s="310">
        <v>53.559745561319403</v>
      </c>
      <c r="EV47" s="308">
        <v>54.238683606047431</v>
      </c>
      <c r="EW47" s="308" t="s">
        <v>12</v>
      </c>
      <c r="EX47" s="308" t="s">
        <v>12</v>
      </c>
      <c r="EY47" s="308" t="s">
        <v>12</v>
      </c>
      <c r="EZ47" s="308">
        <v>8.7007640058871267</v>
      </c>
      <c r="FA47" s="308">
        <v>25.5</v>
      </c>
      <c r="FB47" s="308">
        <v>15.108346709470306</v>
      </c>
      <c r="FC47" s="308">
        <v>71.188392445877483</v>
      </c>
      <c r="FD47" s="308">
        <v>79.816690786300043</v>
      </c>
      <c r="FE47" s="308">
        <v>73.400033074251695</v>
      </c>
      <c r="FF47" s="308">
        <v>75.947824840536086</v>
      </c>
      <c r="FG47" s="308">
        <v>79.382922745754598</v>
      </c>
      <c r="FH47" s="308">
        <v>80.41723226405658</v>
      </c>
      <c r="FI47" s="308">
        <v>77.905531385954006</v>
      </c>
      <c r="FJ47" s="308">
        <v>68.14748335950938</v>
      </c>
      <c r="FK47" s="308">
        <v>49.141197272038397</v>
      </c>
      <c r="FL47" s="308">
        <v>30.884211683244487</v>
      </c>
      <c r="FM47" s="308">
        <v>17.981905831077068</v>
      </c>
      <c r="FN47" s="308">
        <v>10.091973244147157</v>
      </c>
      <c r="FO47" s="308">
        <v>5.8394160583941606</v>
      </c>
      <c r="FP47" s="308">
        <v>2.2058823529411766</v>
      </c>
      <c r="FQ47" s="308">
        <v>1.6</v>
      </c>
      <c r="FR47" s="308">
        <v>17.199184662800132</v>
      </c>
      <c r="FS47" s="308">
        <v>0</v>
      </c>
    </row>
    <row r="48" spans="1:175" s="309" customFormat="1" ht="11.1" customHeight="1">
      <c r="A48" s="386">
        <v>352012</v>
      </c>
      <c r="B48" s="396" t="s">
        <v>569</v>
      </c>
      <c r="C48" s="308">
        <v>115.56082413506451</v>
      </c>
      <c r="D48" s="72">
        <v>2081.9587186914041</v>
      </c>
      <c r="E48" s="308">
        <v>269.5176640311343</v>
      </c>
      <c r="F48" s="354">
        <v>446372</v>
      </c>
      <c r="G48" s="308">
        <v>276.21696801112654</v>
      </c>
      <c r="H48" s="353">
        <v>84.840055632823365</v>
      </c>
      <c r="I48" s="353">
        <v>171.34909596662033</v>
      </c>
      <c r="J48" s="341">
        <v>19</v>
      </c>
      <c r="K48" s="352">
        <v>-0.74</v>
      </c>
      <c r="L48" s="308">
        <v>54.96748075944501</v>
      </c>
      <c r="M48" s="308">
        <v>0</v>
      </c>
      <c r="N48" s="343">
        <v>78.687272517422983</v>
      </c>
      <c r="O48" s="343">
        <v>19.820846062237869</v>
      </c>
      <c r="P48" s="340">
        <v>16.03634174374692</v>
      </c>
      <c r="Q48" s="340">
        <v>0</v>
      </c>
      <c r="R48" s="340">
        <v>2.9262086513994912</v>
      </c>
      <c r="S48" s="354">
        <v>13528</v>
      </c>
      <c r="T48" s="341">
        <v>58.730158730158735</v>
      </c>
      <c r="U48" s="344">
        <v>363</v>
      </c>
      <c r="V48" s="344">
        <v>0</v>
      </c>
      <c r="W48" s="308">
        <v>12.827519691367947</v>
      </c>
      <c r="X48" s="312">
        <v>65.152715429979764</v>
      </c>
      <c r="Y48" s="308">
        <v>87.301587301587304</v>
      </c>
      <c r="Z48" s="308">
        <v>100</v>
      </c>
      <c r="AA48" s="308">
        <v>3.2640713319003267</v>
      </c>
      <c r="AB48" s="343">
        <v>38.787023977433009</v>
      </c>
      <c r="AC48" s="343">
        <v>9.4997096158632708</v>
      </c>
      <c r="AD48" s="343">
        <v>3.6090599850659588</v>
      </c>
      <c r="AE48" s="343">
        <v>94.511149228130364</v>
      </c>
      <c r="AF48" s="341">
        <v>93.4</v>
      </c>
      <c r="AG48" s="341">
        <v>95.1</v>
      </c>
      <c r="AH48" s="395">
        <v>48</v>
      </c>
      <c r="AI48" s="341">
        <v>69.8</v>
      </c>
      <c r="AJ48" s="342">
        <v>2.2070861577773545E-2</v>
      </c>
      <c r="AK48" s="342">
        <v>0.13242516946664126</v>
      </c>
      <c r="AL48" s="308">
        <v>0.8275646115478813</v>
      </c>
      <c r="AM48" s="348">
        <v>78315.261906797779</v>
      </c>
      <c r="AN48" s="354">
        <v>147892.21911037891</v>
      </c>
      <c r="AO48" s="354">
        <v>262629.23316986178</v>
      </c>
      <c r="AP48" s="308">
        <v>16.796250344637443</v>
      </c>
      <c r="AQ48" s="308">
        <v>4.1797628894403092</v>
      </c>
      <c r="AR48" s="308">
        <v>16.600000000000001</v>
      </c>
      <c r="AS48" s="308">
        <v>5.0026653544921471</v>
      </c>
      <c r="AT48" s="308">
        <v>489.4560067398055</v>
      </c>
      <c r="AU48" s="308">
        <v>5.5916527807289276</v>
      </c>
      <c r="AV48" s="308">
        <v>2.7585487051596043</v>
      </c>
      <c r="AW48" s="344">
        <v>11848.818181818182</v>
      </c>
      <c r="AX48" s="344">
        <v>2247.1896551724139</v>
      </c>
      <c r="AY48" s="308">
        <v>3.0689673692044468</v>
      </c>
      <c r="AZ48" s="343">
        <v>403.75</v>
      </c>
      <c r="BA48" s="308">
        <v>2.6314578929906767</v>
      </c>
      <c r="BB48" s="308">
        <v>42.679484117506568</v>
      </c>
      <c r="BC48" s="308">
        <v>276.07182664385272</v>
      </c>
      <c r="BD48" s="308">
        <v>4.8524959274128916</v>
      </c>
      <c r="BE48" s="343">
        <v>1.5922299180001593</v>
      </c>
      <c r="BF48" s="308">
        <v>6.7669771515006767</v>
      </c>
      <c r="BG48" s="308">
        <v>33.254557731262658</v>
      </c>
      <c r="BH48" s="308">
        <v>46.478873239436616</v>
      </c>
      <c r="BI48" s="345">
        <v>93.292682926829272</v>
      </c>
      <c r="BJ48" s="343">
        <v>2.1944632005401754</v>
      </c>
      <c r="BK48" s="72">
        <v>0.37868542061130644</v>
      </c>
      <c r="BL48" s="341">
        <v>93.5</v>
      </c>
      <c r="BM48" s="341">
        <v>81.5</v>
      </c>
      <c r="BN48" s="308">
        <v>0.1622937516905599</v>
      </c>
      <c r="BO48" s="308">
        <v>41.558441558441558</v>
      </c>
      <c r="BP48" s="344">
        <v>31</v>
      </c>
      <c r="BQ48" s="308">
        <v>0.40259900021248285</v>
      </c>
      <c r="BR48" s="308">
        <v>19.589423575153678</v>
      </c>
      <c r="BS48" s="308" t="s">
        <v>12</v>
      </c>
      <c r="BT48" s="308">
        <v>0</v>
      </c>
      <c r="BU48" s="308">
        <v>24.921623666856782</v>
      </c>
      <c r="BV48" s="343">
        <v>1500.191980078805</v>
      </c>
      <c r="BW48" s="343">
        <v>795.1553920307764</v>
      </c>
      <c r="BX48" s="308">
        <v>3.3549916684373562</v>
      </c>
      <c r="BY48" s="342">
        <v>7.3809816705621853E-2</v>
      </c>
      <c r="BZ48" s="308">
        <v>1.8638842602429762</v>
      </c>
      <c r="CA48" s="342">
        <v>0.35076590732021906</v>
      </c>
      <c r="CB48" s="308">
        <v>0.37277685204859518</v>
      </c>
      <c r="CC48" s="342">
        <v>0.11091602455853901</v>
      </c>
      <c r="CD48" s="308">
        <v>1.1183305561457857</v>
      </c>
      <c r="CE48" s="308">
        <v>15.142195730213936</v>
      </c>
      <c r="CF48" s="341">
        <v>25.9</v>
      </c>
      <c r="CG48" s="340">
        <v>2.553763440860215</v>
      </c>
      <c r="CH48" s="340">
        <v>5.49345159087596</v>
      </c>
      <c r="CI48" s="340">
        <v>5.0751879699248121</v>
      </c>
      <c r="CJ48" s="308">
        <v>213.0568820198541</v>
      </c>
      <c r="CK48" s="82">
        <v>165.80368825417415</v>
      </c>
      <c r="CL48" s="314">
        <v>38.200000000000003</v>
      </c>
      <c r="CM48" s="314">
        <v>887.10677723125968</v>
      </c>
      <c r="CN48" s="323">
        <v>100</v>
      </c>
      <c r="CO48" s="317">
        <v>96.8</v>
      </c>
      <c r="CP48" s="317">
        <v>88.4</v>
      </c>
      <c r="CQ48" s="314">
        <v>75.5</v>
      </c>
      <c r="CR48" s="322">
        <v>32.299999999999997</v>
      </c>
      <c r="CS48" s="314">
        <v>8.898470887008294</v>
      </c>
      <c r="CT48" s="314">
        <v>5.3937499999999998</v>
      </c>
      <c r="CU48" s="322">
        <v>1.0741385792215563</v>
      </c>
      <c r="CV48" s="314">
        <v>63.574526124361753</v>
      </c>
      <c r="CW48" s="321">
        <v>45.967113626112273</v>
      </c>
      <c r="CX48" s="314">
        <v>1.6</v>
      </c>
      <c r="CY48" s="314">
        <v>40.9</v>
      </c>
      <c r="CZ48" s="314">
        <v>56.012039257694759</v>
      </c>
      <c r="DA48" s="314">
        <v>4.4598612487611495</v>
      </c>
      <c r="DB48" s="314">
        <v>0.98384012346369343</v>
      </c>
      <c r="DC48" s="314">
        <v>0.97056553976224291</v>
      </c>
      <c r="DD48" s="314">
        <v>2.2515721863735152</v>
      </c>
      <c r="DE48" s="314">
        <v>7.9438747171555644</v>
      </c>
      <c r="DF48" s="320">
        <v>1424.0569948186528</v>
      </c>
      <c r="DG48" s="320">
        <v>1402.2602040816328</v>
      </c>
      <c r="DH48" s="314" t="s">
        <v>12</v>
      </c>
      <c r="DI48" s="314" t="s">
        <v>12</v>
      </c>
      <c r="DJ48" s="314">
        <v>57.117865733654064</v>
      </c>
      <c r="DK48" s="314">
        <v>75.35472604234883</v>
      </c>
      <c r="DL48" s="319">
        <v>267</v>
      </c>
      <c r="DM48" s="319">
        <v>336</v>
      </c>
      <c r="DN48" s="314">
        <v>24.343923923700032</v>
      </c>
      <c r="DO48" s="314">
        <v>14.646402516989305</v>
      </c>
      <c r="DP48" s="314">
        <v>100</v>
      </c>
      <c r="DQ48" s="314">
        <v>100</v>
      </c>
      <c r="DR48" s="314">
        <v>4358.5185185185182</v>
      </c>
      <c r="DS48" s="315">
        <v>5.6569776374785246</v>
      </c>
      <c r="DT48" s="315">
        <v>13.2</v>
      </c>
      <c r="DU48" s="314">
        <v>100</v>
      </c>
      <c r="DV48" s="318">
        <v>0.13649055922196057</v>
      </c>
      <c r="DW48" s="314">
        <v>44.357976653696497</v>
      </c>
      <c r="DX48" s="317">
        <v>679.56474574754816</v>
      </c>
      <c r="DY48" s="314">
        <v>1.1155312766137013</v>
      </c>
      <c r="DZ48" s="314">
        <v>968.19850888237875</v>
      </c>
      <c r="EA48" s="316">
        <v>1500</v>
      </c>
      <c r="EB48" s="315">
        <v>1.8678105401366056</v>
      </c>
      <c r="EC48" s="315">
        <v>63.088522309138781</v>
      </c>
      <c r="ED48" s="314">
        <v>92.197059663539278</v>
      </c>
      <c r="EE48" s="314">
        <v>9.0531797252980422</v>
      </c>
      <c r="EF48" s="314">
        <v>73.813349814585905</v>
      </c>
      <c r="EG48" s="314">
        <v>237.99074706338186</v>
      </c>
      <c r="EH48" s="314">
        <v>74.3</v>
      </c>
      <c r="EI48" s="314">
        <v>48.6</v>
      </c>
      <c r="EJ48" s="314">
        <v>35.4</v>
      </c>
      <c r="EK48" s="314">
        <v>52.3</v>
      </c>
      <c r="EL48" s="314">
        <v>15.4</v>
      </c>
      <c r="EM48" s="313">
        <v>80.599999999999994</v>
      </c>
      <c r="EN48" s="312">
        <v>-3.6793075297196345</v>
      </c>
      <c r="EO48" s="72">
        <v>0.98683882212299412</v>
      </c>
      <c r="EP48" s="311">
        <v>0.55000000000000004</v>
      </c>
      <c r="EQ48" s="308">
        <v>98.7</v>
      </c>
      <c r="ER48" s="308">
        <v>9.9</v>
      </c>
      <c r="ES48" s="308">
        <v>3.3</v>
      </c>
      <c r="ET48" s="308">
        <v>577.05786242297495</v>
      </c>
      <c r="EU48" s="310">
        <v>41.603281620524029</v>
      </c>
      <c r="EV48" s="308">
        <v>55.424140774747812</v>
      </c>
      <c r="EW48" s="308" t="s">
        <v>12</v>
      </c>
      <c r="EX48" s="308" t="s">
        <v>12</v>
      </c>
      <c r="EY48" s="308">
        <v>93.8</v>
      </c>
      <c r="EZ48" s="308">
        <v>10.035152857148182</v>
      </c>
      <c r="FA48" s="308">
        <v>29.5</v>
      </c>
      <c r="FB48" s="308">
        <v>17.032769175369104</v>
      </c>
      <c r="FC48" s="308">
        <v>72.842438638163102</v>
      </c>
      <c r="FD48" s="308">
        <v>78.882341760121648</v>
      </c>
      <c r="FE48" s="308">
        <v>73.158705701078588</v>
      </c>
      <c r="FF48" s="308">
        <v>73.603786342123058</v>
      </c>
      <c r="FG48" s="308">
        <v>77.889042357274391</v>
      </c>
      <c r="FH48" s="308">
        <v>80.446582778188997</v>
      </c>
      <c r="FI48" s="308">
        <v>78.538180903258265</v>
      </c>
      <c r="FJ48" s="308">
        <v>71.666093337919961</v>
      </c>
      <c r="FK48" s="308">
        <v>54.243054243054246</v>
      </c>
      <c r="FL48" s="308">
        <v>37.372567191844304</v>
      </c>
      <c r="FM48" s="308">
        <v>19.994330530095436</v>
      </c>
      <c r="FN48" s="308">
        <v>10.376866061175487</v>
      </c>
      <c r="FO48" s="308">
        <v>5.9011528364341963</v>
      </c>
      <c r="FP48" s="308">
        <v>2.0725388601036272</v>
      </c>
      <c r="FQ48" s="308">
        <v>1.43</v>
      </c>
      <c r="FR48" s="308">
        <v>15.235389943226085</v>
      </c>
      <c r="FS48" s="308">
        <v>0</v>
      </c>
    </row>
    <row r="49" spans="1:175" s="309" customFormat="1" ht="11.1" customHeight="1">
      <c r="A49" s="386">
        <v>372013</v>
      </c>
      <c r="B49" s="396" t="s">
        <v>568</v>
      </c>
      <c r="C49" s="308">
        <v>107.70336619846921</v>
      </c>
      <c r="D49" s="72">
        <v>1379.0713628456165</v>
      </c>
      <c r="E49" s="308">
        <v>280.73116537383606</v>
      </c>
      <c r="F49" s="354">
        <v>423790</v>
      </c>
      <c r="G49" s="308">
        <v>272.5423728813559</v>
      </c>
      <c r="H49" s="353">
        <v>77.288135593220346</v>
      </c>
      <c r="I49" s="353">
        <v>167.90960451977401</v>
      </c>
      <c r="J49" s="341">
        <v>42.9</v>
      </c>
      <c r="K49" s="352">
        <v>1.87</v>
      </c>
      <c r="L49" s="308">
        <v>169.22323902421971</v>
      </c>
      <c r="M49" s="308">
        <v>15.470540420064504</v>
      </c>
      <c r="N49" s="343">
        <v>79.057957713856183</v>
      </c>
      <c r="O49" s="343">
        <v>18.985809682804675</v>
      </c>
      <c r="P49" s="340">
        <v>10.295902565604989</v>
      </c>
      <c r="Q49" s="340">
        <v>3.8461538461538463</v>
      </c>
      <c r="R49" s="340">
        <v>1.840855106888361</v>
      </c>
      <c r="S49" s="354">
        <v>16083</v>
      </c>
      <c r="T49" s="341">
        <v>60.215053763440864</v>
      </c>
      <c r="U49" s="344">
        <v>145</v>
      </c>
      <c r="V49" s="344">
        <v>224</v>
      </c>
      <c r="W49" s="308">
        <v>11.462680772590508</v>
      </c>
      <c r="X49" s="312">
        <v>70.443458980044355</v>
      </c>
      <c r="Y49" s="308">
        <v>84.946236559139791</v>
      </c>
      <c r="Z49" s="308">
        <v>73.118279569892479</v>
      </c>
      <c r="AA49" s="308">
        <v>4.6682515668899933</v>
      </c>
      <c r="AB49" s="343">
        <v>36.10458474338801</v>
      </c>
      <c r="AC49" s="343">
        <v>13.105425387450694</v>
      </c>
      <c r="AD49" s="343">
        <v>2.8237018515724355</v>
      </c>
      <c r="AE49" s="343">
        <v>92.411328017596915</v>
      </c>
      <c r="AF49" s="341">
        <v>93.1</v>
      </c>
      <c r="AG49" s="341">
        <v>88.2</v>
      </c>
      <c r="AH49" s="395">
        <v>155</v>
      </c>
      <c r="AI49" s="341">
        <v>58.8</v>
      </c>
      <c r="AJ49" s="342">
        <v>8.7404183164206239E-3</v>
      </c>
      <c r="AK49" s="342">
        <v>8.7404183164206239E-3</v>
      </c>
      <c r="AL49" s="308" t="s">
        <v>771</v>
      </c>
      <c r="AM49" s="348">
        <v>99004.564555230929</v>
      </c>
      <c r="AN49" s="354">
        <v>137954.44468546638</v>
      </c>
      <c r="AO49" s="354">
        <v>253956.81542796758</v>
      </c>
      <c r="AP49" s="308">
        <v>14.390060635713912</v>
      </c>
      <c r="AQ49" s="308">
        <v>3.180316983242176</v>
      </c>
      <c r="AR49" s="308">
        <v>14.64</v>
      </c>
      <c r="AS49" s="308">
        <v>7.8155181819671782</v>
      </c>
      <c r="AT49" s="308">
        <v>753.22115013146833</v>
      </c>
      <c r="AU49" s="308">
        <v>4.2144795468966212</v>
      </c>
      <c r="AV49" s="308">
        <v>2.8096530312644141</v>
      </c>
      <c r="AW49" s="344">
        <v>13824.5</v>
      </c>
      <c r="AX49" s="344">
        <v>2546.6184210526317</v>
      </c>
      <c r="AY49" s="308">
        <v>1.5500431428674766</v>
      </c>
      <c r="AZ49" s="343">
        <v>563.75</v>
      </c>
      <c r="BA49" s="308">
        <v>1.4828552630654719</v>
      </c>
      <c r="BB49" s="308">
        <v>44.83700021612276</v>
      </c>
      <c r="BC49" s="308">
        <v>316.43178747784469</v>
      </c>
      <c r="BD49" s="308">
        <v>6.6518301377432403</v>
      </c>
      <c r="BE49" s="343">
        <v>1.4696347525394424</v>
      </c>
      <c r="BF49" s="308">
        <v>2.896044953533607</v>
      </c>
      <c r="BG49" s="308">
        <v>29.96914940502424</v>
      </c>
      <c r="BH49" s="308">
        <v>0</v>
      </c>
      <c r="BI49" s="345">
        <v>100</v>
      </c>
      <c r="BJ49" s="343">
        <v>1.9391802556192155</v>
      </c>
      <c r="BK49" s="72">
        <v>1.0150812064965198</v>
      </c>
      <c r="BL49" s="341">
        <v>112.2</v>
      </c>
      <c r="BM49" s="341">
        <v>105.2</v>
      </c>
      <c r="BN49" s="308">
        <v>0.14501160092807425</v>
      </c>
      <c r="BO49" s="308">
        <v>22.105263157894736</v>
      </c>
      <c r="BP49" s="344">
        <v>50</v>
      </c>
      <c r="BQ49" s="308">
        <v>0.54085820851839972</v>
      </c>
      <c r="BR49" s="308">
        <v>17.115469715452388</v>
      </c>
      <c r="BS49" s="308">
        <v>9.2718550031725666</v>
      </c>
      <c r="BT49" s="308">
        <v>966.08748791263849</v>
      </c>
      <c r="BU49" s="308">
        <v>31.708105146581939</v>
      </c>
      <c r="BV49" s="343">
        <v>1172.6110339757292</v>
      </c>
      <c r="BW49" s="343">
        <v>317.34562712626348</v>
      </c>
      <c r="BX49" s="308">
        <v>3.2779285364751494</v>
      </c>
      <c r="BY49" s="342">
        <v>8.2997150543550793E-2</v>
      </c>
      <c r="BZ49" s="308">
        <v>2.1072397734483106</v>
      </c>
      <c r="CA49" s="342">
        <v>0.23296238108728889</v>
      </c>
      <c r="CB49" s="308">
        <v>0.23413775260536784</v>
      </c>
      <c r="CC49" s="342">
        <v>0.12302768210649054</v>
      </c>
      <c r="CD49" s="308">
        <v>1.8731020208429427</v>
      </c>
      <c r="CE49" s="308">
        <v>10.250550809063006</v>
      </c>
      <c r="CF49" s="341">
        <v>53.1</v>
      </c>
      <c r="CG49" s="340">
        <v>5.9340659340659334</v>
      </c>
      <c r="CH49" s="340">
        <v>41.706494164087566</v>
      </c>
      <c r="CI49" s="340">
        <v>3.4277719482336479</v>
      </c>
      <c r="CJ49" s="308">
        <v>328.50697379296133</v>
      </c>
      <c r="CK49" s="82">
        <v>246.19350548701823</v>
      </c>
      <c r="CL49" s="314">
        <v>19.2</v>
      </c>
      <c r="CM49" s="314" t="s">
        <v>766</v>
      </c>
      <c r="CN49" s="323">
        <v>66.7</v>
      </c>
      <c r="CO49" s="317">
        <v>99.5</v>
      </c>
      <c r="CP49" s="317">
        <v>93.7</v>
      </c>
      <c r="CQ49" s="314">
        <v>63.3</v>
      </c>
      <c r="CR49" s="322">
        <v>44</v>
      </c>
      <c r="CS49" s="314">
        <v>4.6480627044119389</v>
      </c>
      <c r="CT49" s="314">
        <v>1.5961538461538463</v>
      </c>
      <c r="CU49" s="322">
        <v>9.558599381016105</v>
      </c>
      <c r="CV49" s="314">
        <v>62.958136322879945</v>
      </c>
      <c r="CW49" s="321">
        <v>53.137562953788233</v>
      </c>
      <c r="CX49" s="314">
        <v>1.76</v>
      </c>
      <c r="CY49" s="314">
        <v>37.200000000000003</v>
      </c>
      <c r="CZ49" s="314">
        <v>59.28034352505167</v>
      </c>
      <c r="DA49" s="314">
        <v>4.1047374300556552</v>
      </c>
      <c r="DB49" s="314">
        <v>3.5412211220349379</v>
      </c>
      <c r="DC49" s="314">
        <v>1.2150321119927698</v>
      </c>
      <c r="DD49" s="314">
        <v>3.6572316956958453</v>
      </c>
      <c r="DE49" s="314">
        <v>6.230405596828839</v>
      </c>
      <c r="DF49" s="320">
        <v>422.89608177172062</v>
      </c>
      <c r="DG49" s="320">
        <v>588.60067681895089</v>
      </c>
      <c r="DH49" s="314">
        <v>39.073575447378708</v>
      </c>
      <c r="DI49" s="314">
        <v>36.895921086211864</v>
      </c>
      <c r="DJ49" s="314">
        <v>10.051758616633338</v>
      </c>
      <c r="DK49" s="314">
        <v>56.093066113798663</v>
      </c>
      <c r="DL49" s="319">
        <v>298</v>
      </c>
      <c r="DM49" s="319">
        <v>24</v>
      </c>
      <c r="DN49" s="314">
        <v>16.033558964080928</v>
      </c>
      <c r="DO49" s="314">
        <v>14.621902650205222</v>
      </c>
      <c r="DP49" s="314">
        <v>100</v>
      </c>
      <c r="DQ49" s="314">
        <v>100</v>
      </c>
      <c r="DR49" s="314">
        <v>5187.54873294347</v>
      </c>
      <c r="DS49" s="315">
        <v>10.931174089068826</v>
      </c>
      <c r="DT49" s="315">
        <v>9</v>
      </c>
      <c r="DU49" s="314">
        <v>96.6698382492864</v>
      </c>
      <c r="DV49" s="318">
        <v>2.438880825391386E-2</v>
      </c>
      <c r="DW49" s="314">
        <v>65.306122448979593</v>
      </c>
      <c r="DX49" s="317">
        <v>62.421124844591063</v>
      </c>
      <c r="DY49" s="314">
        <v>1.2441162945701989</v>
      </c>
      <c r="DZ49" s="314">
        <v>1224.6366671202952</v>
      </c>
      <c r="EA49" s="316">
        <v>32600</v>
      </c>
      <c r="EB49" s="315">
        <v>3.4813632005113995</v>
      </c>
      <c r="EC49" s="315">
        <v>63.320838504441788</v>
      </c>
      <c r="ED49" s="314">
        <v>95.766361429233356</v>
      </c>
      <c r="EE49" s="314">
        <v>8.6541735211471504</v>
      </c>
      <c r="EF49" s="314">
        <v>89.359298837645298</v>
      </c>
      <c r="EG49" s="314">
        <v>243.99229111876946</v>
      </c>
      <c r="EH49" s="314">
        <v>79.599999999999994</v>
      </c>
      <c r="EI49" s="314">
        <v>49.2</v>
      </c>
      <c r="EJ49" s="314">
        <v>37.9</v>
      </c>
      <c r="EK49" s="314">
        <v>62.2</v>
      </c>
      <c r="EL49" s="314">
        <v>20.7</v>
      </c>
      <c r="EM49" s="313">
        <v>59</v>
      </c>
      <c r="EN49" s="312">
        <v>1.3814127403716703</v>
      </c>
      <c r="EO49" s="72">
        <v>1.0360144314411477</v>
      </c>
      <c r="EP49" s="311">
        <v>0.82</v>
      </c>
      <c r="EQ49" s="308">
        <v>91.8</v>
      </c>
      <c r="ER49" s="308">
        <v>9</v>
      </c>
      <c r="ES49" s="308">
        <v>4</v>
      </c>
      <c r="ET49" s="308">
        <v>387.14188513670132</v>
      </c>
      <c r="EU49" s="310">
        <v>49.46437654673867</v>
      </c>
      <c r="EV49" s="308">
        <v>52.667485115804638</v>
      </c>
      <c r="EW49" s="308" t="s">
        <v>12</v>
      </c>
      <c r="EX49" s="308" t="s">
        <v>12</v>
      </c>
      <c r="EY49" s="308">
        <v>69.900000000000006</v>
      </c>
      <c r="EZ49" s="308">
        <v>8.819969140644206</v>
      </c>
      <c r="FA49" s="308">
        <v>40.1</v>
      </c>
      <c r="FB49" s="308">
        <v>11.77992799279928</v>
      </c>
      <c r="FC49" s="308">
        <v>72.19446320054017</v>
      </c>
      <c r="FD49" s="308">
        <v>80.948720764247284</v>
      </c>
      <c r="FE49" s="308">
        <v>72.618087299453265</v>
      </c>
      <c r="FF49" s="308">
        <v>72.213855421686745</v>
      </c>
      <c r="FG49" s="308">
        <v>76.493219804478088</v>
      </c>
      <c r="FH49" s="308">
        <v>78.003048780487802</v>
      </c>
      <c r="FI49" s="308">
        <v>76.151151151151154</v>
      </c>
      <c r="FJ49" s="308">
        <v>68.47086169682882</v>
      </c>
      <c r="FK49" s="308">
        <v>50.398071725951354</v>
      </c>
      <c r="FL49" s="308">
        <v>33.393081197347193</v>
      </c>
      <c r="FM49" s="308">
        <v>19.850734160785269</v>
      </c>
      <c r="FN49" s="308">
        <v>11.24783695443184</v>
      </c>
      <c r="FO49" s="308">
        <v>6.0638073103739698</v>
      </c>
      <c r="FP49" s="308">
        <v>2.2159959246051959</v>
      </c>
      <c r="FQ49" s="308">
        <v>1.5</v>
      </c>
      <c r="FR49" s="308">
        <v>9.2460998503859759</v>
      </c>
      <c r="FS49" s="308">
        <v>0.35257822829440283</v>
      </c>
    </row>
    <row r="50" spans="1:175" s="309" customFormat="1" ht="11.1" customHeight="1">
      <c r="A50" s="386">
        <v>382019</v>
      </c>
      <c r="B50" s="396" t="s">
        <v>567</v>
      </c>
      <c r="C50" s="308">
        <v>102.95840286263213</v>
      </c>
      <c r="D50" s="72">
        <v>1487.4575296588193</v>
      </c>
      <c r="E50" s="308">
        <v>315.28582612462628</v>
      </c>
      <c r="F50" s="354">
        <v>379147</v>
      </c>
      <c r="G50" s="308">
        <v>264.10403518837256</v>
      </c>
      <c r="H50" s="353">
        <v>87.58844903423217</v>
      </c>
      <c r="I50" s="353">
        <v>162.9374641422834</v>
      </c>
      <c r="J50" s="341">
        <v>29.7</v>
      </c>
      <c r="K50" s="352">
        <v>1.1399999999999999</v>
      </c>
      <c r="L50" s="308">
        <v>113.86453646871507</v>
      </c>
      <c r="M50" s="308">
        <v>15.476161804274968</v>
      </c>
      <c r="N50" s="343">
        <v>78.741608730734285</v>
      </c>
      <c r="O50" s="343">
        <v>20.172312376734368</v>
      </c>
      <c r="P50" s="340">
        <v>11.287246349623237</v>
      </c>
      <c r="Q50" s="340">
        <v>1.3303769401330376</v>
      </c>
      <c r="R50" s="340">
        <v>1.7063747585318738</v>
      </c>
      <c r="S50" s="354">
        <v>15068</v>
      </c>
      <c r="T50" s="341">
        <v>36.697247706422019</v>
      </c>
      <c r="U50" s="344">
        <v>168</v>
      </c>
      <c r="V50" s="344">
        <v>88</v>
      </c>
      <c r="W50" s="308">
        <v>12.21233507210801</v>
      </c>
      <c r="X50" s="312">
        <v>63.579362929132643</v>
      </c>
      <c r="Y50" s="308">
        <v>77.981651376146786</v>
      </c>
      <c r="Z50" s="308">
        <v>83.486238532110093</v>
      </c>
      <c r="AA50" s="308">
        <v>4.0937429580109663</v>
      </c>
      <c r="AB50" s="343">
        <v>14.629009815351059</v>
      </c>
      <c r="AC50" s="343">
        <v>10.097401376405552</v>
      </c>
      <c r="AD50" s="343">
        <v>0.48888721747959835</v>
      </c>
      <c r="AE50" s="343">
        <v>92.977923907937992</v>
      </c>
      <c r="AF50" s="341">
        <v>93.2</v>
      </c>
      <c r="AG50" s="341">
        <v>91.8</v>
      </c>
      <c r="AH50" s="395">
        <v>657</v>
      </c>
      <c r="AI50" s="341">
        <v>71.099999999999994</v>
      </c>
      <c r="AJ50" s="342">
        <v>2.2066770633471913E-2</v>
      </c>
      <c r="AK50" s="342">
        <v>7.3555902111573049E-2</v>
      </c>
      <c r="AL50" s="308">
        <v>0.9732482987580886</v>
      </c>
      <c r="AM50" s="348">
        <v>92410.130814524047</v>
      </c>
      <c r="AN50" s="354">
        <v>179405.54899387577</v>
      </c>
      <c r="AO50" s="354">
        <v>265215.94966691342</v>
      </c>
      <c r="AP50" s="308">
        <v>11.064324730201262</v>
      </c>
      <c r="AQ50" s="308">
        <v>9.5331340822426061</v>
      </c>
      <c r="AR50" s="308">
        <v>23.98</v>
      </c>
      <c r="AS50" s="308">
        <v>8.5999405560919318</v>
      </c>
      <c r="AT50" s="308">
        <v>386.57966357856213</v>
      </c>
      <c r="AU50" s="308">
        <v>3.10817819962663</v>
      </c>
      <c r="AV50" s="308">
        <v>2.3699858772153055</v>
      </c>
      <c r="AW50" s="344">
        <v>22391.272727272728</v>
      </c>
      <c r="AX50" s="344">
        <v>3040.7901234567903</v>
      </c>
      <c r="AY50" s="308">
        <v>1.6240093542938807</v>
      </c>
      <c r="AZ50" s="343">
        <v>419.4</v>
      </c>
      <c r="BA50" s="308">
        <v>0.95115692220424231</v>
      </c>
      <c r="BB50" s="308">
        <v>20.713663336588297</v>
      </c>
      <c r="BC50" s="308">
        <v>154.00148804031306</v>
      </c>
      <c r="BD50" s="308">
        <v>3.9444102328996777</v>
      </c>
      <c r="BE50" s="343">
        <v>1.2393900698565312</v>
      </c>
      <c r="BF50" s="308">
        <v>3.1923683617516714</v>
      </c>
      <c r="BG50" s="308">
        <v>32.678132678132684</v>
      </c>
      <c r="BH50" s="308">
        <v>0</v>
      </c>
      <c r="BI50" s="345">
        <v>100</v>
      </c>
      <c r="BJ50" s="343">
        <v>1.9656019656019657</v>
      </c>
      <c r="BK50" s="72">
        <v>0.48923679060665359</v>
      </c>
      <c r="BL50" s="341">
        <v>119.4</v>
      </c>
      <c r="BM50" s="341">
        <v>115.7</v>
      </c>
      <c r="BN50" s="308">
        <v>0.95272427644453594</v>
      </c>
      <c r="BO50" s="308">
        <v>95.283018867924525</v>
      </c>
      <c r="BP50" s="344">
        <v>31</v>
      </c>
      <c r="BQ50" s="308">
        <v>1.864906919775978</v>
      </c>
      <c r="BR50" s="308">
        <v>29.644249578938986</v>
      </c>
      <c r="BS50" s="308">
        <v>12.693022722725251</v>
      </c>
      <c r="BT50" s="308">
        <v>837.67539352449921</v>
      </c>
      <c r="BU50" s="308" t="s">
        <v>12</v>
      </c>
      <c r="BV50" s="343">
        <v>1649.2770571768806</v>
      </c>
      <c r="BW50" s="343">
        <v>624.74381812495267</v>
      </c>
      <c r="BX50" s="308">
        <v>1.554089099813315</v>
      </c>
      <c r="BY50" s="342">
        <v>3.6812485551827902E-2</v>
      </c>
      <c r="BZ50" s="308">
        <v>0.38852227495332875</v>
      </c>
      <c r="CA50" s="342">
        <v>0.14799784758659676</v>
      </c>
      <c r="CB50" s="308">
        <v>0.19426113747666438</v>
      </c>
      <c r="CC50" s="342">
        <v>3.2678608546324484E-2</v>
      </c>
      <c r="CD50" s="308">
        <v>0.5827834124299931</v>
      </c>
      <c r="CE50" s="308">
        <v>8.7942016935685956</v>
      </c>
      <c r="CF50" s="341">
        <v>33</v>
      </c>
      <c r="CG50" s="340">
        <v>8.1818181818181817</v>
      </c>
      <c r="CH50" s="340">
        <v>49.873327270365081</v>
      </c>
      <c r="CI50" s="340">
        <v>9.9870298313878081</v>
      </c>
      <c r="CJ50" s="308">
        <v>223.46441427353133</v>
      </c>
      <c r="CK50" s="82">
        <v>167.6162798603651</v>
      </c>
      <c r="CL50" s="314">
        <v>20.399999999999999</v>
      </c>
      <c r="CM50" s="314" t="s">
        <v>766</v>
      </c>
      <c r="CN50" s="323">
        <v>87.5</v>
      </c>
      <c r="CO50" s="317">
        <v>96.9</v>
      </c>
      <c r="CP50" s="317">
        <v>95.8</v>
      </c>
      <c r="CQ50" s="314">
        <v>61.9</v>
      </c>
      <c r="CR50" s="322">
        <v>69.3</v>
      </c>
      <c r="CS50" s="314">
        <v>2.7685299467324933</v>
      </c>
      <c r="CT50" s="314">
        <v>5.1855670103092786</v>
      </c>
      <c r="CU50" s="322">
        <v>8.1606470053267515</v>
      </c>
      <c r="CV50" s="314">
        <v>56.220647479801954</v>
      </c>
      <c r="CW50" s="321">
        <v>42.0711345433212</v>
      </c>
      <c r="CX50" s="314">
        <v>1.38</v>
      </c>
      <c r="CY50" s="314">
        <v>31.2</v>
      </c>
      <c r="CZ50" s="314">
        <v>58.524296395587051</v>
      </c>
      <c r="DA50" s="314">
        <v>4.769581884929015</v>
      </c>
      <c r="DB50" s="314">
        <v>1.7508231815700575</v>
      </c>
      <c r="DC50" s="314">
        <v>0.89292131841148781</v>
      </c>
      <c r="DD50" s="314">
        <v>2.1970934648610743</v>
      </c>
      <c r="DE50" s="314">
        <v>5.2236819867475051</v>
      </c>
      <c r="DF50" s="320">
        <v>679.01522842639599</v>
      </c>
      <c r="DG50" s="320">
        <v>1006.8104738154614</v>
      </c>
      <c r="DH50" s="314">
        <v>43.310124307701869</v>
      </c>
      <c r="DI50" s="314" t="s">
        <v>12</v>
      </c>
      <c r="DJ50" s="314">
        <v>5.4652270562083194</v>
      </c>
      <c r="DK50" s="314">
        <v>61.411245865490628</v>
      </c>
      <c r="DL50" s="319">
        <v>856</v>
      </c>
      <c r="DM50" s="319">
        <v>23</v>
      </c>
      <c r="DN50" s="314">
        <v>11.321344831002524</v>
      </c>
      <c r="DO50" s="314">
        <v>15.876962765967781</v>
      </c>
      <c r="DP50" s="314">
        <v>0</v>
      </c>
      <c r="DQ50" s="314">
        <v>97.989031078610594</v>
      </c>
      <c r="DR50" s="314">
        <v>6252.7143065056034</v>
      </c>
      <c r="DS50" s="315">
        <v>16.001397298556125</v>
      </c>
      <c r="DT50" s="315">
        <v>7.55</v>
      </c>
      <c r="DU50" s="314">
        <v>100</v>
      </c>
      <c r="DV50" s="318">
        <v>4.3030172506817302E-2</v>
      </c>
      <c r="DW50" s="314">
        <v>77.41935483870968</v>
      </c>
      <c r="DX50" s="317">
        <v>154.73093861153794</v>
      </c>
      <c r="DY50" s="314">
        <v>1.0253386059503702</v>
      </c>
      <c r="DZ50" s="314">
        <v>844.47711461431049</v>
      </c>
      <c r="EA50" s="316">
        <v>1050</v>
      </c>
      <c r="EB50" s="315">
        <v>2.1453046110852352</v>
      </c>
      <c r="EC50" s="315">
        <v>66.055313788686206</v>
      </c>
      <c r="ED50" s="314">
        <v>95.159215136571603</v>
      </c>
      <c r="EE50" s="314">
        <v>12.234414460859881</v>
      </c>
      <c r="EF50" s="314">
        <v>69.266001517007993</v>
      </c>
      <c r="EG50" s="314">
        <v>446.13160971807196</v>
      </c>
      <c r="EH50" s="314">
        <v>74.2</v>
      </c>
      <c r="EI50" s="314">
        <v>61.5</v>
      </c>
      <c r="EJ50" s="314">
        <v>40.799999999999997</v>
      </c>
      <c r="EK50" s="314">
        <v>53.8</v>
      </c>
      <c r="EL50" s="314">
        <v>20.2</v>
      </c>
      <c r="EM50" s="313">
        <v>75</v>
      </c>
      <c r="EN50" s="312">
        <v>-0.48176762094212766</v>
      </c>
      <c r="EO50" s="72">
        <v>1.0103483437405922</v>
      </c>
      <c r="EP50" s="311">
        <v>0.75</v>
      </c>
      <c r="EQ50" s="308">
        <v>89.8</v>
      </c>
      <c r="ER50" s="308">
        <v>6.7</v>
      </c>
      <c r="ES50" s="308">
        <v>2.6</v>
      </c>
      <c r="ET50" s="308">
        <v>337.30557859708495</v>
      </c>
      <c r="EU50" s="310">
        <v>46.764359953550731</v>
      </c>
      <c r="EV50" s="308">
        <v>55.390155229509183</v>
      </c>
      <c r="EW50" s="308" t="s">
        <v>12</v>
      </c>
      <c r="EX50" s="308" t="s">
        <v>12</v>
      </c>
      <c r="EY50" s="308">
        <v>59.5</v>
      </c>
      <c r="EZ50" s="308">
        <v>6.4766663234719903</v>
      </c>
      <c r="FA50" s="308">
        <v>36.6</v>
      </c>
      <c r="FB50" s="308">
        <v>14.33776798576392</v>
      </c>
      <c r="FC50" s="308">
        <v>69.484960857025129</v>
      </c>
      <c r="FD50" s="308">
        <v>79.539457903573989</v>
      </c>
      <c r="FE50" s="308">
        <v>71.337041470111956</v>
      </c>
      <c r="FF50" s="308">
        <v>71.62785055798156</v>
      </c>
      <c r="FG50" s="308">
        <v>74.447767458943275</v>
      </c>
      <c r="FH50" s="308">
        <v>77.294341417023304</v>
      </c>
      <c r="FI50" s="308">
        <v>74.713827145539341</v>
      </c>
      <c r="FJ50" s="308">
        <v>67.540297772855922</v>
      </c>
      <c r="FK50" s="308">
        <v>49.744969452384957</v>
      </c>
      <c r="FL50" s="308">
        <v>31.864846008173032</v>
      </c>
      <c r="FM50" s="308">
        <v>18.356340288924557</v>
      </c>
      <c r="FN50" s="308">
        <v>10.299596398633964</v>
      </c>
      <c r="FO50" s="308">
        <v>5.8289822819481296</v>
      </c>
      <c r="FP50" s="308">
        <v>2.2305099332998637</v>
      </c>
      <c r="FQ50" s="308">
        <v>1.42</v>
      </c>
      <c r="FR50" s="308">
        <v>5.4956475792148352</v>
      </c>
      <c r="FS50" s="308">
        <v>8.1900081900081897E-2</v>
      </c>
    </row>
    <row r="51" spans="1:175" s="309" customFormat="1" ht="11.1" customHeight="1">
      <c r="A51" s="386">
        <v>392014</v>
      </c>
      <c r="B51" s="396" t="s">
        <v>566</v>
      </c>
      <c r="C51" s="308">
        <v>102.69228452689273</v>
      </c>
      <c r="D51" s="72">
        <v>3025.0557128229839</v>
      </c>
      <c r="E51" s="308">
        <v>378.54604589532016</v>
      </c>
      <c r="F51" s="354">
        <v>409647.79052338772</v>
      </c>
      <c r="G51" s="308">
        <v>279.24528301886789</v>
      </c>
      <c r="H51" s="353">
        <v>77.35849056603773</v>
      </c>
      <c r="I51" s="353">
        <v>178.97574123989219</v>
      </c>
      <c r="J51" s="341">
        <v>28.9</v>
      </c>
      <c r="K51" s="352">
        <v>-0.03</v>
      </c>
      <c r="L51" s="308">
        <v>71.565634243938604</v>
      </c>
      <c r="M51" s="308">
        <v>11.494613649493177</v>
      </c>
      <c r="N51" s="343">
        <v>79.704160032167948</v>
      </c>
      <c r="O51" s="343">
        <v>22.821316614420063</v>
      </c>
      <c r="P51" s="340">
        <v>16.639704183036748</v>
      </c>
      <c r="Q51" s="340">
        <v>1.9138755980861244</v>
      </c>
      <c r="R51" s="340">
        <v>2.1822149481723949</v>
      </c>
      <c r="S51" s="354">
        <v>19629</v>
      </c>
      <c r="T51" s="341">
        <v>54.166666666666664</v>
      </c>
      <c r="U51" s="344">
        <v>226</v>
      </c>
      <c r="V51" s="344">
        <v>59</v>
      </c>
      <c r="W51" s="308">
        <v>12.280701754385964</v>
      </c>
      <c r="X51" s="312">
        <v>82.233119577517925</v>
      </c>
      <c r="Y51" s="308">
        <v>92.5</v>
      </c>
      <c r="Z51" s="308">
        <v>72.5</v>
      </c>
      <c r="AA51" s="308">
        <v>5.5200100363818843</v>
      </c>
      <c r="AB51" s="343">
        <v>24.271256287497728</v>
      </c>
      <c r="AC51" s="343">
        <v>12.423489485485728</v>
      </c>
      <c r="AD51" s="343">
        <v>2.0301799890915704</v>
      </c>
      <c r="AE51" s="343">
        <v>96.873822975517882</v>
      </c>
      <c r="AF51" s="341">
        <v>96</v>
      </c>
      <c r="AG51" s="341">
        <v>94.6</v>
      </c>
      <c r="AH51" s="395">
        <v>177</v>
      </c>
      <c r="AI51" s="341">
        <v>33.6</v>
      </c>
      <c r="AJ51" s="342">
        <v>0.12724664556634513</v>
      </c>
      <c r="AK51" s="342">
        <v>7.4227209913701339E-2</v>
      </c>
      <c r="AL51" s="308">
        <v>0.17767873275913992</v>
      </c>
      <c r="AM51" s="348">
        <v>81853.66866679168</v>
      </c>
      <c r="AN51" s="354">
        <v>149070.51925254814</v>
      </c>
      <c r="AO51" s="354">
        <v>298843.25758205232</v>
      </c>
      <c r="AP51" s="308">
        <v>11.547294998298742</v>
      </c>
      <c r="AQ51" s="308">
        <v>4.6465634569581491</v>
      </c>
      <c r="AR51" s="308">
        <v>36.6</v>
      </c>
      <c r="AS51" s="308">
        <v>8.5707402276696971</v>
      </c>
      <c r="AT51" s="308">
        <v>388.78515930855872</v>
      </c>
      <c r="AU51" s="308">
        <v>3.3126543395771848</v>
      </c>
      <c r="AV51" s="308">
        <v>2.4694332349575379</v>
      </c>
      <c r="AW51" s="344">
        <v>18049.666666666668</v>
      </c>
      <c r="AX51" s="344">
        <v>2461.318181818182</v>
      </c>
      <c r="AY51" s="308">
        <v>3.0779269546375128</v>
      </c>
      <c r="AZ51" s="343">
        <v>318.5</v>
      </c>
      <c r="BA51" s="308">
        <v>1.7675239414563633</v>
      </c>
      <c r="BB51" s="308">
        <v>18.768724124952954</v>
      </c>
      <c r="BC51" s="308">
        <v>323.13587905800159</v>
      </c>
      <c r="BD51" s="308">
        <v>5.2261940613142199</v>
      </c>
      <c r="BE51" s="343">
        <v>3.6381884330698782</v>
      </c>
      <c r="BF51" s="308">
        <v>5.3318278760506832</v>
      </c>
      <c r="BG51" s="308">
        <v>44.282996021449577</v>
      </c>
      <c r="BH51" s="308">
        <v>19.642857142857142</v>
      </c>
      <c r="BI51" s="345">
        <v>97.156398104265406</v>
      </c>
      <c r="BJ51" s="343">
        <v>1.7298045320878741</v>
      </c>
      <c r="BK51" s="72" t="s">
        <v>12</v>
      </c>
      <c r="BL51" s="341">
        <v>93</v>
      </c>
      <c r="BM51" s="341">
        <v>97</v>
      </c>
      <c r="BN51" s="308">
        <v>0.41430741610274824</v>
      </c>
      <c r="BO51" s="308">
        <v>35.087719298245609</v>
      </c>
      <c r="BP51" s="344">
        <v>9</v>
      </c>
      <c r="BQ51" s="308">
        <v>2.345961573209661</v>
      </c>
      <c r="BR51" s="308">
        <v>20.791423236764441</v>
      </c>
      <c r="BS51" s="308">
        <v>12.298982111666566</v>
      </c>
      <c r="BT51" s="308">
        <v>1664.205264108896</v>
      </c>
      <c r="BU51" s="308" t="s">
        <v>12</v>
      </c>
      <c r="BV51" s="343">
        <v>80.7083057278805</v>
      </c>
      <c r="BW51" s="343">
        <v>37.041498524363064</v>
      </c>
      <c r="BX51" s="308">
        <v>0.90345118352105047</v>
      </c>
      <c r="BY51" s="342">
        <v>8.1138950792025544E-2</v>
      </c>
      <c r="BZ51" s="308">
        <v>0.60230078901403361</v>
      </c>
      <c r="CA51" s="342">
        <v>0.14211287116786123</v>
      </c>
      <c r="CB51" s="308">
        <v>0.30115039450701681</v>
      </c>
      <c r="CC51" s="342">
        <v>0.12026441004637715</v>
      </c>
      <c r="CD51" s="308">
        <v>1.2046015780280672</v>
      </c>
      <c r="CE51" s="308">
        <v>10.56736734325122</v>
      </c>
      <c r="CF51" s="341">
        <v>20.8</v>
      </c>
      <c r="CG51" s="340">
        <v>0.73529411764705876</v>
      </c>
      <c r="CH51" s="340" t="s">
        <v>12</v>
      </c>
      <c r="CI51" s="340">
        <v>5.1020408163265305</v>
      </c>
      <c r="CJ51" s="308">
        <v>345.08522556164553</v>
      </c>
      <c r="CK51" s="82">
        <v>290.83599349515151</v>
      </c>
      <c r="CL51" s="314">
        <v>18.399999999999999</v>
      </c>
      <c r="CM51" s="314" t="s">
        <v>766</v>
      </c>
      <c r="CN51" s="323">
        <v>100</v>
      </c>
      <c r="CO51" s="317">
        <v>96.1</v>
      </c>
      <c r="CP51" s="317">
        <v>93.8</v>
      </c>
      <c r="CQ51" s="314">
        <v>74.3</v>
      </c>
      <c r="CR51" s="322">
        <v>46.6</v>
      </c>
      <c r="CS51" s="314">
        <v>3.2792233774708057</v>
      </c>
      <c r="CT51" s="314">
        <v>6.2542372881355934</v>
      </c>
      <c r="CU51" s="322">
        <v>12.804176131292053</v>
      </c>
      <c r="CV51" s="314">
        <v>56.629294755877034</v>
      </c>
      <c r="CW51" s="321">
        <v>51.306992712160451</v>
      </c>
      <c r="CX51" s="314">
        <v>1.1299999999999999</v>
      </c>
      <c r="CY51" s="314">
        <v>37.299999999999997</v>
      </c>
      <c r="CZ51" s="314">
        <v>59.512140832866301</v>
      </c>
      <c r="DA51" s="314">
        <v>4.7867437853145081</v>
      </c>
      <c r="DB51" s="314">
        <v>1.7647955188821298</v>
      </c>
      <c r="DC51" s="314">
        <v>1.0802535686321748</v>
      </c>
      <c r="DD51" s="314">
        <v>2.7525146057941337</v>
      </c>
      <c r="DE51" s="314">
        <v>7.2215864602782629</v>
      </c>
      <c r="DF51" s="320">
        <v>472.29299363057322</v>
      </c>
      <c r="DG51" s="320">
        <v>472.29299363057322</v>
      </c>
      <c r="DH51" s="314">
        <v>48.674962356200687</v>
      </c>
      <c r="DI51" s="314">
        <v>29.55035535746552</v>
      </c>
      <c r="DJ51" s="314" t="s">
        <v>12</v>
      </c>
      <c r="DK51" s="314">
        <v>61.953412341642832</v>
      </c>
      <c r="DL51" s="319">
        <v>275</v>
      </c>
      <c r="DM51" s="319">
        <v>109</v>
      </c>
      <c r="DN51" s="314">
        <v>9.5826055532132752</v>
      </c>
      <c r="DO51" s="314">
        <v>17.069204360657714</v>
      </c>
      <c r="DP51" s="314">
        <v>0</v>
      </c>
      <c r="DQ51" s="314">
        <v>98.95010684753322</v>
      </c>
      <c r="DR51" s="314">
        <v>6122.0820189274446</v>
      </c>
      <c r="DS51" s="315">
        <v>14.362459546925569</v>
      </c>
      <c r="DT51" s="315">
        <v>8.01</v>
      </c>
      <c r="DU51" s="314">
        <v>93.162727095135764</v>
      </c>
      <c r="DV51" s="318">
        <v>2.8473150998457944E-2</v>
      </c>
      <c r="DW51" s="314">
        <v>19.310344827586206</v>
      </c>
      <c r="DX51" s="317">
        <v>586.96922242968139</v>
      </c>
      <c r="DY51" s="314">
        <v>1.0538021631670638</v>
      </c>
      <c r="DZ51" s="314">
        <v>275.40822379847179</v>
      </c>
      <c r="EA51" s="316">
        <v>0</v>
      </c>
      <c r="EB51" s="315">
        <v>3.7757854368932038</v>
      </c>
      <c r="EC51" s="315">
        <v>60.690383758930011</v>
      </c>
      <c r="ED51" s="314">
        <v>93.18782651843145</v>
      </c>
      <c r="EE51" s="314">
        <v>12.277143862317764</v>
      </c>
      <c r="EF51" s="314">
        <v>83.433982844960084</v>
      </c>
      <c r="EG51" s="314" t="s">
        <v>12</v>
      </c>
      <c r="EH51" s="314">
        <v>70.900000000000006</v>
      </c>
      <c r="EI51" s="314">
        <v>49.7</v>
      </c>
      <c r="EJ51" s="314">
        <v>29.8</v>
      </c>
      <c r="EK51" s="314">
        <v>48.2</v>
      </c>
      <c r="EL51" s="314">
        <v>17.7</v>
      </c>
      <c r="EM51" s="313">
        <v>75.959999999999994</v>
      </c>
      <c r="EN51" s="312">
        <v>-2.7223995663434315</v>
      </c>
      <c r="EO51" s="72">
        <v>1.0275927518609687</v>
      </c>
      <c r="EP51" s="311">
        <v>0.59</v>
      </c>
      <c r="EQ51" s="308">
        <v>99.1</v>
      </c>
      <c r="ER51" s="308">
        <v>14.9</v>
      </c>
      <c r="ES51" s="308">
        <v>0.4</v>
      </c>
      <c r="ET51" s="308">
        <v>577.40530325844725</v>
      </c>
      <c r="EU51" s="310">
        <v>37.523230105696044</v>
      </c>
      <c r="EV51" s="308">
        <v>61.768784008164104</v>
      </c>
      <c r="EW51" s="308" t="s">
        <v>12</v>
      </c>
      <c r="EX51" s="308" t="s">
        <v>12</v>
      </c>
      <c r="EY51" s="308">
        <v>162.6</v>
      </c>
      <c r="EZ51" s="308">
        <v>8.4322110461964712</v>
      </c>
      <c r="FA51" s="308">
        <v>29.1</v>
      </c>
      <c r="FB51" s="308">
        <v>13.222667429879795</v>
      </c>
      <c r="FC51" s="308">
        <v>66.926392572944295</v>
      </c>
      <c r="FD51" s="308">
        <v>84.978206724782069</v>
      </c>
      <c r="FE51" s="308">
        <v>79.979828542612211</v>
      </c>
      <c r="FF51" s="308">
        <v>81.839521980367053</v>
      </c>
      <c r="FG51" s="308">
        <v>83.009327870281581</v>
      </c>
      <c r="FH51" s="308">
        <v>82.650259330824767</v>
      </c>
      <c r="FI51" s="308">
        <v>79.997947454844009</v>
      </c>
      <c r="FJ51" s="308">
        <v>73.619631901840492</v>
      </c>
      <c r="FK51" s="308">
        <v>55.666759336484105</v>
      </c>
      <c r="FL51" s="308">
        <v>37.230912188322748</v>
      </c>
      <c r="FM51" s="308">
        <v>22.289395441030724</v>
      </c>
      <c r="FN51" s="308">
        <v>12.182490752157831</v>
      </c>
      <c r="FO51" s="308">
        <v>6.7337948395217122</v>
      </c>
      <c r="FP51" s="308">
        <v>2.8380315336837074</v>
      </c>
      <c r="FQ51" s="308">
        <v>1.49</v>
      </c>
      <c r="FR51" s="308">
        <v>4.812383304222128</v>
      </c>
      <c r="FS51" s="308" t="s">
        <v>12</v>
      </c>
    </row>
    <row r="52" spans="1:175" s="309" customFormat="1" ht="11.1" customHeight="1">
      <c r="A52" s="386">
        <v>402036</v>
      </c>
      <c r="B52" s="396" t="s">
        <v>565</v>
      </c>
      <c r="C52" s="308">
        <v>112.34083687392028</v>
      </c>
      <c r="D52" s="72">
        <v>2454.5166568150721</v>
      </c>
      <c r="E52" s="308">
        <v>701.15051386135701</v>
      </c>
      <c r="F52" s="354">
        <v>377764</v>
      </c>
      <c r="G52" s="308">
        <v>300.88216761184628</v>
      </c>
      <c r="H52" s="353">
        <v>79.395085066162565</v>
      </c>
      <c r="I52" s="353">
        <v>101.13421550094517</v>
      </c>
      <c r="J52" s="341">
        <v>34.200000000000003</v>
      </c>
      <c r="K52" s="352">
        <v>-1.5</v>
      </c>
      <c r="L52" s="308">
        <v>288.68729342251441</v>
      </c>
      <c r="M52" s="308">
        <v>15.822296522038977</v>
      </c>
      <c r="N52" s="343">
        <v>80.674014136120704</v>
      </c>
      <c r="O52" s="343">
        <v>17.854335865863245</v>
      </c>
      <c r="P52" s="340">
        <v>16.31596714301789</v>
      </c>
      <c r="Q52" s="340">
        <v>0.5494505494505495</v>
      </c>
      <c r="R52" s="340">
        <v>2.3579849946409435</v>
      </c>
      <c r="S52" s="354">
        <v>10602</v>
      </c>
      <c r="T52" s="341">
        <v>70.238095238095227</v>
      </c>
      <c r="U52" s="344">
        <v>207</v>
      </c>
      <c r="V52" s="344">
        <v>59</v>
      </c>
      <c r="W52" s="308">
        <v>12.178286165072478</v>
      </c>
      <c r="X52" s="312">
        <v>69.761045212308744</v>
      </c>
      <c r="Y52" s="308">
        <v>96.428571428571431</v>
      </c>
      <c r="Z52" s="308">
        <v>83.333333333333343</v>
      </c>
      <c r="AA52" s="308">
        <v>5.4530201342281881</v>
      </c>
      <c r="AB52" s="343">
        <v>33.715966774342412</v>
      </c>
      <c r="AC52" s="343">
        <v>10.440701430549147</v>
      </c>
      <c r="AD52" s="343">
        <v>2.9130133825565299</v>
      </c>
      <c r="AE52" s="343">
        <v>94.440484675694933</v>
      </c>
      <c r="AF52" s="341">
        <v>96.9</v>
      </c>
      <c r="AG52" s="341">
        <v>89.2</v>
      </c>
      <c r="AH52" s="395">
        <v>52</v>
      </c>
      <c r="AI52" s="341">
        <v>40.5</v>
      </c>
      <c r="AJ52" s="342">
        <v>2.5315674435262364E-2</v>
      </c>
      <c r="AK52" s="342">
        <v>0.11392053495868065</v>
      </c>
      <c r="AL52" s="308">
        <v>0.33963508822347988</v>
      </c>
      <c r="AM52" s="348">
        <v>88115.320302778928</v>
      </c>
      <c r="AN52" s="354">
        <v>187592.25</v>
      </c>
      <c r="AO52" s="354">
        <v>266159.74140049139</v>
      </c>
      <c r="AP52" s="308">
        <v>12.811405956669542</v>
      </c>
      <c r="AQ52" s="308">
        <v>13.407580293267037</v>
      </c>
      <c r="AR52" s="308">
        <v>22.26</v>
      </c>
      <c r="AS52" s="308">
        <v>7.5046291609380464</v>
      </c>
      <c r="AT52" s="308">
        <v>900.35955599243653</v>
      </c>
      <c r="AU52" s="308">
        <v>3.2657220021488449</v>
      </c>
      <c r="AV52" s="308">
        <v>2.7105492617835414</v>
      </c>
      <c r="AW52" s="344">
        <v>12011.09090909091</v>
      </c>
      <c r="AX52" s="344">
        <v>1914.8115942028985</v>
      </c>
      <c r="AY52" s="308">
        <v>2.2706286613887166</v>
      </c>
      <c r="AZ52" s="343">
        <v>700.4</v>
      </c>
      <c r="BA52" s="308">
        <v>1.4649473728899354</v>
      </c>
      <c r="BB52" s="308">
        <v>38.94570949185043</v>
      </c>
      <c r="BC52" s="308">
        <v>238.40978932827363</v>
      </c>
      <c r="BD52" s="308">
        <v>4.1026383768055359</v>
      </c>
      <c r="BE52" s="343">
        <v>0</v>
      </c>
      <c r="BF52" s="308">
        <v>2.2770853307766061</v>
      </c>
      <c r="BG52" s="308">
        <v>28.835978835978835</v>
      </c>
      <c r="BH52" s="308">
        <v>100</v>
      </c>
      <c r="BI52" s="345">
        <v>100</v>
      </c>
      <c r="BJ52" s="343">
        <v>2.5132275132275135</v>
      </c>
      <c r="BK52" s="72">
        <v>2.1445067634444079</v>
      </c>
      <c r="BL52" s="341">
        <v>103.2</v>
      </c>
      <c r="BM52" s="341">
        <v>84.5</v>
      </c>
      <c r="BN52" s="308">
        <v>1.9795447047179149</v>
      </c>
      <c r="BO52" s="308">
        <v>76.923076923076934</v>
      </c>
      <c r="BP52" s="344">
        <v>20</v>
      </c>
      <c r="BQ52" s="308">
        <v>0.91440216060167667</v>
      </c>
      <c r="BR52" s="308">
        <v>26.471942549418536</v>
      </c>
      <c r="BS52" s="308" t="s">
        <v>12</v>
      </c>
      <c r="BT52" s="308">
        <v>626.06829930995286</v>
      </c>
      <c r="BU52" s="308">
        <v>25.993187703903519</v>
      </c>
      <c r="BV52" s="343">
        <v>135.95200694945643</v>
      </c>
      <c r="BW52" s="343">
        <v>646.61295642547134</v>
      </c>
      <c r="BX52" s="308">
        <v>4.2454386027934987</v>
      </c>
      <c r="BY52" s="342">
        <v>7.1734849499201531E-2</v>
      </c>
      <c r="BZ52" s="308">
        <v>0.9797166006446536</v>
      </c>
      <c r="CA52" s="342">
        <v>0.21332022690236471</v>
      </c>
      <c r="CB52" s="308">
        <v>0</v>
      </c>
      <c r="CC52" s="342">
        <v>0</v>
      </c>
      <c r="CD52" s="308">
        <v>0.32657220021488453</v>
      </c>
      <c r="CE52" s="308">
        <v>1.2899601908487937</v>
      </c>
      <c r="CF52" s="341">
        <v>46.9</v>
      </c>
      <c r="CG52" s="340">
        <v>4.0677966101694913</v>
      </c>
      <c r="CH52" s="340">
        <v>61.382661479541632</v>
      </c>
      <c r="CI52" s="340">
        <v>16.621621621621621</v>
      </c>
      <c r="CJ52" s="308">
        <v>276.26375277178158</v>
      </c>
      <c r="CK52" s="82">
        <v>245.0042617672128</v>
      </c>
      <c r="CL52" s="314">
        <v>22.5</v>
      </c>
      <c r="CM52" s="314">
        <v>806.73175355000751</v>
      </c>
      <c r="CN52" s="323">
        <v>100</v>
      </c>
      <c r="CO52" s="317">
        <v>94.9</v>
      </c>
      <c r="CP52" s="317">
        <v>86.7</v>
      </c>
      <c r="CQ52" s="314">
        <v>79</v>
      </c>
      <c r="CR52" s="322">
        <v>28.9</v>
      </c>
      <c r="CS52" s="314">
        <v>6.1284267570881461</v>
      </c>
      <c r="CT52" s="314">
        <v>2.2285714285714286</v>
      </c>
      <c r="CU52" s="322">
        <v>3.860068724360818</v>
      </c>
      <c r="CV52" s="314">
        <v>55.819471522794203</v>
      </c>
      <c r="CW52" s="321">
        <v>45.671122200051599</v>
      </c>
      <c r="CX52" s="314">
        <v>1.07</v>
      </c>
      <c r="CY52" s="314">
        <v>37.5</v>
      </c>
      <c r="CZ52" s="314">
        <v>60.531548196256423</v>
      </c>
      <c r="DA52" s="314">
        <v>4.7245313499141783</v>
      </c>
      <c r="DB52" s="314">
        <v>1.3018800761566371</v>
      </c>
      <c r="DC52" s="314">
        <v>0.93535829868946574</v>
      </c>
      <c r="DD52" s="314">
        <v>2.5537946056803968</v>
      </c>
      <c r="DE52" s="314">
        <v>6.733918768430919</v>
      </c>
      <c r="DF52" s="320">
        <v>526.19354838709683</v>
      </c>
      <c r="DG52" s="320">
        <v>791.50245098039215</v>
      </c>
      <c r="DH52" s="314">
        <v>30.159912609279221</v>
      </c>
      <c r="DI52" s="314">
        <v>17.578653281560754</v>
      </c>
      <c r="DJ52" s="314">
        <v>58.001342882721573</v>
      </c>
      <c r="DK52" s="314">
        <v>65.650741350906088</v>
      </c>
      <c r="DL52" s="319">
        <v>853</v>
      </c>
      <c r="DM52" s="319">
        <v>147</v>
      </c>
      <c r="DN52" s="314">
        <v>17.527129985532852</v>
      </c>
      <c r="DO52" s="314">
        <v>8.3145282174709596</v>
      </c>
      <c r="DP52" s="314">
        <v>100</v>
      </c>
      <c r="DQ52" s="314">
        <v>100</v>
      </c>
      <c r="DR52" s="314">
        <v>5796.2700369913691</v>
      </c>
      <c r="DS52" s="315">
        <v>14.106801182814403</v>
      </c>
      <c r="DT52" s="315">
        <v>6.86</v>
      </c>
      <c r="DU52" s="314">
        <v>85.512091831048693</v>
      </c>
      <c r="DV52" s="318">
        <v>4.3767832575648549E-2</v>
      </c>
      <c r="DW52" s="314">
        <v>2.1897810218978102</v>
      </c>
      <c r="DX52" s="317">
        <v>225.55035580041212</v>
      </c>
      <c r="DY52" s="314">
        <v>1.2804377772059157</v>
      </c>
      <c r="DZ52" s="314">
        <v>1412.9392289845086</v>
      </c>
      <c r="EA52" s="316">
        <v>5723</v>
      </c>
      <c r="EB52" s="315">
        <v>5.533411462863107</v>
      </c>
      <c r="EC52" s="315">
        <v>62.568259925810018</v>
      </c>
      <c r="ED52" s="314">
        <v>91.908482308820155</v>
      </c>
      <c r="EE52" s="314">
        <v>10.296781177786171</v>
      </c>
      <c r="EF52" s="314">
        <v>55.347547235222741</v>
      </c>
      <c r="EG52" s="314">
        <v>45.427710752183586</v>
      </c>
      <c r="EH52" s="314">
        <v>71.8</v>
      </c>
      <c r="EI52" s="314">
        <v>60.5</v>
      </c>
      <c r="EJ52" s="314">
        <v>30.5</v>
      </c>
      <c r="EK52" s="314">
        <v>57.9</v>
      </c>
      <c r="EL52" s="314">
        <v>21.8</v>
      </c>
      <c r="EM52" s="313">
        <v>74.599999999999994</v>
      </c>
      <c r="EN52" s="312">
        <v>1.7896156571775672</v>
      </c>
      <c r="EO52" s="72">
        <v>0.99549830570805642</v>
      </c>
      <c r="EP52" s="311">
        <v>0.66</v>
      </c>
      <c r="EQ52" s="308">
        <v>95.3</v>
      </c>
      <c r="ER52" s="308">
        <v>3.6</v>
      </c>
      <c r="ES52" s="308">
        <v>1.5</v>
      </c>
      <c r="ET52" s="308">
        <v>467.19455538827799</v>
      </c>
      <c r="EU52" s="310">
        <v>43.987444369372732</v>
      </c>
      <c r="EV52" s="308">
        <v>51.652697624654863</v>
      </c>
      <c r="EW52" s="308" t="s">
        <v>12</v>
      </c>
      <c r="EX52" s="308" t="s">
        <v>12</v>
      </c>
      <c r="EY52" s="308">
        <v>20.399999999999999</v>
      </c>
      <c r="EZ52" s="308">
        <v>6.1264944760312332</v>
      </c>
      <c r="FA52" s="308">
        <v>45.9</v>
      </c>
      <c r="FB52" s="308">
        <v>13.892436497800484</v>
      </c>
      <c r="FC52" s="308">
        <v>68.957211674695387</v>
      </c>
      <c r="FD52" s="308">
        <v>81.220013708019195</v>
      </c>
      <c r="FE52" s="308">
        <v>75.075916841859382</v>
      </c>
      <c r="FF52" s="308">
        <v>76.268904081209868</v>
      </c>
      <c r="FG52" s="308">
        <v>79.354776206161588</v>
      </c>
      <c r="FH52" s="308">
        <v>79.850905218317365</v>
      </c>
      <c r="FI52" s="308">
        <v>77.760583618879181</v>
      </c>
      <c r="FJ52" s="308">
        <v>70.778029567281749</v>
      </c>
      <c r="FK52" s="308">
        <v>54.070588235294117</v>
      </c>
      <c r="FL52" s="308">
        <v>35.455173605113146</v>
      </c>
      <c r="FM52" s="308">
        <v>20.570354813750413</v>
      </c>
      <c r="FN52" s="308">
        <v>13.020961775585697</v>
      </c>
      <c r="FO52" s="308">
        <v>7.1768953068592056</v>
      </c>
      <c r="FP52" s="308">
        <v>2.4434156378600824</v>
      </c>
      <c r="FQ52" s="308">
        <v>1.69</v>
      </c>
      <c r="FR52" s="308">
        <v>10.848728491138463</v>
      </c>
      <c r="FS52" s="308">
        <v>0.79365079365079361</v>
      </c>
    </row>
    <row r="53" spans="1:175" s="309" customFormat="1" ht="11.1" customHeight="1">
      <c r="A53" s="386">
        <v>422011</v>
      </c>
      <c r="B53" s="396" t="s">
        <v>564</v>
      </c>
      <c r="C53" s="308">
        <v>139.06135908061373</v>
      </c>
      <c r="D53" s="72">
        <v>2316.3715682307579</v>
      </c>
      <c r="E53" s="308">
        <v>463.46034890913569</v>
      </c>
      <c r="F53" s="354">
        <v>455129</v>
      </c>
      <c r="G53" s="308">
        <v>296.05522682445763</v>
      </c>
      <c r="H53" s="353">
        <v>69.42800788954635</v>
      </c>
      <c r="I53" s="353">
        <v>148.52071005917159</v>
      </c>
      <c r="J53" s="341">
        <v>32</v>
      </c>
      <c r="K53" s="352">
        <v>-0.9</v>
      </c>
      <c r="L53" s="308">
        <v>145.61910210080319</v>
      </c>
      <c r="M53" s="308">
        <v>7.8367354532051552</v>
      </c>
      <c r="N53" s="343">
        <v>76.213066186695684</v>
      </c>
      <c r="O53" s="343">
        <v>16.831231466093133</v>
      </c>
      <c r="P53" s="340">
        <v>16.22698499405546</v>
      </c>
      <c r="Q53" s="340">
        <v>1.1308562197092082</v>
      </c>
      <c r="R53" s="340">
        <v>1.9465648854961832</v>
      </c>
      <c r="S53" s="354">
        <v>14837</v>
      </c>
      <c r="T53" s="341">
        <v>19.512195121951219</v>
      </c>
      <c r="U53" s="344">
        <v>30</v>
      </c>
      <c r="V53" s="344">
        <v>76</v>
      </c>
      <c r="W53" s="308">
        <v>15.697779382560029</v>
      </c>
      <c r="X53" s="312">
        <v>69.097061990463004</v>
      </c>
      <c r="Y53" s="308">
        <v>99.1869918699187</v>
      </c>
      <c r="Z53" s="308">
        <v>95.121951219512198</v>
      </c>
      <c r="AA53" s="308">
        <v>4.7347022798620761</v>
      </c>
      <c r="AB53" s="343">
        <v>22.893909920694298</v>
      </c>
      <c r="AC53" s="343">
        <v>12.244999750611003</v>
      </c>
      <c r="AD53" s="343">
        <v>1.7457229787021797</v>
      </c>
      <c r="AE53" s="343">
        <v>82.220131702728125</v>
      </c>
      <c r="AF53" s="341">
        <v>96.9</v>
      </c>
      <c r="AG53" s="341">
        <v>94.1</v>
      </c>
      <c r="AH53" s="395">
        <v>81</v>
      </c>
      <c r="AI53" s="341">
        <v>66.400000000000006</v>
      </c>
      <c r="AJ53" s="342">
        <v>3.8757346455020554E-2</v>
      </c>
      <c r="AK53" s="342">
        <v>0.15502938582008222</v>
      </c>
      <c r="AL53" s="308">
        <v>0.31858538786026896</v>
      </c>
      <c r="AM53" s="348">
        <v>83689.042981186692</v>
      </c>
      <c r="AN53" s="354">
        <v>157161.62028143846</v>
      </c>
      <c r="AO53" s="354">
        <v>257108.48236415634</v>
      </c>
      <c r="AP53" s="308">
        <v>16.069977164531483</v>
      </c>
      <c r="AQ53" s="308">
        <v>6.6106746139257657</v>
      </c>
      <c r="AR53" s="308">
        <v>30.66</v>
      </c>
      <c r="AS53" s="308">
        <v>3.6137349834661157</v>
      </c>
      <c r="AT53" s="308">
        <v>448.81007194913798</v>
      </c>
      <c r="AU53" s="308">
        <v>0.69763223619036996</v>
      </c>
      <c r="AV53" s="308">
        <v>3.0463274313646154</v>
      </c>
      <c r="AW53" s="344">
        <v>9561.0909090909099</v>
      </c>
      <c r="AX53" s="344">
        <v>3286.625</v>
      </c>
      <c r="AY53" s="308">
        <v>2.377058532689309</v>
      </c>
      <c r="AZ53" s="343">
        <v>664</v>
      </c>
      <c r="BA53" s="308">
        <v>1.8938878114346573</v>
      </c>
      <c r="BB53" s="308">
        <v>26.078379908393803</v>
      </c>
      <c r="BC53" s="308">
        <v>283.37937706092191</v>
      </c>
      <c r="BD53" s="308">
        <v>4.4665462088338845</v>
      </c>
      <c r="BE53" s="343">
        <v>1.0807472595337346</v>
      </c>
      <c r="BF53" s="308">
        <v>6.0727703154752719</v>
      </c>
      <c r="BG53" s="308">
        <v>37.146290833606464</v>
      </c>
      <c r="BH53" s="308">
        <v>98.181818181818187</v>
      </c>
      <c r="BI53" s="345">
        <v>96.901408450704224</v>
      </c>
      <c r="BJ53" s="343">
        <v>4.0423904730689388</v>
      </c>
      <c r="BK53" s="72">
        <v>0.20990764063811923</v>
      </c>
      <c r="BL53" s="341">
        <v>108</v>
      </c>
      <c r="BM53" s="341">
        <v>109</v>
      </c>
      <c r="BN53" s="308">
        <v>1.2244612370556953</v>
      </c>
      <c r="BO53" s="308">
        <v>32.173913043478258</v>
      </c>
      <c r="BP53" s="344">
        <v>27</v>
      </c>
      <c r="BQ53" s="308">
        <v>0.89296926232367346</v>
      </c>
      <c r="BR53" s="308">
        <v>31.105095970941292</v>
      </c>
      <c r="BS53" s="308" t="s">
        <v>12</v>
      </c>
      <c r="BT53" s="308">
        <v>1432.2250282541056</v>
      </c>
      <c r="BU53" s="308" t="s">
        <v>12</v>
      </c>
      <c r="BV53" s="343">
        <v>3145.391208903648</v>
      </c>
      <c r="BW53" s="343">
        <v>241.84584187932822</v>
      </c>
      <c r="BX53" s="308">
        <v>2.0928967085711099</v>
      </c>
      <c r="BY53" s="342">
        <v>5.3599084706506116E-2</v>
      </c>
      <c r="BZ53" s="308">
        <v>0.23254407873012328</v>
      </c>
      <c r="CA53" s="342">
        <v>5.1159697320627126E-2</v>
      </c>
      <c r="CB53" s="308">
        <v>0.69763223619036996</v>
      </c>
      <c r="CC53" s="342">
        <v>0.23830419556026844</v>
      </c>
      <c r="CD53" s="308">
        <v>1.1627203936506165</v>
      </c>
      <c r="CE53" s="308">
        <v>12.506220554106031</v>
      </c>
      <c r="CF53" s="341">
        <v>34.700000000000003</v>
      </c>
      <c r="CG53" s="340">
        <v>1.1869436201780417</v>
      </c>
      <c r="CH53" s="340">
        <v>9.2895447457498204</v>
      </c>
      <c r="CI53" s="340">
        <v>10.957910014513789</v>
      </c>
      <c r="CJ53" s="308">
        <v>323.06186137582375</v>
      </c>
      <c r="CK53" s="82">
        <v>260.60982359206184</v>
      </c>
      <c r="CL53" s="314">
        <v>15.469148460709309</v>
      </c>
      <c r="CM53" s="314">
        <v>813.60483523487483</v>
      </c>
      <c r="CN53" s="323">
        <v>100</v>
      </c>
      <c r="CO53" s="317">
        <v>97.78</v>
      </c>
      <c r="CP53" s="317">
        <v>89.28</v>
      </c>
      <c r="CQ53" s="314">
        <v>93.7</v>
      </c>
      <c r="CR53" s="322">
        <v>71.900000000000006</v>
      </c>
      <c r="CS53" s="314">
        <v>7.8143422203628337</v>
      </c>
      <c r="CT53" s="314">
        <v>4.4566037735849058</v>
      </c>
      <c r="CU53" s="322">
        <v>1.9967291674590195</v>
      </c>
      <c r="CV53" s="314">
        <v>58.736079605437688</v>
      </c>
      <c r="CW53" s="321">
        <v>45.355397115523246</v>
      </c>
      <c r="CX53" s="314">
        <v>1.02</v>
      </c>
      <c r="CY53" s="314">
        <v>31.7</v>
      </c>
      <c r="CZ53" s="314">
        <v>56.061098827818597</v>
      </c>
      <c r="DA53" s="314">
        <v>4.5225640700639111</v>
      </c>
      <c r="DB53" s="314">
        <v>1.6777892499523284</v>
      </c>
      <c r="DC53" s="314">
        <v>0.88287917474757338</v>
      </c>
      <c r="DD53" s="314">
        <v>2.1301037611679292</v>
      </c>
      <c r="DE53" s="314">
        <v>7.2832805458274619</v>
      </c>
      <c r="DF53" s="320" t="s">
        <v>12</v>
      </c>
      <c r="DG53" s="320">
        <v>1227.8061538461538</v>
      </c>
      <c r="DH53" s="314">
        <v>39.128752680070505</v>
      </c>
      <c r="DI53" s="314" t="s">
        <v>12</v>
      </c>
      <c r="DJ53" s="314">
        <v>3.4022909899128053</v>
      </c>
      <c r="DK53" s="314">
        <v>41.228367831693248</v>
      </c>
      <c r="DL53" s="319">
        <v>219</v>
      </c>
      <c r="DM53" s="319">
        <v>29</v>
      </c>
      <c r="DN53" s="314">
        <v>17.438359541051007</v>
      </c>
      <c r="DO53" s="314">
        <v>16.099026570486433</v>
      </c>
      <c r="DP53" s="314">
        <v>81.578947368421069</v>
      </c>
      <c r="DQ53" s="314">
        <v>97.964631297964615</v>
      </c>
      <c r="DR53" s="314">
        <v>7028.0152159319759</v>
      </c>
      <c r="DS53" s="315">
        <v>11.011186123293745</v>
      </c>
      <c r="DT53" s="315">
        <v>10.1</v>
      </c>
      <c r="DU53" s="314">
        <v>100</v>
      </c>
      <c r="DV53" s="318">
        <v>0.31718375231723805</v>
      </c>
      <c r="DW53" s="314">
        <v>20.833333333333336</v>
      </c>
      <c r="DX53" s="317">
        <v>23.714845148897972</v>
      </c>
      <c r="DY53" s="314">
        <v>0.82127372304415625</v>
      </c>
      <c r="DZ53" s="314" t="s">
        <v>12</v>
      </c>
      <c r="EA53" s="316">
        <v>20700</v>
      </c>
      <c r="EB53" s="315">
        <v>2.5527337012763023</v>
      </c>
      <c r="EC53" s="315">
        <v>63.093392085033706</v>
      </c>
      <c r="ED53" s="314">
        <v>98.713030934666619</v>
      </c>
      <c r="EE53" s="314">
        <v>12.473958319461305</v>
      </c>
      <c r="EF53" s="314">
        <v>81.626566562283216</v>
      </c>
      <c r="EG53" s="314" t="s">
        <v>12</v>
      </c>
      <c r="EH53" s="314">
        <v>76.5</v>
      </c>
      <c r="EI53" s="314">
        <v>54.2</v>
      </c>
      <c r="EJ53" s="314">
        <v>36.5</v>
      </c>
      <c r="EK53" s="314">
        <v>59.5</v>
      </c>
      <c r="EL53" s="314">
        <v>17.100000000000001</v>
      </c>
      <c r="EM53" s="313">
        <v>70</v>
      </c>
      <c r="EN53" s="312">
        <v>-3.3858417863105954</v>
      </c>
      <c r="EO53" s="72">
        <v>1.0331425724317125</v>
      </c>
      <c r="EP53" s="311">
        <v>0.56999999999999995</v>
      </c>
      <c r="EQ53" s="308">
        <v>97.3</v>
      </c>
      <c r="ER53" s="308">
        <v>6.5</v>
      </c>
      <c r="ES53" s="308">
        <v>2.1</v>
      </c>
      <c r="ET53" s="308">
        <v>584.47588285359495</v>
      </c>
      <c r="EU53" s="310">
        <v>36.600942463618146</v>
      </c>
      <c r="EV53" s="308">
        <v>60.195918236486911</v>
      </c>
      <c r="EW53" s="308" t="s">
        <v>12</v>
      </c>
      <c r="EX53" s="308" t="s">
        <v>12</v>
      </c>
      <c r="EY53" s="308">
        <v>77.900000000000006</v>
      </c>
      <c r="EZ53" s="308">
        <v>7.1298014538655803</v>
      </c>
      <c r="FA53" s="308">
        <v>25.1</v>
      </c>
      <c r="FB53" s="308">
        <v>13.843597465988161</v>
      </c>
      <c r="FC53" s="308">
        <v>68.479888212396446</v>
      </c>
      <c r="FD53" s="308">
        <v>82.692509167103196</v>
      </c>
      <c r="FE53" s="308">
        <v>76.716697936210139</v>
      </c>
      <c r="FF53" s="308">
        <v>75.160083160083161</v>
      </c>
      <c r="FG53" s="308">
        <v>76.822237474262181</v>
      </c>
      <c r="FH53" s="308">
        <v>78.626345463864695</v>
      </c>
      <c r="FI53" s="308">
        <v>75.873660620491634</v>
      </c>
      <c r="FJ53" s="308">
        <v>67.330412850126109</v>
      </c>
      <c r="FK53" s="308">
        <v>48.957103502558049</v>
      </c>
      <c r="FL53" s="308">
        <v>31.042576419213972</v>
      </c>
      <c r="FM53" s="308">
        <v>15.787983865260774</v>
      </c>
      <c r="FN53" s="308">
        <v>7.7556520437191185</v>
      </c>
      <c r="FO53" s="308">
        <v>3.8864342988054328</v>
      </c>
      <c r="FP53" s="308">
        <v>1.3728129205921937</v>
      </c>
      <c r="FQ53" s="308">
        <v>1.48</v>
      </c>
      <c r="FR53" s="308">
        <v>12.510871435680635</v>
      </c>
      <c r="FS53" s="308">
        <v>0.10925379656943078</v>
      </c>
    </row>
    <row r="54" spans="1:175" s="309" customFormat="1" ht="11.1" customHeight="1">
      <c r="A54" s="386">
        <v>422029</v>
      </c>
      <c r="B54" s="396" t="s">
        <v>563</v>
      </c>
      <c r="C54" s="308">
        <v>99.142340073963325</v>
      </c>
      <c r="D54" s="72">
        <v>1881.3439294987802</v>
      </c>
      <c r="E54" s="308">
        <v>260.445353686364</v>
      </c>
      <c r="F54" s="354">
        <v>401403</v>
      </c>
      <c r="G54" s="308">
        <v>275.1256281407035</v>
      </c>
      <c r="H54" s="353">
        <v>80.71608040201005</v>
      </c>
      <c r="I54" s="353">
        <v>149.49748743718595</v>
      </c>
      <c r="J54" s="341">
        <v>35.5</v>
      </c>
      <c r="K54" s="352">
        <v>-0.38</v>
      </c>
      <c r="L54" s="308">
        <v>184.14517297540968</v>
      </c>
      <c r="M54" s="308">
        <v>13.36845271475643</v>
      </c>
      <c r="N54" s="343">
        <v>78.053895390804868</v>
      </c>
      <c r="O54" s="343">
        <v>17.339169014928952</v>
      </c>
      <c r="P54" s="340">
        <v>24.694567195217051</v>
      </c>
      <c r="Q54" s="340">
        <v>0.92165898617511521</v>
      </c>
      <c r="R54" s="340">
        <v>1.8172640080767288</v>
      </c>
      <c r="S54" s="354">
        <v>16993</v>
      </c>
      <c r="T54" s="341">
        <v>22.680412371134022</v>
      </c>
      <c r="U54" s="344">
        <v>21</v>
      </c>
      <c r="V54" s="344">
        <v>0</v>
      </c>
      <c r="W54" s="308">
        <v>11.561368679201214</v>
      </c>
      <c r="X54" s="312">
        <v>86.636971046770611</v>
      </c>
      <c r="Y54" s="308">
        <v>85.567010309278345</v>
      </c>
      <c r="Z54" s="308">
        <v>79.381443298969074</v>
      </c>
      <c r="AA54" s="308">
        <v>4.5005807200929153</v>
      </c>
      <c r="AB54" s="343">
        <v>81.420844905715541</v>
      </c>
      <c r="AC54" s="343">
        <v>8.1493933635433411</v>
      </c>
      <c r="AD54" s="343">
        <v>2.8504604589972224</v>
      </c>
      <c r="AE54" s="343">
        <v>88.526847177604409</v>
      </c>
      <c r="AF54" s="341">
        <v>95.4</v>
      </c>
      <c r="AG54" s="341">
        <v>91.8</v>
      </c>
      <c r="AH54" s="395">
        <v>90</v>
      </c>
      <c r="AI54" s="341">
        <v>21</v>
      </c>
      <c r="AJ54" s="342">
        <v>3.9473777701052447E-2</v>
      </c>
      <c r="AK54" s="342">
        <v>0.11842133310315735</v>
      </c>
      <c r="AL54" s="308">
        <v>0.21638209143126919</v>
      </c>
      <c r="AM54" s="348">
        <v>71084.743671835924</v>
      </c>
      <c r="AN54" s="354">
        <v>169573.96390929417</v>
      </c>
      <c r="AO54" s="354">
        <v>258664.03574620196</v>
      </c>
      <c r="AP54" s="308">
        <v>15.816528272044286</v>
      </c>
      <c r="AQ54" s="308">
        <v>19.058916567813366</v>
      </c>
      <c r="AR54" s="308">
        <v>22.2</v>
      </c>
      <c r="AS54" s="308">
        <v>4.0679833189078609</v>
      </c>
      <c r="AT54" s="308">
        <v>407.19175387520653</v>
      </c>
      <c r="AU54" s="308">
        <v>3.9342198442048941</v>
      </c>
      <c r="AV54" s="308">
        <v>4.4456684239515303</v>
      </c>
      <c r="AW54" s="344">
        <v>7576.9375</v>
      </c>
      <c r="AX54" s="344">
        <v>1924.3015873015872</v>
      </c>
      <c r="AY54" s="308">
        <v>1.6497430525195702</v>
      </c>
      <c r="AZ54" s="343">
        <v>261.14285714285717</v>
      </c>
      <c r="BA54" s="308">
        <v>4.009886694468487</v>
      </c>
      <c r="BB54" s="308">
        <v>29.404761904761905</v>
      </c>
      <c r="BC54" s="308">
        <v>216.40097568652138</v>
      </c>
      <c r="BD54" s="308">
        <v>4.2828192619403573</v>
      </c>
      <c r="BE54" s="343">
        <v>2.8310104529616726</v>
      </c>
      <c r="BF54" s="308">
        <v>4.5005807200929153</v>
      </c>
      <c r="BG54" s="308">
        <v>30.659324304211935</v>
      </c>
      <c r="BH54" s="308">
        <v>100</v>
      </c>
      <c r="BI54" s="345">
        <v>100</v>
      </c>
      <c r="BJ54" s="343">
        <v>1.9348117279357049</v>
      </c>
      <c r="BK54" s="72">
        <v>1.3173944864601121</v>
      </c>
      <c r="BL54" s="341">
        <v>79.8</v>
      </c>
      <c r="BM54" s="341">
        <v>89.3</v>
      </c>
      <c r="BN54" s="308">
        <v>1.1222249329104659</v>
      </c>
      <c r="BO54" s="308">
        <v>16.883116883116884</v>
      </c>
      <c r="BP54" s="344">
        <v>17</v>
      </c>
      <c r="BQ54" s="308">
        <v>2.0182547800771107</v>
      </c>
      <c r="BR54" s="308">
        <v>16.488315367062711</v>
      </c>
      <c r="BS54" s="308">
        <v>7.8684396884097891</v>
      </c>
      <c r="BT54" s="308">
        <v>18.097411283342513</v>
      </c>
      <c r="BU54" s="308">
        <v>36.306947832244866</v>
      </c>
      <c r="BV54" s="343">
        <v>888.18947202769698</v>
      </c>
      <c r="BW54" s="343">
        <v>161.93248878747346</v>
      </c>
      <c r="BX54" s="308">
        <v>2.7539538909434258</v>
      </c>
      <c r="BY54" s="342">
        <v>0.13599744275710127</v>
      </c>
      <c r="BZ54" s="308">
        <v>1.9671099221024471</v>
      </c>
      <c r="CA54" s="342">
        <v>0.25054201746793608</v>
      </c>
      <c r="CB54" s="308">
        <v>0.78684396884097874</v>
      </c>
      <c r="CC54" s="342">
        <v>0.20238161932488788</v>
      </c>
      <c r="CD54" s="308">
        <v>1.1802659532614683</v>
      </c>
      <c r="CE54" s="308">
        <v>15.481155086946259</v>
      </c>
      <c r="CF54" s="341">
        <v>44.6</v>
      </c>
      <c r="CG54" s="340">
        <v>0.47732696897374705</v>
      </c>
      <c r="CH54" s="340">
        <v>14.839438757413532</v>
      </c>
      <c r="CI54" s="340">
        <v>8.3201267828843104</v>
      </c>
      <c r="CJ54" s="308">
        <v>340.78999134471633</v>
      </c>
      <c r="CK54" s="82">
        <v>287.17050908804788</v>
      </c>
      <c r="CL54" s="314">
        <v>12.6</v>
      </c>
      <c r="CM54" s="314">
        <v>889.66184033103491</v>
      </c>
      <c r="CN54" s="323">
        <v>100</v>
      </c>
      <c r="CO54" s="317">
        <v>98.1</v>
      </c>
      <c r="CP54" s="317">
        <v>85.2</v>
      </c>
      <c r="CQ54" s="314">
        <v>57.3</v>
      </c>
      <c r="CR54" s="322">
        <v>43.6</v>
      </c>
      <c r="CS54" s="314">
        <v>8.0144517491400702</v>
      </c>
      <c r="CT54" s="314">
        <v>3.2643171806167399</v>
      </c>
      <c r="CU54" s="322">
        <v>1.2373072893896777</v>
      </c>
      <c r="CV54" s="314">
        <v>59.969567450740946</v>
      </c>
      <c r="CW54" s="321">
        <v>43.878353922417183</v>
      </c>
      <c r="CX54" s="314">
        <v>1.48</v>
      </c>
      <c r="CY54" s="314">
        <v>44.3</v>
      </c>
      <c r="CZ54" s="314">
        <v>56.883952466131426</v>
      </c>
      <c r="DA54" s="314">
        <v>5.147518871527355</v>
      </c>
      <c r="DB54" s="314">
        <v>0.99878432606814072</v>
      </c>
      <c r="DC54" s="314">
        <v>1.4950861594145881</v>
      </c>
      <c r="DD54" s="314">
        <v>2.1048076166496181</v>
      </c>
      <c r="DE54" s="314">
        <v>7.3097804705326936</v>
      </c>
      <c r="DF54" s="320">
        <v>471.80072463768118</v>
      </c>
      <c r="DG54" s="320">
        <v>587.67266187050359</v>
      </c>
      <c r="DH54" s="314">
        <v>23.683031709811946</v>
      </c>
      <c r="DI54" s="314">
        <v>31.226327799197421</v>
      </c>
      <c r="DJ54" s="314">
        <v>11.279571297869561</v>
      </c>
      <c r="DK54" s="314">
        <v>68.218003674219233</v>
      </c>
      <c r="DL54" s="319">
        <v>433</v>
      </c>
      <c r="DM54" s="319">
        <v>152</v>
      </c>
      <c r="DN54" s="314">
        <v>29.709461798725314</v>
      </c>
      <c r="DO54" s="314">
        <v>22.999449209221812</v>
      </c>
      <c r="DP54" s="314">
        <v>92.682926829268283</v>
      </c>
      <c r="DQ54" s="314">
        <v>100</v>
      </c>
      <c r="DR54" s="314">
        <v>4853.4928229665065</v>
      </c>
      <c r="DS54" s="315">
        <v>7.3581185748486124</v>
      </c>
      <c r="DT54" s="315">
        <v>16.5</v>
      </c>
      <c r="DU54" s="314">
        <v>95.9409594095941</v>
      </c>
      <c r="DV54" s="318">
        <v>0.16985597521764859</v>
      </c>
      <c r="DW54" s="314">
        <v>24.548736462093864</v>
      </c>
      <c r="DX54" s="317">
        <v>158.35234872924701</v>
      </c>
      <c r="DY54" s="314">
        <v>1.082313929605464</v>
      </c>
      <c r="DZ54" s="314">
        <v>505.52030326906731</v>
      </c>
      <c r="EA54" s="316">
        <v>4448.7</v>
      </c>
      <c r="EB54" s="315">
        <v>2.8920950100924752</v>
      </c>
      <c r="EC54" s="315">
        <v>68.120629474425826</v>
      </c>
      <c r="ED54" s="314">
        <v>98.138814140387211</v>
      </c>
      <c r="EE54" s="314">
        <v>8.9385605954799559</v>
      </c>
      <c r="EF54" s="314">
        <v>88.60449824982112</v>
      </c>
      <c r="EG54" s="314">
        <v>280.45631892832688</v>
      </c>
      <c r="EH54" s="314">
        <v>78.900000000000006</v>
      </c>
      <c r="EI54" s="314">
        <v>49.8</v>
      </c>
      <c r="EJ54" s="314">
        <v>34.5</v>
      </c>
      <c r="EK54" s="314">
        <v>50.3</v>
      </c>
      <c r="EL54" s="314">
        <v>14.3</v>
      </c>
      <c r="EM54" s="313">
        <v>84</v>
      </c>
      <c r="EN54" s="312">
        <v>-3.1080336769218664</v>
      </c>
      <c r="EO54" s="72">
        <v>1.0136705828005903</v>
      </c>
      <c r="EP54" s="311">
        <v>0.51</v>
      </c>
      <c r="EQ54" s="308">
        <v>91.2</v>
      </c>
      <c r="ER54" s="308">
        <v>6.7</v>
      </c>
      <c r="ES54" s="308">
        <v>5.2</v>
      </c>
      <c r="ET54" s="308">
        <v>415.42168148556141</v>
      </c>
      <c r="EU54" s="310">
        <v>42.361545456349589</v>
      </c>
      <c r="EV54" s="308">
        <v>53.067015131285068</v>
      </c>
      <c r="EW54" s="308" t="s">
        <v>12</v>
      </c>
      <c r="EX54" s="308" t="s">
        <v>12</v>
      </c>
      <c r="EY54" s="308">
        <v>16.600000000000001</v>
      </c>
      <c r="EZ54" s="308">
        <v>9.7844047525375721</v>
      </c>
      <c r="FA54" s="308">
        <v>27.3</v>
      </c>
      <c r="FB54" s="308">
        <v>12.764875402610611</v>
      </c>
      <c r="FC54" s="308">
        <v>71.26654064272212</v>
      </c>
      <c r="FD54" s="308">
        <v>79.607415485278082</v>
      </c>
      <c r="FE54" s="308">
        <v>75.265281721715738</v>
      </c>
      <c r="FF54" s="308">
        <v>75.925925925925924</v>
      </c>
      <c r="FG54" s="308">
        <v>78.706297965647465</v>
      </c>
      <c r="FH54" s="308">
        <v>79.612903225806448</v>
      </c>
      <c r="FI54" s="308">
        <v>77.121029352633698</v>
      </c>
      <c r="FJ54" s="308">
        <v>69.272772400099285</v>
      </c>
      <c r="FK54" s="308">
        <v>52.505010020040075</v>
      </c>
      <c r="FL54" s="308">
        <v>31.130935786636933</v>
      </c>
      <c r="FM54" s="308">
        <v>17.05009926427654</v>
      </c>
      <c r="FN54" s="308">
        <v>8.5779933622670423</v>
      </c>
      <c r="FO54" s="308">
        <v>4.1403026134800545</v>
      </c>
      <c r="FP54" s="308">
        <v>1.5829990241786835</v>
      </c>
      <c r="FQ54" s="308">
        <v>1.72</v>
      </c>
      <c r="FR54" s="308">
        <v>6.3773703674561331</v>
      </c>
      <c r="FS54" s="308">
        <v>0.44649501413900877</v>
      </c>
    </row>
    <row r="55" spans="1:175" s="309" customFormat="1" ht="11.1" customHeight="1">
      <c r="A55" s="386">
        <v>442011</v>
      </c>
      <c r="B55" s="396" t="s">
        <v>562</v>
      </c>
      <c r="C55" s="308">
        <v>93.627675337676152</v>
      </c>
      <c r="D55" s="72">
        <v>1549.8724113933176</v>
      </c>
      <c r="E55" s="308">
        <v>258.52105891228888</v>
      </c>
      <c r="F55" s="354">
        <v>419913</v>
      </c>
      <c r="G55" s="308">
        <v>274.74892395982783</v>
      </c>
      <c r="H55" s="353">
        <v>76.040172166427539</v>
      </c>
      <c r="I55" s="353">
        <v>133.18986131037781</v>
      </c>
      <c r="J55" s="341">
        <v>34.9</v>
      </c>
      <c r="K55" s="352">
        <v>0.9</v>
      </c>
      <c r="L55" s="308">
        <v>149.09075129347337</v>
      </c>
      <c r="M55" s="308">
        <v>12.086882651772205</v>
      </c>
      <c r="N55" s="343">
        <v>81.003271159692531</v>
      </c>
      <c r="O55" s="343">
        <v>20.729383229383231</v>
      </c>
      <c r="P55" s="340">
        <v>17.303206489572819</v>
      </c>
      <c r="Q55" s="340">
        <v>3.6717062634989204</v>
      </c>
      <c r="R55" s="340">
        <v>1.6739446870451238</v>
      </c>
      <c r="S55" s="354">
        <v>16823</v>
      </c>
      <c r="T55" s="341">
        <v>34.782608695652172</v>
      </c>
      <c r="U55" s="344">
        <v>89</v>
      </c>
      <c r="V55" s="344">
        <v>463</v>
      </c>
      <c r="W55" s="308">
        <v>7.478572101346896</v>
      </c>
      <c r="X55" s="312">
        <v>59.223003976751301</v>
      </c>
      <c r="Y55" s="308">
        <v>85.217391304347828</v>
      </c>
      <c r="Z55" s="308">
        <v>77.391304347826079</v>
      </c>
      <c r="AA55" s="308">
        <v>2.2893950564588104</v>
      </c>
      <c r="AB55" s="343">
        <v>30.622170676044746</v>
      </c>
      <c r="AC55" s="343">
        <v>3.1426540461670842</v>
      </c>
      <c r="AD55" s="343">
        <v>0.59860077069849227</v>
      </c>
      <c r="AE55" s="343">
        <v>92.898184325442429</v>
      </c>
      <c r="AF55" s="341">
        <v>96.4</v>
      </c>
      <c r="AG55" s="341">
        <v>95.3</v>
      </c>
      <c r="AH55" s="395">
        <v>636</v>
      </c>
      <c r="AI55" s="341">
        <v>30.5</v>
      </c>
      <c r="AJ55" s="342">
        <v>0</v>
      </c>
      <c r="AK55" s="342">
        <v>0.18924322735926533</v>
      </c>
      <c r="AL55" s="308">
        <v>0.6165215228708586</v>
      </c>
      <c r="AM55" s="348">
        <v>103485.00187200187</v>
      </c>
      <c r="AN55" s="354">
        <v>178083.16078431372</v>
      </c>
      <c r="AO55" s="354">
        <v>257157.99035510741</v>
      </c>
      <c r="AP55" s="308">
        <v>11.778582445952969</v>
      </c>
      <c r="AQ55" s="308">
        <v>2.1610564431650405</v>
      </c>
      <c r="AR55" s="308">
        <v>18.14</v>
      </c>
      <c r="AS55" s="308">
        <v>4.2048857763259919</v>
      </c>
      <c r="AT55" s="308">
        <v>430.52011427592157</v>
      </c>
      <c r="AU55" s="308">
        <v>1.0449517336794214</v>
      </c>
      <c r="AV55" s="308">
        <v>2.5078841608306113</v>
      </c>
      <c r="AW55" s="344">
        <v>15489.5</v>
      </c>
      <c r="AX55" s="344">
        <v>2780.1666666666665</v>
      </c>
      <c r="AY55" s="308">
        <v>0.46114187952207258</v>
      </c>
      <c r="AZ55" s="343">
        <v>513.75</v>
      </c>
      <c r="BA55" s="308">
        <v>2.0691737148661105</v>
      </c>
      <c r="BB55" s="308">
        <v>0</v>
      </c>
      <c r="BC55" s="308">
        <v>157.07003893490159</v>
      </c>
      <c r="BD55" s="308">
        <v>2.9322139810362158</v>
      </c>
      <c r="BE55" s="343">
        <v>2.2893950564588104</v>
      </c>
      <c r="BF55" s="308">
        <v>5.7428892941678633</v>
      </c>
      <c r="BG55" s="308">
        <v>41.174485318933513</v>
      </c>
      <c r="BH55" s="308">
        <v>69.411764705882348</v>
      </c>
      <c r="BI55" s="345">
        <v>100</v>
      </c>
      <c r="BJ55" s="343">
        <v>1.7718528518393521</v>
      </c>
      <c r="BK55" s="72">
        <v>0.3455333173856418</v>
      </c>
      <c r="BL55" s="341">
        <v>130.6</v>
      </c>
      <c r="BM55" s="341">
        <v>128.6</v>
      </c>
      <c r="BN55" s="308">
        <v>0.90370252239321691</v>
      </c>
      <c r="BO55" s="308">
        <v>36.781609195402297</v>
      </c>
      <c r="BP55" s="344">
        <v>11</v>
      </c>
      <c r="BQ55" s="308">
        <v>2.0731842396199718</v>
      </c>
      <c r="BR55" s="308">
        <v>17.055702197115515</v>
      </c>
      <c r="BS55" s="308">
        <v>8.8382017634605443</v>
      </c>
      <c r="BT55" s="308">
        <v>2988.1272584019343</v>
      </c>
      <c r="BU55" s="308">
        <v>50.087253469762224</v>
      </c>
      <c r="BV55" s="343">
        <v>267.82948895590511</v>
      </c>
      <c r="BW55" s="343">
        <v>472.71944508883132</v>
      </c>
      <c r="BX55" s="308">
        <v>0.83596138694353705</v>
      </c>
      <c r="BY55" s="342">
        <v>1.7423525207370671E-2</v>
      </c>
      <c r="BZ55" s="308">
        <v>1.2539420804153056</v>
      </c>
      <c r="CA55" s="342">
        <v>0.15510636563697122</v>
      </c>
      <c r="CB55" s="308">
        <v>0.20899034673588426</v>
      </c>
      <c r="CC55" s="342">
        <v>6.2498563191366194E-2</v>
      </c>
      <c r="CD55" s="308">
        <v>0.62697104020765282</v>
      </c>
      <c r="CE55" s="308">
        <v>4.942621700303663</v>
      </c>
      <c r="CF55" s="341">
        <v>38.799999999999997</v>
      </c>
      <c r="CG55" s="340">
        <v>3.7135278514588856</v>
      </c>
      <c r="CH55" s="340">
        <v>12.819744250713617</v>
      </c>
      <c r="CI55" s="340">
        <v>6.9796954314720816</v>
      </c>
      <c r="CJ55" s="308">
        <v>216.01869209661206</v>
      </c>
      <c r="CK55" s="82">
        <v>163.81917319239025</v>
      </c>
      <c r="CL55" s="314">
        <v>23.4</v>
      </c>
      <c r="CM55" s="314">
        <v>748.60914777086168</v>
      </c>
      <c r="CN55" s="323">
        <v>100</v>
      </c>
      <c r="CO55" s="317">
        <v>97.953566524762223</v>
      </c>
      <c r="CP55" s="317">
        <v>87.03</v>
      </c>
      <c r="CQ55" s="314">
        <v>62.6</v>
      </c>
      <c r="CR55" s="322">
        <v>70.8</v>
      </c>
      <c r="CS55" s="314">
        <v>6.5320747234301573</v>
      </c>
      <c r="CT55" s="314">
        <v>5.062200956937799</v>
      </c>
      <c r="CU55" s="322">
        <v>7.8394119518752339</v>
      </c>
      <c r="CV55" s="314">
        <v>56.080756529570699</v>
      </c>
      <c r="CW55" s="321">
        <v>41.720742918884575</v>
      </c>
      <c r="CX55" s="314">
        <v>1.36</v>
      </c>
      <c r="CY55" s="314">
        <v>38.700000000000003</v>
      </c>
      <c r="CZ55" s="314">
        <v>59.430439429182123</v>
      </c>
      <c r="DA55" s="314">
        <v>4.5434543454345437</v>
      </c>
      <c r="DB55" s="314">
        <v>1.6347015931334132</v>
      </c>
      <c r="DC55" s="314">
        <v>1.0162301903275088</v>
      </c>
      <c r="DD55" s="314">
        <v>2.3260625591703921</v>
      </c>
      <c r="DE55" s="314">
        <v>5.6719980104118992</v>
      </c>
      <c r="DF55" s="320">
        <v>1215.0208333333333</v>
      </c>
      <c r="DG55" s="320">
        <v>7850.2342569269522</v>
      </c>
      <c r="DH55" s="314" t="s">
        <v>12</v>
      </c>
      <c r="DI55" s="314" t="s">
        <v>12</v>
      </c>
      <c r="DJ55" s="314">
        <v>50.15625</v>
      </c>
      <c r="DK55" s="314">
        <v>47.629058631160945</v>
      </c>
      <c r="DL55" s="319">
        <v>172</v>
      </c>
      <c r="DM55" s="319">
        <v>19</v>
      </c>
      <c r="DN55" s="314">
        <v>8.1849460073439211</v>
      </c>
      <c r="DO55" s="314">
        <v>12.78393950983404</v>
      </c>
      <c r="DP55" s="314">
        <v>0</v>
      </c>
      <c r="DQ55" s="314">
        <v>99.908763088152241</v>
      </c>
      <c r="DR55" s="314">
        <v>4864.731762702243</v>
      </c>
      <c r="DS55" s="315">
        <v>14.024960687911781</v>
      </c>
      <c r="DT55" s="315">
        <v>14.67</v>
      </c>
      <c r="DU55" s="314">
        <v>55.851436580238264</v>
      </c>
      <c r="DV55" s="318">
        <v>5.8282540806152493E-2</v>
      </c>
      <c r="DW55" s="314">
        <v>12.433862433862434</v>
      </c>
      <c r="DX55" s="317" t="s">
        <v>12</v>
      </c>
      <c r="DY55" s="314">
        <v>1.2965511198830544</v>
      </c>
      <c r="DZ55" s="314">
        <v>707.07446351820136</v>
      </c>
      <c r="EA55" s="316">
        <v>20781</v>
      </c>
      <c r="EB55" s="315">
        <v>3.3622152112900339</v>
      </c>
      <c r="EC55" s="315">
        <v>76.764645951379379</v>
      </c>
      <c r="ED55" s="314">
        <v>98.698822083044163</v>
      </c>
      <c r="EE55" s="314">
        <v>26.571452565311471</v>
      </c>
      <c r="EF55" s="314">
        <v>82.936091260334578</v>
      </c>
      <c r="EG55" s="314">
        <v>403.72049268398411</v>
      </c>
      <c r="EH55" s="314">
        <v>73.400000000000006</v>
      </c>
      <c r="EI55" s="314">
        <v>54.6</v>
      </c>
      <c r="EJ55" s="314">
        <v>35.299999999999997</v>
      </c>
      <c r="EK55" s="314">
        <v>58.3</v>
      </c>
      <c r="EL55" s="314">
        <v>21.5</v>
      </c>
      <c r="EM55" s="313">
        <v>88.06</v>
      </c>
      <c r="EN55" s="312">
        <v>0.47440808709045729</v>
      </c>
      <c r="EO55" s="72">
        <v>1.0167773023302507</v>
      </c>
      <c r="EP55" s="311">
        <v>0.89</v>
      </c>
      <c r="EQ55" s="308">
        <v>91.8</v>
      </c>
      <c r="ER55" s="308">
        <v>6.1</v>
      </c>
      <c r="ES55" s="308">
        <v>4.5999999999999996</v>
      </c>
      <c r="ET55" s="308">
        <v>369.75387206864917</v>
      </c>
      <c r="EU55" s="310">
        <v>53.16907966527036</v>
      </c>
      <c r="EV55" s="308">
        <v>56.917963642256467</v>
      </c>
      <c r="EW55" s="308" t="s">
        <v>12</v>
      </c>
      <c r="EX55" s="308" t="s">
        <v>12</v>
      </c>
      <c r="EY55" s="308">
        <v>36.6</v>
      </c>
      <c r="EZ55" s="308">
        <v>6.6876910955482964</v>
      </c>
      <c r="FA55" s="308">
        <v>29.2</v>
      </c>
      <c r="FB55" s="308">
        <v>13.384023451813851</v>
      </c>
      <c r="FC55" s="308">
        <v>72.227195861931762</v>
      </c>
      <c r="FD55" s="308">
        <v>79.78142076502732</v>
      </c>
      <c r="FE55" s="308">
        <v>71.481587210962033</v>
      </c>
      <c r="FF55" s="308">
        <v>71.230244809420512</v>
      </c>
      <c r="FG55" s="308">
        <v>75.32734132268088</v>
      </c>
      <c r="FH55" s="308">
        <v>77.875525210084035</v>
      </c>
      <c r="FI55" s="308">
        <v>76.552242888402617</v>
      </c>
      <c r="FJ55" s="308">
        <v>66.970049057578109</v>
      </c>
      <c r="FK55" s="308">
        <v>48.329800034378046</v>
      </c>
      <c r="FL55" s="308">
        <v>29.84715690466011</v>
      </c>
      <c r="FM55" s="308">
        <v>15.118945256520494</v>
      </c>
      <c r="FN55" s="308">
        <v>7.1524004631691449</v>
      </c>
      <c r="FO55" s="308">
        <v>3.293352307379549</v>
      </c>
      <c r="FP55" s="308">
        <v>1.5192210844384757</v>
      </c>
      <c r="FQ55" s="308">
        <v>1.62</v>
      </c>
      <c r="FR55" s="308">
        <v>5.6928970450854868</v>
      </c>
      <c r="FS55" s="308">
        <v>0</v>
      </c>
    </row>
    <row r="56" spans="1:175" s="309" customFormat="1" ht="11.1" customHeight="1">
      <c r="A56" s="386">
        <v>452017</v>
      </c>
      <c r="B56" s="396" t="s">
        <v>561</v>
      </c>
      <c r="C56" s="308">
        <v>106.14421228842458</v>
      </c>
      <c r="D56" s="72">
        <v>1581.499162998326</v>
      </c>
      <c r="E56" s="308">
        <v>369.76873953747906</v>
      </c>
      <c r="F56" s="354">
        <v>353769</v>
      </c>
      <c r="G56" s="308">
        <v>294.69790382244145</v>
      </c>
      <c r="H56" s="353">
        <v>99.13686806411836</v>
      </c>
      <c r="I56" s="353">
        <v>158.81627620221946</v>
      </c>
      <c r="J56" s="341">
        <v>23.6</v>
      </c>
      <c r="K56" s="352">
        <v>1.35</v>
      </c>
      <c r="L56" s="308">
        <v>87.499763005607349</v>
      </c>
      <c r="M56" s="308">
        <v>13.698500275525745</v>
      </c>
      <c r="N56" s="343">
        <v>83.255597898504405</v>
      </c>
      <c r="O56" s="343">
        <v>19.37949385721565</v>
      </c>
      <c r="P56" s="340">
        <v>9.1743119266055047</v>
      </c>
      <c r="Q56" s="340">
        <v>2.1377672209026128</v>
      </c>
      <c r="R56" s="340">
        <v>3.1502767134951046</v>
      </c>
      <c r="S56" s="354">
        <v>18964</v>
      </c>
      <c r="T56" s="341">
        <v>36.666666666666664</v>
      </c>
      <c r="U56" s="344">
        <v>163</v>
      </c>
      <c r="V56" s="344">
        <v>56</v>
      </c>
      <c r="W56" s="308">
        <v>12.935833577497801</v>
      </c>
      <c r="X56" s="312">
        <v>69.757502137040532</v>
      </c>
      <c r="Y56" s="308">
        <v>95.333333333333343</v>
      </c>
      <c r="Z56" s="308">
        <v>73.333333333333329</v>
      </c>
      <c r="AA56" s="308">
        <v>2.2635480005325994</v>
      </c>
      <c r="AB56" s="343">
        <v>24.174230270531613</v>
      </c>
      <c r="AC56" s="343">
        <v>11.581653956881963</v>
      </c>
      <c r="AD56" s="343">
        <v>1.5603366810979495</v>
      </c>
      <c r="AE56" s="343">
        <v>95.750629018730777</v>
      </c>
      <c r="AF56" s="341">
        <v>96.1</v>
      </c>
      <c r="AG56" s="341">
        <v>98</v>
      </c>
      <c r="AH56" s="395">
        <v>492</v>
      </c>
      <c r="AI56" s="341">
        <v>67.8</v>
      </c>
      <c r="AJ56" s="342">
        <v>2.8439792959569023E-2</v>
      </c>
      <c r="AK56" s="342">
        <v>0.18011868874393713</v>
      </c>
      <c r="AL56" s="308">
        <v>2.4304048608097215</v>
      </c>
      <c r="AM56" s="348">
        <v>109068.52997253191</v>
      </c>
      <c r="AN56" s="354">
        <v>147972.49863760217</v>
      </c>
      <c r="AO56" s="354">
        <v>255258.06510094769</v>
      </c>
      <c r="AP56" s="308">
        <v>13.730106947320643</v>
      </c>
      <c r="AQ56" s="308">
        <v>7.1392773727459264</v>
      </c>
      <c r="AR56" s="308">
        <v>22</v>
      </c>
      <c r="AS56" s="308">
        <v>5.9718519437038866</v>
      </c>
      <c r="AT56" s="308">
        <v>1004.4020088040177</v>
      </c>
      <c r="AU56" s="308">
        <v>2.232004464008928</v>
      </c>
      <c r="AV56" s="308">
        <v>3.1744063488126977</v>
      </c>
      <c r="AW56" s="344">
        <v>21375.333333333332</v>
      </c>
      <c r="AX56" s="344">
        <v>2709.5492957746478</v>
      </c>
      <c r="AY56" s="308">
        <v>1.5594298724386364</v>
      </c>
      <c r="AZ56" s="343">
        <v>586.25</v>
      </c>
      <c r="BA56" s="308">
        <v>2.157705995411991</v>
      </c>
      <c r="BB56" s="308">
        <v>15.213528028050241</v>
      </c>
      <c r="BC56" s="308">
        <v>161.85950771901543</v>
      </c>
      <c r="BD56" s="308">
        <v>2.4367065534131069</v>
      </c>
      <c r="BE56" s="343">
        <v>1.1539656473303448</v>
      </c>
      <c r="BF56" s="308">
        <v>4.7490124717056501</v>
      </c>
      <c r="BG56" s="308">
        <v>35.248175932586577</v>
      </c>
      <c r="BH56" s="308">
        <v>0</v>
      </c>
      <c r="BI56" s="345">
        <v>100</v>
      </c>
      <c r="BJ56" s="343">
        <v>0.82211489055595521</v>
      </c>
      <c r="BK56" s="72">
        <v>0.433947058458868</v>
      </c>
      <c r="BL56" s="341">
        <v>110.6</v>
      </c>
      <c r="BM56" s="341">
        <v>106.3</v>
      </c>
      <c r="BN56" s="308">
        <v>1.2708449569152565</v>
      </c>
      <c r="BO56" s="308">
        <v>55.128205128205131</v>
      </c>
      <c r="BP56" s="344">
        <v>31</v>
      </c>
      <c r="BQ56" s="308">
        <v>1.8178436356872714</v>
      </c>
      <c r="BR56" s="308">
        <v>23.386446772893546</v>
      </c>
      <c r="BS56" s="308">
        <v>13.848347696695393</v>
      </c>
      <c r="BT56" s="308">
        <v>1594.2885485770971</v>
      </c>
      <c r="BU56" s="308" t="s">
        <v>12</v>
      </c>
      <c r="BV56" s="343">
        <v>491.7849835699671</v>
      </c>
      <c r="BW56" s="343">
        <v>474.4249488498977</v>
      </c>
      <c r="BX56" s="308">
        <v>4.7120094240188477</v>
      </c>
      <c r="BY56" s="342">
        <v>9.6058032116064229E-2</v>
      </c>
      <c r="BZ56" s="308">
        <v>1.4880029760059521</v>
      </c>
      <c r="CA56" s="342">
        <v>0.4211792423584847</v>
      </c>
      <c r="CB56" s="308">
        <v>0.49600099200198405</v>
      </c>
      <c r="CC56" s="342">
        <v>0.16018352036704073</v>
      </c>
      <c r="CD56" s="308">
        <v>0.49600099200198405</v>
      </c>
      <c r="CE56" s="308">
        <v>1.9840039680079362</v>
      </c>
      <c r="CF56" s="341">
        <v>46.4</v>
      </c>
      <c r="CG56" s="340">
        <v>3.3018867924528301</v>
      </c>
      <c r="CH56" s="340">
        <v>21.067897576645979</v>
      </c>
      <c r="CI56" s="340">
        <v>5.3711790393013104</v>
      </c>
      <c r="CJ56" s="308">
        <v>305.48205096410192</v>
      </c>
      <c r="CK56" s="82">
        <v>241.67152334304669</v>
      </c>
      <c r="CL56" s="314">
        <v>15.3</v>
      </c>
      <c r="CM56" s="314">
        <v>797.78702023157473</v>
      </c>
      <c r="CN56" s="323">
        <v>100</v>
      </c>
      <c r="CO56" s="317">
        <v>99.2</v>
      </c>
      <c r="CP56" s="317">
        <v>90.3</v>
      </c>
      <c r="CQ56" s="314">
        <v>89.1</v>
      </c>
      <c r="CR56" s="322">
        <v>53.8</v>
      </c>
      <c r="CS56" s="314">
        <v>5.3566416118267162</v>
      </c>
      <c r="CT56" s="314">
        <v>1</v>
      </c>
      <c r="CU56" s="322">
        <v>4.4183846385761365</v>
      </c>
      <c r="CV56" s="314">
        <v>57.237613751263908</v>
      </c>
      <c r="CW56" s="321">
        <v>46.294252588505174</v>
      </c>
      <c r="CX56" s="314">
        <v>1.36</v>
      </c>
      <c r="CY56" s="314">
        <v>35.6</v>
      </c>
      <c r="CZ56" s="314">
        <v>60.210977064909656</v>
      </c>
      <c r="DA56" s="314">
        <v>4.6171010535324921</v>
      </c>
      <c r="DB56" s="314">
        <v>2.1662347324694649</v>
      </c>
      <c r="DC56" s="314">
        <v>1.1005022010044021</v>
      </c>
      <c r="DD56" s="314">
        <v>2.3411246822493648</v>
      </c>
      <c r="DE56" s="314">
        <v>6.5447330894661793</v>
      </c>
      <c r="DF56" s="320">
        <v>651.10658307210031</v>
      </c>
      <c r="DG56" s="320">
        <v>639.08615384615382</v>
      </c>
      <c r="DH56" s="314">
        <v>77.417310434620873</v>
      </c>
      <c r="DI56" s="314" t="s">
        <v>12</v>
      </c>
      <c r="DJ56" s="314">
        <v>35.878014749850507</v>
      </c>
      <c r="DK56" s="314">
        <v>69.742406766628221</v>
      </c>
      <c r="DL56" s="319">
        <v>1381</v>
      </c>
      <c r="DM56" s="319">
        <v>159</v>
      </c>
      <c r="DN56" s="314">
        <v>15.849711699423398</v>
      </c>
      <c r="DO56" s="314">
        <v>19.460598921197843</v>
      </c>
      <c r="DP56" s="314">
        <v>100</v>
      </c>
      <c r="DQ56" s="314">
        <v>97.960618846694786</v>
      </c>
      <c r="DR56" s="314">
        <v>5498.9721288792243</v>
      </c>
      <c r="DS56" s="315">
        <v>7.8596175058648079</v>
      </c>
      <c r="DT56" s="315">
        <v>23.39</v>
      </c>
      <c r="DU56" s="314">
        <v>100</v>
      </c>
      <c r="DV56" s="318">
        <v>5.161128130475439E-2</v>
      </c>
      <c r="DW56" s="314">
        <v>25.259515570934255</v>
      </c>
      <c r="DX56" s="317">
        <v>68.777977555955104</v>
      </c>
      <c r="DY56" s="314">
        <v>1.2471020594870514</v>
      </c>
      <c r="DZ56" s="314" t="s">
        <v>12</v>
      </c>
      <c r="EA56" s="316">
        <v>5650</v>
      </c>
      <c r="EB56" s="315">
        <v>2.7848737707210218</v>
      </c>
      <c r="EC56" s="315">
        <v>78.327953636517492</v>
      </c>
      <c r="ED56" s="314">
        <v>95.030311300717685</v>
      </c>
      <c r="EE56" s="314">
        <v>17.071833818446287</v>
      </c>
      <c r="EF56" s="314">
        <v>76.909232855323168</v>
      </c>
      <c r="EG56" s="314">
        <v>278.36862842944623</v>
      </c>
      <c r="EH56" s="314">
        <v>69.599999999999994</v>
      </c>
      <c r="EI56" s="314">
        <v>55.3</v>
      </c>
      <c r="EJ56" s="314">
        <v>34.9</v>
      </c>
      <c r="EK56" s="314">
        <v>59.4</v>
      </c>
      <c r="EL56" s="314">
        <v>20.399999999999999</v>
      </c>
      <c r="EM56" s="313">
        <v>56.02</v>
      </c>
      <c r="EN56" s="312">
        <v>-2.0311240622481246</v>
      </c>
      <c r="EO56" s="72">
        <v>1.0159645807677158</v>
      </c>
      <c r="EP56" s="311">
        <v>0.65</v>
      </c>
      <c r="EQ56" s="308">
        <v>93.2</v>
      </c>
      <c r="ER56" s="308">
        <v>8.8000000000000007</v>
      </c>
      <c r="ES56" s="308">
        <v>3.3</v>
      </c>
      <c r="ET56" s="308">
        <v>470.979410998822</v>
      </c>
      <c r="EU56" s="310">
        <v>41.233521946169532</v>
      </c>
      <c r="EV56" s="308">
        <v>58.843284359914236</v>
      </c>
      <c r="EW56" s="308" t="s">
        <v>12</v>
      </c>
      <c r="EX56" s="308" t="s">
        <v>12</v>
      </c>
      <c r="EY56" s="308">
        <v>55.9</v>
      </c>
      <c r="EZ56" s="308">
        <v>6.1479322958645914</v>
      </c>
      <c r="FA56" s="308">
        <v>27.3</v>
      </c>
      <c r="FB56" s="308">
        <v>12.010685297441693</v>
      </c>
      <c r="FC56" s="308">
        <v>69.893514036786058</v>
      </c>
      <c r="FD56" s="308">
        <v>82.821213778020777</v>
      </c>
      <c r="FE56" s="308">
        <v>78.426601784266012</v>
      </c>
      <c r="FF56" s="308">
        <v>78.064415259537213</v>
      </c>
      <c r="FG56" s="308">
        <v>81.093314763231191</v>
      </c>
      <c r="FH56" s="308">
        <v>80.726846424384519</v>
      </c>
      <c r="FI56" s="308">
        <v>78.560684031351428</v>
      </c>
      <c r="FJ56" s="308">
        <v>71.805999695446928</v>
      </c>
      <c r="FK56" s="308">
        <v>54.436906377204885</v>
      </c>
      <c r="FL56" s="308">
        <v>35.164627223413646</v>
      </c>
      <c r="FM56" s="308">
        <v>20.935239407509474</v>
      </c>
      <c r="FN56" s="308">
        <v>10.603784920396516</v>
      </c>
      <c r="FO56" s="308">
        <v>5.3700856578080387</v>
      </c>
      <c r="FP56" s="308">
        <v>1.9708029197080292</v>
      </c>
      <c r="FQ56" s="308">
        <v>1.63</v>
      </c>
      <c r="FR56" s="308">
        <v>4.2755285510571026</v>
      </c>
      <c r="FS56" s="308">
        <v>0.2055287226389888</v>
      </c>
    </row>
    <row r="57" spans="1:175" s="309" customFormat="1" ht="11.1" customHeight="1">
      <c r="A57" s="386">
        <v>462012</v>
      </c>
      <c r="B57" s="396" t="s">
        <v>560</v>
      </c>
      <c r="C57" s="308">
        <v>105.32564141992853</v>
      </c>
      <c r="D57" s="72">
        <v>2139.5821035696626</v>
      </c>
      <c r="E57" s="308">
        <v>399.64219044264877</v>
      </c>
      <c r="F57" s="354">
        <v>421291</v>
      </c>
      <c r="G57" s="308">
        <v>276.32027257240208</v>
      </c>
      <c r="H57" s="353">
        <v>137.30834752981261</v>
      </c>
      <c r="I57" s="353">
        <v>93.526405451448042</v>
      </c>
      <c r="J57" s="341">
        <v>30.8</v>
      </c>
      <c r="K57" s="352">
        <v>0.89</v>
      </c>
      <c r="L57" s="308">
        <v>116.90576961669892</v>
      </c>
      <c r="M57" s="308">
        <v>19.933061120915234</v>
      </c>
      <c r="N57" s="343">
        <v>79.180081044950938</v>
      </c>
      <c r="O57" s="343">
        <v>21.897856044197507</v>
      </c>
      <c r="P57" s="340">
        <v>13.280632411067193</v>
      </c>
      <c r="Q57" s="340">
        <v>6.8702290076335881</v>
      </c>
      <c r="R57" s="340">
        <v>0.8254430687059966</v>
      </c>
      <c r="S57" s="354">
        <v>12669</v>
      </c>
      <c r="T57" s="341">
        <v>35</v>
      </c>
      <c r="U57" s="344">
        <v>95</v>
      </c>
      <c r="V57" s="344">
        <v>252</v>
      </c>
      <c r="W57" s="308">
        <v>10.768414224214188</v>
      </c>
      <c r="X57" s="312">
        <v>68.549609067216196</v>
      </c>
      <c r="Y57" s="308">
        <v>91.25</v>
      </c>
      <c r="Z57" s="308">
        <v>91.875</v>
      </c>
      <c r="AA57" s="308">
        <v>4.999091074350118</v>
      </c>
      <c r="AB57" s="343">
        <v>36.703231544619037</v>
      </c>
      <c r="AC57" s="343">
        <v>11.562407352505188</v>
      </c>
      <c r="AD57" s="343">
        <v>1.2007115327601541</v>
      </c>
      <c r="AE57" s="343">
        <v>102.53418413855971</v>
      </c>
      <c r="AF57" s="341">
        <v>98.3</v>
      </c>
      <c r="AG57" s="341">
        <v>97.5</v>
      </c>
      <c r="AH57" s="395">
        <v>201</v>
      </c>
      <c r="AI57" s="341">
        <v>26.3</v>
      </c>
      <c r="AJ57" s="342">
        <v>4.5748009129969389E-2</v>
      </c>
      <c r="AK57" s="342">
        <v>0.11110230788706851</v>
      </c>
      <c r="AL57" s="308">
        <v>0.66634589469750705</v>
      </c>
      <c r="AM57" s="348">
        <v>82883.244866608627</v>
      </c>
      <c r="AN57" s="354">
        <v>168371.1090238764</v>
      </c>
      <c r="AO57" s="354">
        <v>262583.65528634359</v>
      </c>
      <c r="AP57" s="308">
        <v>16.359358400302419</v>
      </c>
      <c r="AQ57" s="308">
        <v>4.9273605380990553</v>
      </c>
      <c r="AR57" s="308">
        <v>25.6</v>
      </c>
      <c r="AS57" s="308">
        <v>5.8664894153517491</v>
      </c>
      <c r="AT57" s="308">
        <v>548.12323596085264</v>
      </c>
      <c r="AU57" s="308">
        <v>2.4801956378319123</v>
      </c>
      <c r="AV57" s="308">
        <v>2.3975224499041818</v>
      </c>
      <c r="AW57" s="344">
        <v>13926.285714285714</v>
      </c>
      <c r="AX57" s="344">
        <v>2812.0384615384614</v>
      </c>
      <c r="AY57" s="308">
        <v>0.68387290905858056</v>
      </c>
      <c r="AZ57" s="343">
        <v>704.66666666666663</v>
      </c>
      <c r="BA57" s="308">
        <v>2.5133079030607268</v>
      </c>
      <c r="BB57" s="308">
        <v>26.131218566321277</v>
      </c>
      <c r="BC57" s="308">
        <v>154.9818036313371</v>
      </c>
      <c r="BD57" s="308">
        <v>3.2352465562483568</v>
      </c>
      <c r="BE57" s="343">
        <v>0.90892564988183966</v>
      </c>
      <c r="BF57" s="308">
        <v>2.787371992970975</v>
      </c>
      <c r="BG57" s="308">
        <v>29.770217087723754</v>
      </c>
      <c r="BH57" s="308">
        <v>30.508474576271187</v>
      </c>
      <c r="BI57" s="345">
        <v>100</v>
      </c>
      <c r="BJ57" s="343">
        <v>1.3329947949727055</v>
      </c>
      <c r="BK57" s="72">
        <v>0.45118949958982774</v>
      </c>
      <c r="BL57" s="341">
        <v>104.6</v>
      </c>
      <c r="BM57" s="341">
        <v>103.6</v>
      </c>
      <c r="BN57" s="308">
        <v>0.88187038556193598</v>
      </c>
      <c r="BO57" s="308">
        <v>7.2580645161290329</v>
      </c>
      <c r="BP57" s="344">
        <v>40</v>
      </c>
      <c r="BQ57" s="308">
        <v>3.3003136620749975</v>
      </c>
      <c r="BR57" s="308">
        <v>23.925620586285177</v>
      </c>
      <c r="BS57" s="308">
        <v>5.773895444872692</v>
      </c>
      <c r="BT57" s="308">
        <v>764.82454269326092</v>
      </c>
      <c r="BU57" s="308">
        <v>20.417135837008157</v>
      </c>
      <c r="BV57" s="343">
        <v>49432.448564876133</v>
      </c>
      <c r="BW57" s="343">
        <v>320.11058365617214</v>
      </c>
      <c r="BX57" s="308">
        <v>1.8188101344100689</v>
      </c>
      <c r="BY57" s="342">
        <v>6.6335312529452323E-2</v>
      </c>
      <c r="BZ57" s="308">
        <v>0.1653463758554608</v>
      </c>
      <c r="CA57" s="342">
        <v>2.6414083542909864E-2</v>
      </c>
      <c r="CB57" s="308">
        <v>0.1653463758554608</v>
      </c>
      <c r="CC57" s="342">
        <v>4.62143120516013E-2</v>
      </c>
      <c r="CD57" s="308">
        <v>1.1574246309882257</v>
      </c>
      <c r="CE57" s="308">
        <v>8.6244669646208347</v>
      </c>
      <c r="CF57" s="341">
        <v>44.4</v>
      </c>
      <c r="CG57" s="340">
        <v>16.60839160839161</v>
      </c>
      <c r="CH57" s="340">
        <v>34.96300247561993</v>
      </c>
      <c r="CI57" s="340">
        <v>9.1823899371069171</v>
      </c>
      <c r="CJ57" s="308">
        <v>340.69620745017698</v>
      </c>
      <c r="CK57" s="82">
        <v>284.44537038414927</v>
      </c>
      <c r="CL57" s="314">
        <v>12.1</v>
      </c>
      <c r="CM57" s="314">
        <v>848.10006708306321</v>
      </c>
      <c r="CN57" s="323">
        <v>100</v>
      </c>
      <c r="CO57" s="317">
        <v>96.8</v>
      </c>
      <c r="CP57" s="317">
        <v>92.6</v>
      </c>
      <c r="CQ57" s="314">
        <v>79</v>
      </c>
      <c r="CR57" s="322">
        <v>72.3</v>
      </c>
      <c r="CS57" s="314">
        <v>5.751371165182662</v>
      </c>
      <c r="CT57" s="314">
        <v>9.5183585313174941</v>
      </c>
      <c r="CU57" s="322">
        <v>9.9503508268023459</v>
      </c>
      <c r="CV57" s="314">
        <v>54.126083618865742</v>
      </c>
      <c r="CW57" s="321">
        <v>46.82113325099084</v>
      </c>
      <c r="CX57" s="314">
        <v>1.1200000000000001</v>
      </c>
      <c r="CY57" s="314">
        <v>29.4</v>
      </c>
      <c r="CZ57" s="314">
        <v>59.04816614009016</v>
      </c>
      <c r="DA57" s="314">
        <v>4.9149818120294393</v>
      </c>
      <c r="DB57" s="314">
        <v>2.7059298170773043</v>
      </c>
      <c r="DC57" s="314">
        <v>0.99647812219427867</v>
      </c>
      <c r="DD57" s="314">
        <v>2.9084427512975557</v>
      </c>
      <c r="DE57" s="314">
        <v>6.3807166442622325</v>
      </c>
      <c r="DF57" s="320">
        <v>663.65252525252527</v>
      </c>
      <c r="DG57" s="320">
        <v>698.10060362173033</v>
      </c>
      <c r="DH57" s="314">
        <v>60.911495045395846</v>
      </c>
      <c r="DI57" s="314">
        <v>29.083268434880811</v>
      </c>
      <c r="DJ57" s="314">
        <v>12.551683402244537</v>
      </c>
      <c r="DK57" s="314">
        <v>25.778167470407716</v>
      </c>
      <c r="DL57" s="319">
        <v>162</v>
      </c>
      <c r="DM57" s="319">
        <v>111</v>
      </c>
      <c r="DN57" s="314">
        <v>15.797192749230726</v>
      </c>
      <c r="DO57" s="314">
        <v>15.319341723008446</v>
      </c>
      <c r="DP57" s="314">
        <v>59.523809523809526</v>
      </c>
      <c r="DQ57" s="314">
        <v>91.722276920832883</v>
      </c>
      <c r="DR57" s="314">
        <v>6469.3390534924247</v>
      </c>
      <c r="DS57" s="315">
        <v>13.621256391526662</v>
      </c>
      <c r="DT57" s="315">
        <v>7.76</v>
      </c>
      <c r="DU57" s="314">
        <v>94.549220538537014</v>
      </c>
      <c r="DV57" s="318">
        <v>4.6455735880501045E-2</v>
      </c>
      <c r="DW57" s="314">
        <v>77.889447236180914</v>
      </c>
      <c r="DX57" s="317">
        <v>72.78547465157385</v>
      </c>
      <c r="DY57" s="314">
        <v>1.1047830071259557</v>
      </c>
      <c r="DZ57" s="314">
        <v>594.11444365599129</v>
      </c>
      <c r="EA57" s="316">
        <v>20156</v>
      </c>
      <c r="EB57" s="315">
        <v>3.9540003652300948</v>
      </c>
      <c r="EC57" s="315">
        <v>80.720474564084128</v>
      </c>
      <c r="ED57" s="314">
        <v>98.297170212967259</v>
      </c>
      <c r="EE57" s="314">
        <v>15.146655061165406</v>
      </c>
      <c r="EF57" s="314">
        <v>84.222662612884307</v>
      </c>
      <c r="EG57" s="314">
        <v>29.892084854950557</v>
      </c>
      <c r="EH57" s="314">
        <v>67.599999999999994</v>
      </c>
      <c r="EI57" s="314">
        <v>56.2</v>
      </c>
      <c r="EJ57" s="314">
        <v>29.8</v>
      </c>
      <c r="EK57" s="314">
        <v>63.9</v>
      </c>
      <c r="EL57" s="314">
        <v>19.7</v>
      </c>
      <c r="EM57" s="313">
        <v>55</v>
      </c>
      <c r="EN57" s="312">
        <v>-0.5009995188420463</v>
      </c>
      <c r="EO57" s="72">
        <v>1.0144844901919594</v>
      </c>
      <c r="EP57" s="311">
        <v>0.71</v>
      </c>
      <c r="EQ57" s="308">
        <v>89.1</v>
      </c>
      <c r="ER57" s="308">
        <v>3.2</v>
      </c>
      <c r="ES57" s="308">
        <v>4.5</v>
      </c>
      <c r="ET57" s="308">
        <v>459.99430547081556</v>
      </c>
      <c r="EU57" s="310">
        <v>46.515972282619664</v>
      </c>
      <c r="EV57" s="308">
        <v>58.305765203494744</v>
      </c>
      <c r="EW57" s="308" t="s">
        <v>12</v>
      </c>
      <c r="EX57" s="308" t="s">
        <v>12</v>
      </c>
      <c r="EY57" s="308">
        <v>24.2</v>
      </c>
      <c r="EZ57" s="308">
        <v>9.1271199472214359</v>
      </c>
      <c r="FA57" s="308">
        <v>34</v>
      </c>
      <c r="FB57" s="308">
        <v>13.439587973273943</v>
      </c>
      <c r="FC57" s="308">
        <v>72.233716201755016</v>
      </c>
      <c r="FD57" s="308">
        <v>82.062541583499666</v>
      </c>
      <c r="FE57" s="308">
        <v>74.183959298004922</v>
      </c>
      <c r="FF57" s="308">
        <v>73.410973084886137</v>
      </c>
      <c r="FG57" s="308">
        <v>76.618581064447838</v>
      </c>
      <c r="FH57" s="308">
        <v>78.338968723584117</v>
      </c>
      <c r="FI57" s="308">
        <v>75.60552724215836</v>
      </c>
      <c r="FJ57" s="308">
        <v>67.361902402774334</v>
      </c>
      <c r="FK57" s="308">
        <v>52.007914736700087</v>
      </c>
      <c r="FL57" s="308">
        <v>32.49872253449157</v>
      </c>
      <c r="FM57" s="308">
        <v>17.147026632615834</v>
      </c>
      <c r="FN57" s="308">
        <v>9.177411570019995</v>
      </c>
      <c r="FO57" s="308">
        <v>4.1766109785202863</v>
      </c>
      <c r="FP57" s="308">
        <v>1.6421832079302521</v>
      </c>
      <c r="FQ57" s="308">
        <v>1.47</v>
      </c>
      <c r="FR57" s="308">
        <v>3.8029666446755988</v>
      </c>
      <c r="FS57" s="308">
        <v>0.57128348355973091</v>
      </c>
    </row>
    <row r="58" spans="1:175" s="309" customFormat="1" ht="11.1" customHeight="1">
      <c r="A58" s="386">
        <v>472018</v>
      </c>
      <c r="B58" s="396" t="s">
        <v>558</v>
      </c>
      <c r="C58" s="308">
        <v>98.35791765772062</v>
      </c>
      <c r="D58" s="72">
        <v>1140.7044035272756</v>
      </c>
      <c r="E58" s="308">
        <v>256.41104949135348</v>
      </c>
      <c r="F58" s="354">
        <v>329156</v>
      </c>
      <c r="G58" s="308">
        <v>256.14439324116745</v>
      </c>
      <c r="H58" s="353">
        <v>85.637480798771122</v>
      </c>
      <c r="I58" s="353">
        <v>142.08909370199694</v>
      </c>
      <c r="J58" s="341">
        <v>37.200000000000003</v>
      </c>
      <c r="K58" s="352">
        <v>1.78</v>
      </c>
      <c r="L58" s="308">
        <v>28.772915520287295</v>
      </c>
      <c r="M58" s="308">
        <v>13.655188392365838</v>
      </c>
      <c r="N58" s="343">
        <v>80.484520258333575</v>
      </c>
      <c r="O58" s="343">
        <v>25.92565110929732</v>
      </c>
      <c r="P58" s="340">
        <v>10.855291954827978</v>
      </c>
      <c r="Q58" s="340">
        <v>0.61099796334012213</v>
      </c>
      <c r="R58" s="340">
        <v>2.2385022385022388</v>
      </c>
      <c r="S58" s="354">
        <v>14566</v>
      </c>
      <c r="T58" s="341">
        <v>41.17647058823529</v>
      </c>
      <c r="U58" s="344">
        <v>157</v>
      </c>
      <c r="V58" s="344">
        <v>200</v>
      </c>
      <c r="W58" s="308">
        <v>13.397675383976754</v>
      </c>
      <c r="X58" s="312">
        <v>61.58326580226904</v>
      </c>
      <c r="Y58" s="308">
        <v>72.268907563025209</v>
      </c>
      <c r="Z58" s="308">
        <v>77.310924369747909</v>
      </c>
      <c r="AA58" s="308">
        <v>4.0767024007247477</v>
      </c>
      <c r="AB58" s="343">
        <v>62.838732236069838</v>
      </c>
      <c r="AC58" s="343">
        <v>8.8413796548365333</v>
      </c>
      <c r="AD58" s="343">
        <v>1.423611978321137</v>
      </c>
      <c r="AE58" s="343">
        <v>88.91304347826086</v>
      </c>
      <c r="AF58" s="341">
        <v>87.8</v>
      </c>
      <c r="AG58" s="341">
        <v>83.5</v>
      </c>
      <c r="AH58" s="395">
        <v>31</v>
      </c>
      <c r="AI58" s="341">
        <v>69.8</v>
      </c>
      <c r="AJ58" s="342">
        <v>5.7922326160618612E-2</v>
      </c>
      <c r="AK58" s="342">
        <v>0.17376697848185582</v>
      </c>
      <c r="AL58" s="308">
        <v>0.26909241623338664</v>
      </c>
      <c r="AM58" s="348">
        <v>118277.31744576841</v>
      </c>
      <c r="AN58" s="354">
        <v>165701.90166975881</v>
      </c>
      <c r="AO58" s="354">
        <v>258434.21873074555</v>
      </c>
      <c r="AP58" s="308">
        <v>8.9520344220162293</v>
      </c>
      <c r="AQ58" s="308">
        <v>7.1038724768257815</v>
      </c>
      <c r="AR58" s="308">
        <v>38.6</v>
      </c>
      <c r="AS58" s="308">
        <v>7.8593543637820176</v>
      </c>
      <c r="AT58" s="308">
        <v>486.53146061507721</v>
      </c>
      <c r="AU58" s="308">
        <v>2.1651113949812717</v>
      </c>
      <c r="AV58" s="308">
        <v>2.814644813475653</v>
      </c>
      <c r="AW58" s="344">
        <v>21329.142857142859</v>
      </c>
      <c r="AX58" s="344">
        <v>2332.875</v>
      </c>
      <c r="AY58" s="308">
        <v>2.0093232599260569</v>
      </c>
      <c r="AZ58" s="343">
        <v>156.5</v>
      </c>
      <c r="BA58" s="308">
        <v>1.3748364567642719</v>
      </c>
      <c r="BB58" s="308">
        <v>21.816498062308117</v>
      </c>
      <c r="BC58" s="308">
        <v>202.59596856258253</v>
      </c>
      <c r="BD58" s="308">
        <v>3.3192271170923173</v>
      </c>
      <c r="BE58" s="343">
        <v>2.1138456892646835</v>
      </c>
      <c r="BF58" s="308">
        <v>8.1030751421812877</v>
      </c>
      <c r="BG58" s="308">
        <v>42.5296267582235</v>
      </c>
      <c r="BH58" s="308">
        <v>11.111111111111111</v>
      </c>
      <c r="BI58" s="345">
        <v>78.070175438596493</v>
      </c>
      <c r="BJ58" s="343">
        <v>1.1075423634954036</v>
      </c>
      <c r="BK58" s="72">
        <v>1.7302235448819989</v>
      </c>
      <c r="BL58" s="341">
        <v>97.2</v>
      </c>
      <c r="BM58" s="341">
        <v>94.1</v>
      </c>
      <c r="BN58" s="308">
        <v>0.55367153436223959</v>
      </c>
      <c r="BO58" s="308">
        <v>41.53846153846154</v>
      </c>
      <c r="BP58" s="344">
        <v>5</v>
      </c>
      <c r="BQ58" s="308">
        <v>0</v>
      </c>
      <c r="BR58" s="308">
        <v>8.8955148170944831</v>
      </c>
      <c r="BS58" s="308" t="s">
        <v>12</v>
      </c>
      <c r="BT58" s="308" t="s">
        <v>12</v>
      </c>
      <c r="BU58" s="308" t="s">
        <v>12</v>
      </c>
      <c r="BV58" s="343">
        <v>280.84587809185638</v>
      </c>
      <c r="BW58" s="343">
        <v>261.66917716487944</v>
      </c>
      <c r="BX58" s="308">
        <v>0.30930162785446735</v>
      </c>
      <c r="BY58" s="342">
        <v>3.1282766641200832E-2</v>
      </c>
      <c r="BZ58" s="308">
        <v>0.30930162785446735</v>
      </c>
      <c r="CA58" s="342">
        <v>0.15587255535725886</v>
      </c>
      <c r="CB58" s="308">
        <v>0</v>
      </c>
      <c r="CC58" s="342">
        <v>0</v>
      </c>
      <c r="CD58" s="308">
        <v>0.30930162785446735</v>
      </c>
      <c r="CE58" s="308">
        <v>0.8907886882208661</v>
      </c>
      <c r="CF58" s="341" t="s">
        <v>12</v>
      </c>
      <c r="CG58" s="340">
        <v>19.753086419753085</v>
      </c>
      <c r="CH58" s="340">
        <v>3.9851577988533458</v>
      </c>
      <c r="CI58" s="340">
        <v>60.563380281690137</v>
      </c>
      <c r="CJ58" s="308">
        <v>307.66232922683872</v>
      </c>
      <c r="CK58" s="82">
        <v>268.03460466612432</v>
      </c>
      <c r="CL58" s="314">
        <v>14.2</v>
      </c>
      <c r="CM58" s="314">
        <v>772.32192774400426</v>
      </c>
      <c r="CN58" s="323">
        <v>96</v>
      </c>
      <c r="CO58" s="317">
        <v>100</v>
      </c>
      <c r="CP58" s="317">
        <v>96.33</v>
      </c>
      <c r="CQ58" s="314">
        <v>98.1</v>
      </c>
      <c r="CR58" s="322">
        <v>48.4</v>
      </c>
      <c r="CS58" s="314">
        <v>6.1317848148743508</v>
      </c>
      <c r="CT58" s="314">
        <v>15.428571428571429</v>
      </c>
      <c r="CU58" s="322">
        <v>0</v>
      </c>
      <c r="CV58" s="314">
        <v>39.040993973662673</v>
      </c>
      <c r="CW58" s="321">
        <v>55.658827932411405</v>
      </c>
      <c r="CX58" s="314">
        <v>1.1599999999999999</v>
      </c>
      <c r="CY58" s="314">
        <v>30.9</v>
      </c>
      <c r="CZ58" s="314">
        <v>61.117776086664577</v>
      </c>
      <c r="DA58" s="314">
        <v>6.5259904344068378</v>
      </c>
      <c r="DB58" s="314">
        <v>1.5491464821579355</v>
      </c>
      <c r="DC58" s="314">
        <v>0.82980677927307933</v>
      </c>
      <c r="DD58" s="314">
        <v>2.1434602810314591</v>
      </c>
      <c r="DE58" s="314">
        <v>7.2624022220228941</v>
      </c>
      <c r="DF58" s="320">
        <v>27.10377358490566</v>
      </c>
      <c r="DG58" s="320">
        <v>271.07547169811323</v>
      </c>
      <c r="DH58" s="314" t="s">
        <v>12</v>
      </c>
      <c r="DI58" s="314" t="s">
        <v>12</v>
      </c>
      <c r="DJ58" s="314">
        <v>0</v>
      </c>
      <c r="DK58" s="314">
        <v>64.788732394366207</v>
      </c>
      <c r="DL58" s="319">
        <v>0</v>
      </c>
      <c r="DM58" s="319">
        <v>0</v>
      </c>
      <c r="DN58" s="314">
        <v>23.245087516895602</v>
      </c>
      <c r="DO58" s="314">
        <v>49.748073824112538</v>
      </c>
      <c r="DP58" s="314">
        <v>58.119658119658126</v>
      </c>
      <c r="DQ58" s="314">
        <v>99.954633095157078</v>
      </c>
      <c r="DR58" s="314">
        <v>8285.1822916666679</v>
      </c>
      <c r="DS58" s="315">
        <v>97.043214556482184</v>
      </c>
      <c r="DT58" s="315">
        <v>5.74</v>
      </c>
      <c r="DU58" s="314">
        <v>44.339622641509436</v>
      </c>
      <c r="DV58" s="318">
        <v>4.4896554917965792E-2</v>
      </c>
      <c r="DW58" s="314">
        <v>33.982035928143709</v>
      </c>
      <c r="DX58" s="317">
        <v>0</v>
      </c>
      <c r="DY58" s="314">
        <v>0.95661871081819638</v>
      </c>
      <c r="DZ58" s="314">
        <v>1468.0387399865185</v>
      </c>
      <c r="EA58" s="316">
        <v>0</v>
      </c>
      <c r="EB58" s="315">
        <v>7.9658023755370237</v>
      </c>
      <c r="EC58" s="315">
        <v>100</v>
      </c>
      <c r="ED58" s="314">
        <v>100</v>
      </c>
      <c r="EE58" s="314">
        <v>52.935903748311432</v>
      </c>
      <c r="EF58" s="314">
        <v>90.687116275787432</v>
      </c>
      <c r="EG58" s="314">
        <v>133.95488399507047</v>
      </c>
      <c r="EH58" s="314">
        <v>77.7</v>
      </c>
      <c r="EI58" s="314">
        <v>57.2</v>
      </c>
      <c r="EJ58" s="314">
        <v>35.299999999999997</v>
      </c>
      <c r="EK58" s="314">
        <v>52.1</v>
      </c>
      <c r="EL58" s="314">
        <v>15.9</v>
      </c>
      <c r="EM58" s="313">
        <v>17.3</v>
      </c>
      <c r="EN58" s="312">
        <v>-1.821786588062813</v>
      </c>
      <c r="EO58" s="72">
        <v>1.095621957518744</v>
      </c>
      <c r="EP58" s="311">
        <v>0.77</v>
      </c>
      <c r="EQ58" s="308">
        <v>89.8</v>
      </c>
      <c r="ER58" s="308">
        <v>12.8</v>
      </c>
      <c r="ES58" s="308">
        <v>4.0999999999999996</v>
      </c>
      <c r="ET58" s="308">
        <v>425.03950709692583</v>
      </c>
      <c r="EU58" s="310">
        <v>41.147896879999003</v>
      </c>
      <c r="EV58" s="308">
        <v>56.789297405464559</v>
      </c>
      <c r="EW58" s="308" t="s">
        <v>12</v>
      </c>
      <c r="EX58" s="308" t="s">
        <v>12</v>
      </c>
      <c r="EY58" s="308">
        <v>81.8</v>
      </c>
      <c r="EZ58" s="308">
        <v>7.2160069778447244</v>
      </c>
      <c r="FA58" s="308">
        <v>37.1</v>
      </c>
      <c r="FB58" s="308">
        <v>13.690042280215774</v>
      </c>
      <c r="FC58" s="308">
        <v>68.615034908264334</v>
      </c>
      <c r="FD58" s="308">
        <v>82.822085889570545</v>
      </c>
      <c r="FE58" s="308">
        <v>77.96651594769645</v>
      </c>
      <c r="FF58" s="308">
        <v>76.1252665843529</v>
      </c>
      <c r="FG58" s="308">
        <v>76.435074269286048</v>
      </c>
      <c r="FH58" s="308">
        <v>76.689902830587243</v>
      </c>
      <c r="FI58" s="308">
        <v>73.518728717366628</v>
      </c>
      <c r="FJ58" s="308">
        <v>67.791551882460979</v>
      </c>
      <c r="FK58" s="308">
        <v>50.847810256943724</v>
      </c>
      <c r="FL58" s="308">
        <v>33.487354085603108</v>
      </c>
      <c r="FM58" s="308">
        <v>17.078443483631872</v>
      </c>
      <c r="FN58" s="308">
        <v>7.8785211267605639</v>
      </c>
      <c r="FO58" s="308">
        <v>4.8161764705882355</v>
      </c>
      <c r="FP58" s="308">
        <v>2.2290284158584313</v>
      </c>
      <c r="FQ58" s="308">
        <v>1.6</v>
      </c>
      <c r="FR58" s="308">
        <v>12.007089193310424</v>
      </c>
      <c r="FS58" s="308">
        <v>1.3290508361944844</v>
      </c>
    </row>
    <row r="59" spans="1:175" s="305" customFormat="1" ht="11.1" hidden="1" customHeight="1" outlineLevel="1">
      <c r="A59" s="384" t="s">
        <v>765</v>
      </c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383">
        <v>55.846057453261999</v>
      </c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9"/>
      <c r="Z59" s="439"/>
      <c r="AA59" s="439"/>
      <c r="AB59" s="439"/>
      <c r="AC59" s="439"/>
      <c r="AD59" s="439"/>
      <c r="AE59" s="439"/>
      <c r="AF59" s="439"/>
      <c r="AG59" s="383">
        <v>49.97992338377599</v>
      </c>
      <c r="AH59" s="439"/>
      <c r="AI59" s="439"/>
      <c r="AJ59" s="439"/>
      <c r="AK59" s="439"/>
      <c r="AL59" s="439"/>
      <c r="AM59" s="439"/>
      <c r="AN59" s="439"/>
      <c r="AO59" s="439"/>
      <c r="AP59" s="439"/>
      <c r="AQ59" s="439"/>
      <c r="AR59" s="439"/>
      <c r="AS59" s="439"/>
      <c r="AT59" s="439"/>
      <c r="AU59" s="306"/>
      <c r="AV59" s="306"/>
      <c r="AW59" s="306"/>
      <c r="AX59" s="439"/>
      <c r="AY59" s="439"/>
      <c r="AZ59" s="439"/>
      <c r="BA59" s="439"/>
      <c r="BB59" s="439"/>
      <c r="BC59" s="439"/>
      <c r="BD59" s="383">
        <v>50.669628359989375</v>
      </c>
      <c r="BE59" s="441"/>
      <c r="BF59" s="441"/>
      <c r="BG59" s="441"/>
      <c r="BH59" s="441"/>
      <c r="BI59" s="441"/>
      <c r="BJ59" s="441"/>
      <c r="BK59" s="441"/>
      <c r="BL59" s="441"/>
      <c r="BM59" s="441"/>
      <c r="BN59" s="441"/>
      <c r="BO59" s="441"/>
      <c r="BP59" s="441"/>
      <c r="BQ59" s="441"/>
      <c r="BR59" s="441"/>
      <c r="BS59" s="441"/>
      <c r="BT59" s="440"/>
      <c r="BU59" s="440"/>
      <c r="BV59" s="440"/>
      <c r="BW59" s="440"/>
      <c r="BX59" s="440"/>
      <c r="BY59" s="440"/>
      <c r="BZ59" s="440"/>
      <c r="CA59" s="440"/>
      <c r="CB59" s="440"/>
      <c r="CC59" s="440"/>
      <c r="CD59" s="440"/>
      <c r="CE59" s="440"/>
      <c r="CF59" s="440"/>
      <c r="CG59" s="440"/>
      <c r="CH59" s="440"/>
      <c r="CI59" s="440"/>
      <c r="CJ59" s="440"/>
      <c r="CK59" s="307"/>
      <c r="CL59" s="307"/>
      <c r="CM59" s="307"/>
      <c r="CN59" s="307"/>
      <c r="CO59" s="307"/>
      <c r="CP59" s="307"/>
      <c r="CQ59" s="307"/>
      <c r="CR59" s="307"/>
      <c r="CS59" s="307"/>
    </row>
    <row r="60" spans="1:175" s="305" customFormat="1" ht="11.1" hidden="1" customHeight="1" outlineLevel="1">
      <c r="A60" s="384" t="s">
        <v>758</v>
      </c>
      <c r="C60" s="438"/>
      <c r="D60" s="438"/>
      <c r="E60" s="383">
        <v>49.07269759662114</v>
      </c>
      <c r="F60" s="383">
        <v>46.033243605589668</v>
      </c>
      <c r="G60" s="438"/>
      <c r="H60" s="438"/>
      <c r="I60" s="438"/>
      <c r="J60" s="383">
        <v>50.663943284883473</v>
      </c>
      <c r="K60" s="438"/>
      <c r="L60" s="438"/>
      <c r="M60" s="438"/>
      <c r="N60" s="383">
        <v>53.595547635063383</v>
      </c>
      <c r="O60" s="438"/>
      <c r="P60" s="438"/>
      <c r="Q60" s="438"/>
      <c r="R60" s="438"/>
      <c r="S60" s="383">
        <v>54.977176752825976</v>
      </c>
      <c r="T60" s="438"/>
      <c r="U60" s="438"/>
      <c r="V60" s="438"/>
      <c r="W60" s="438"/>
      <c r="X60" s="438"/>
      <c r="Y60" s="438"/>
      <c r="Z60" s="438"/>
      <c r="AA60" s="383">
        <v>62.50639915095767</v>
      </c>
      <c r="AB60" s="438"/>
      <c r="AC60" s="438"/>
      <c r="AD60" s="438"/>
      <c r="AE60" s="383">
        <v>51.627171405111241</v>
      </c>
      <c r="AF60" s="438"/>
      <c r="AG60" s="383">
        <v>49.603647372588064</v>
      </c>
      <c r="AH60" s="438"/>
      <c r="AI60" s="438"/>
      <c r="AJ60" s="439"/>
      <c r="AK60" s="439"/>
      <c r="AL60" s="439"/>
      <c r="AM60" s="383">
        <v>51.42359450340853</v>
      </c>
      <c r="AN60" s="438"/>
      <c r="AO60" s="438"/>
      <c r="AP60" s="438"/>
      <c r="AQ60" s="438"/>
      <c r="AR60" s="438"/>
      <c r="AS60" s="438"/>
      <c r="AT60" s="438"/>
      <c r="AU60" s="439"/>
      <c r="AV60" s="439"/>
      <c r="AW60" s="439"/>
      <c r="AX60" s="383">
        <v>47.709469008970927</v>
      </c>
      <c r="AY60" s="440"/>
      <c r="AZ60" s="440"/>
      <c r="BA60" s="440"/>
      <c r="BB60" s="440"/>
      <c r="BC60" s="440"/>
      <c r="BD60" s="383">
        <v>52.639839218555437</v>
      </c>
      <c r="BE60" s="440"/>
      <c r="BF60" s="440"/>
      <c r="BG60" s="383">
        <v>54.432347048572666</v>
      </c>
      <c r="BH60" s="440"/>
      <c r="BI60" s="441"/>
      <c r="BJ60" s="441"/>
      <c r="BK60" s="441"/>
      <c r="BL60" s="441"/>
      <c r="BM60" s="441"/>
      <c r="BN60" s="441"/>
      <c r="BO60" s="441"/>
      <c r="BP60" s="441"/>
      <c r="BQ60" s="441"/>
      <c r="BR60" s="383">
        <v>48.576202003518418</v>
      </c>
      <c r="BS60" s="440"/>
      <c r="BT60" s="440"/>
      <c r="BU60" s="440"/>
      <c r="BV60" s="440"/>
      <c r="BW60" s="440"/>
      <c r="BX60" s="440"/>
      <c r="BY60" s="440"/>
      <c r="BZ60" s="440"/>
      <c r="CA60" s="440"/>
      <c r="CB60" s="440"/>
      <c r="CC60" s="440"/>
      <c r="CD60" s="440"/>
      <c r="CE60" s="440"/>
      <c r="CF60" s="440"/>
      <c r="CG60" s="440"/>
      <c r="CH60" s="440"/>
      <c r="CI60" s="440"/>
      <c r="CJ60" s="440"/>
      <c r="CK60" s="307"/>
      <c r="CL60" s="307"/>
      <c r="CM60" s="307"/>
      <c r="CN60" s="307"/>
      <c r="CO60" s="307"/>
      <c r="CP60" s="307"/>
      <c r="CQ60" s="307"/>
      <c r="CR60" s="307"/>
      <c r="CS60" s="307"/>
    </row>
    <row r="61" spans="1:175" collapsed="1">
      <c r="C61" s="305"/>
      <c r="D61" s="306"/>
      <c r="E61" s="305"/>
      <c r="F61" s="305"/>
      <c r="G61" s="305"/>
      <c r="H61" s="305"/>
      <c r="I61" s="305"/>
      <c r="J61" s="305"/>
      <c r="K61" s="306"/>
      <c r="L61" s="305"/>
      <c r="M61" s="305"/>
      <c r="N61" s="305"/>
      <c r="O61" s="305"/>
      <c r="P61" s="305"/>
      <c r="Q61" s="306"/>
      <c r="R61" s="306"/>
      <c r="S61" s="306"/>
      <c r="T61" s="305"/>
      <c r="U61" s="305"/>
      <c r="V61" s="305"/>
      <c r="AJ61" s="304"/>
      <c r="AK61" s="304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R61" s="393"/>
      <c r="CS61" s="393"/>
    </row>
  </sheetData>
  <mergeCells count="43">
    <mergeCell ref="C1:AZ1"/>
    <mergeCell ref="BA1:CF1"/>
    <mergeCell ref="CG1:CK1"/>
    <mergeCell ref="C2:K2"/>
    <mergeCell ref="L2:O2"/>
    <mergeCell ref="P2:U2"/>
    <mergeCell ref="V2:AI2"/>
    <mergeCell ref="AJ2:AR2"/>
    <mergeCell ref="AS2:AZ2"/>
    <mergeCell ref="BA2:BE2"/>
    <mergeCell ref="BF2:BR2"/>
    <mergeCell ref="BS2:BW2"/>
    <mergeCell ref="BX2:CF2"/>
    <mergeCell ref="CG2:CK2"/>
    <mergeCell ref="C59:M59"/>
    <mergeCell ref="O59:X59"/>
    <mergeCell ref="Y59:AF59"/>
    <mergeCell ref="AH59:AI59"/>
    <mergeCell ref="AJ59:AT59"/>
    <mergeCell ref="AX59:BC59"/>
    <mergeCell ref="BE59:BH59"/>
    <mergeCell ref="BI59:BS59"/>
    <mergeCell ref="BT59:CD59"/>
    <mergeCell ref="CE59:CJ59"/>
    <mergeCell ref="C60:D60"/>
    <mergeCell ref="G60:I60"/>
    <mergeCell ref="K60:M60"/>
    <mergeCell ref="O60:R60"/>
    <mergeCell ref="T60:X60"/>
    <mergeCell ref="Y60:Z60"/>
    <mergeCell ref="AB60:AD60"/>
    <mergeCell ref="AF60"/>
    <mergeCell ref="AH60:AI60"/>
    <mergeCell ref="AJ60:AL60"/>
    <mergeCell ref="AN60:AT60"/>
    <mergeCell ref="AU60:AW60"/>
    <mergeCell ref="CE60:CJ60"/>
    <mergeCell ref="AY60:BC60"/>
    <mergeCell ref="BE60:BF60"/>
    <mergeCell ref="BH60"/>
    <mergeCell ref="BI60:BQ60"/>
    <mergeCell ref="BS60"/>
    <mergeCell ref="BT60:CD60"/>
  </mergeCells>
  <phoneticPr fontId="2"/>
  <printOptions horizontalCentered="1" gridLines="1"/>
  <pageMargins left="0.47244094488188981" right="0.39370078740157483" top="0.74803149606299213" bottom="0.59055118110236227" header="0.43307086614173229" footer="0.19685039370078741"/>
  <pageSetup paperSize="9" pageOrder="overThenDown" orientation="landscape" horizontalDpi="300" verticalDpi="300" r:id="rId1"/>
  <headerFooter alignWithMargins="0">
    <oddHeader>&amp;L&amp;14平成30年度　行政水準比較 （集計編）：平成29年3月31日基準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15</vt:i4>
      </vt:variant>
    </vt:vector>
  </HeadingPairs>
  <TitlesOfParts>
    <vt:vector size="23" baseType="lpstr">
      <vt:lpstr>ＴＯＰ</vt:lpstr>
      <vt:lpstr>集計表</vt:lpstr>
      <vt:lpstr>グラフ</vt:lpstr>
      <vt:lpstr>H25</vt:lpstr>
      <vt:lpstr>H26</vt:lpstr>
      <vt:lpstr>H27</vt:lpstr>
      <vt:lpstr>H28</vt:lpstr>
      <vt:lpstr>H29</vt:lpstr>
      <vt:lpstr>ＴＯＰ!Print_Area</vt:lpstr>
      <vt:lpstr>'H28'!Print_Titles</vt:lpstr>
      <vt:lpstr>'H29'!Print_Titles</vt:lpstr>
      <vt:lpstr>ＴＯＰ!Print_Titles</vt:lpstr>
      <vt:lpstr>医療</vt:lpstr>
      <vt:lpstr>環境</vt:lpstr>
      <vt:lpstr>教育</vt:lpstr>
      <vt:lpstr>雇用</vt:lpstr>
      <vt:lpstr>財政等</vt:lpstr>
      <vt:lpstr>商業・工業・農業・観光</vt:lpstr>
      <vt:lpstr>上下水道・住宅</vt:lpstr>
      <vt:lpstr>生活安全</vt:lpstr>
      <vt:lpstr>都市整備</vt:lpstr>
      <vt:lpstr>福祉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豊村徹也</dc:creator>
  <cp:lastModifiedBy>toyomura</cp:lastModifiedBy>
  <cp:lastPrinted>2017-11-13T08:14:47Z</cp:lastPrinted>
  <dcterms:created xsi:type="dcterms:W3CDTF">2006-09-16T00:00:00Z</dcterms:created>
  <dcterms:modified xsi:type="dcterms:W3CDTF">2019-03-11T14:39:41Z</dcterms:modified>
</cp:coreProperties>
</file>