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5955" tabRatio="616"/>
  </bookViews>
  <sheets>
    <sheet name="ＴＯＰ" sheetId="7" r:id="rId1"/>
    <sheet name="集計表（岩手県内）" sheetId="13" r:id="rId2"/>
    <sheet name="集計表（東北主要都市）" sheetId="12" r:id="rId3"/>
    <sheet name="集計表（中核市）" sheetId="8" r:id="rId4"/>
    <sheet name="集計表 (県庁所在都市)" sheetId="11" r:id="rId5"/>
    <sheet name="グラフ（中核市）" sheetId="9" r:id="rId6"/>
    <sheet name="グラフ（県庁所在都市）" sheetId="14" r:id="rId7"/>
    <sheet name="H24" sheetId="4" r:id="rId8"/>
    <sheet name="H25" sheetId="5" r:id="rId9"/>
    <sheet name="H26" sheetId="6" r:id="rId10"/>
    <sheet name="H27" sheetId="15" r:id="rId11"/>
    <sheet name="H28" sheetId="16" r:id="rId12"/>
    <sheet name="集計自治体一覧" sheetId="1" r:id="rId13"/>
  </sheets>
  <definedNames>
    <definedName name="_xlnm._FilterDatabase" localSheetId="7" hidden="1">'H24'!$A$12:$AE$331</definedName>
    <definedName name="_xlnm._FilterDatabase" localSheetId="8" hidden="1">'H25'!$A$12:$AE$331</definedName>
    <definedName name="_xlnm._FilterDatabase" localSheetId="9" hidden="1">'H26'!$A$12:$AE$331</definedName>
    <definedName name="_xlnm._FilterDatabase" localSheetId="10" hidden="1">'H27'!$A$12:$AE$331</definedName>
    <definedName name="_xlnm._FilterDatabase" localSheetId="11" hidden="1">'H28'!$A$12:$AE$334</definedName>
    <definedName name="_xlnm.Print_Area" localSheetId="0">ＴＯＰ!$A$1:$E$33</definedName>
  </definedNames>
  <calcPr calcId="145621"/>
</workbook>
</file>

<file path=xl/calcChain.xml><?xml version="1.0" encoding="utf-8"?>
<calcChain xmlns="http://schemas.openxmlformats.org/spreadsheetml/2006/main">
  <c r="D3" i="13" l="1"/>
  <c r="E3" i="13"/>
  <c r="F3" i="13"/>
  <c r="G3" i="13"/>
  <c r="H3" i="13" s="1"/>
  <c r="C3" i="13"/>
  <c r="B24" i="8"/>
  <c r="B32" i="8"/>
  <c r="B11" i="8"/>
  <c r="B19" i="8"/>
  <c r="B27" i="8"/>
  <c r="B39" i="8"/>
  <c r="B10" i="8"/>
  <c r="B18" i="8"/>
  <c r="B26" i="8"/>
  <c r="B34" i="8"/>
  <c r="B42" i="8"/>
  <c r="B43" i="8"/>
  <c r="B17" i="8"/>
  <c r="B25" i="8"/>
  <c r="B33" i="8"/>
  <c r="B41" i="8"/>
  <c r="B49" i="8"/>
  <c r="B36" i="8"/>
  <c r="B21" i="8"/>
  <c r="B28" i="8"/>
  <c r="B44" i="8"/>
  <c r="B14" i="8"/>
  <c r="B8" i="8"/>
  <c r="B29" i="8"/>
  <c r="B40" i="8"/>
  <c r="B47" i="8"/>
  <c r="B48" i="8"/>
  <c r="B7" i="8"/>
  <c r="B15" i="8"/>
  <c r="B23" i="8"/>
  <c r="B31" i="8"/>
  <c r="B46" i="8"/>
  <c r="B51" i="8"/>
  <c r="B9" i="8"/>
  <c r="B35" i="8"/>
  <c r="B22" i="8"/>
  <c r="B30" i="8"/>
  <c r="B38" i="8"/>
  <c r="B13" i="8"/>
  <c r="B50" i="8"/>
  <c r="B37" i="8"/>
  <c r="B45" i="8"/>
  <c r="B16" i="8"/>
  <c r="B12" i="8"/>
  <c r="B20" i="8"/>
  <c r="H3" i="11" l="1"/>
  <c r="H3" i="8" l="1"/>
  <c r="H3" i="12"/>
  <c r="C2" i="14"/>
  <c r="F4" i="14"/>
  <c r="G4" i="14"/>
  <c r="H4" i="14"/>
  <c r="I4" i="14"/>
  <c r="E4" i="14"/>
  <c r="F4" i="9"/>
  <c r="G4" i="9"/>
  <c r="H4" i="9"/>
  <c r="I4" i="9"/>
  <c r="E4" i="9"/>
  <c r="G3" i="11"/>
  <c r="F3" i="11"/>
  <c r="E3" i="11"/>
  <c r="D3" i="11"/>
  <c r="C3" i="11"/>
  <c r="D3" i="8"/>
  <c r="E3" i="8"/>
  <c r="F3" i="8"/>
  <c r="G3" i="8"/>
  <c r="C3" i="8"/>
  <c r="B35" i="11"/>
  <c r="B27" i="11"/>
  <c r="B15" i="11"/>
  <c r="B32" i="11"/>
  <c r="B6" i="11"/>
  <c r="B46" i="11"/>
  <c r="B13" i="11"/>
  <c r="B11" i="11"/>
  <c r="B21" i="11"/>
  <c r="B5" i="8"/>
  <c r="B20" i="11"/>
  <c r="B31" i="11"/>
  <c r="B14" i="11"/>
  <c r="B23" i="11"/>
  <c r="B29" i="11"/>
  <c r="B34" i="11"/>
  <c r="B45" i="11"/>
  <c r="B12" i="11"/>
  <c r="B7" i="11"/>
  <c r="B33" i="11"/>
  <c r="B17" i="11"/>
  <c r="B28" i="11"/>
  <c r="B18" i="11"/>
  <c r="B26" i="11"/>
  <c r="B8" i="11"/>
  <c r="B30" i="11"/>
  <c r="B44" i="11"/>
  <c r="B4" i="8"/>
  <c r="B41" i="11"/>
  <c r="B16" i="11"/>
  <c r="B10" i="11"/>
  <c r="B25" i="11"/>
  <c r="B37" i="11"/>
  <c r="B42" i="11"/>
  <c r="B40" i="11"/>
  <c r="B36" i="11"/>
  <c r="B39" i="11"/>
  <c r="B49" i="11"/>
  <c r="G3" i="12" l="1"/>
  <c r="F3" i="12"/>
  <c r="E3" i="12"/>
  <c r="D3" i="12"/>
  <c r="C3" i="12"/>
  <c r="B24" i="11"/>
  <c r="B22" i="13"/>
  <c r="B9" i="11"/>
  <c r="B18" i="13"/>
  <c r="B22" i="11"/>
  <c r="B16" i="13"/>
  <c r="B43" i="11"/>
  <c r="B5" i="11"/>
  <c r="B4" i="11"/>
  <c r="B9" i="13"/>
  <c r="B12" i="12"/>
  <c r="B14" i="13"/>
  <c r="B21" i="13"/>
  <c r="B4" i="13"/>
  <c r="B4" i="12"/>
  <c r="B11" i="13"/>
  <c r="B47" i="11"/>
  <c r="B10" i="13"/>
  <c r="B8" i="13"/>
  <c r="B17" i="13"/>
  <c r="B15" i="13"/>
  <c r="B10" i="12"/>
  <c r="B7" i="13"/>
  <c r="B6" i="13"/>
  <c r="B6" i="12"/>
  <c r="B5" i="13"/>
  <c r="B48" i="11"/>
  <c r="B6" i="8"/>
  <c r="B11" i="12"/>
  <c r="B13" i="13"/>
  <c r="B7" i="12"/>
  <c r="B20" i="13"/>
  <c r="B8" i="12"/>
  <c r="B19" i="13"/>
  <c r="B9" i="12"/>
  <c r="B38" i="11"/>
  <c r="B13" i="12"/>
  <c r="B19" i="11"/>
  <c r="B5" i="12"/>
  <c r="B12" i="13"/>
  <c r="B1" i="8" l="1"/>
  <c r="E5" i="7" s="1"/>
  <c r="C2" i="9"/>
  <c r="B2" i="13" l="1"/>
  <c r="B2" i="12"/>
  <c r="C3" i="7" l="1"/>
  <c r="B2" i="11"/>
  <c r="G31" i="8"/>
  <c r="F8" i="8"/>
  <c r="D24" i="8"/>
  <c r="F27" i="8"/>
  <c r="G9" i="8"/>
  <c r="D44" i="8"/>
  <c r="C21" i="8"/>
  <c r="F34" i="8"/>
  <c r="C16" i="8"/>
  <c r="E25" i="8"/>
  <c r="E29" i="8"/>
  <c r="E43" i="8"/>
  <c r="D41" i="8"/>
  <c r="E23" i="8"/>
  <c r="G46" i="8"/>
  <c r="D30" i="8"/>
  <c r="G43" i="8"/>
  <c r="C12" i="8"/>
  <c r="E17" i="13"/>
  <c r="E13" i="8"/>
  <c r="E48" i="8"/>
  <c r="C49" i="8"/>
  <c r="D50" i="8"/>
  <c r="E37" i="8"/>
  <c r="C17" i="13"/>
  <c r="C46" i="8"/>
  <c r="E39" i="8"/>
  <c r="G25" i="8"/>
  <c r="D35" i="8"/>
  <c r="G30" i="8"/>
  <c r="G47" i="8"/>
  <c r="D20" i="8"/>
  <c r="F39" i="8"/>
  <c r="F10" i="8"/>
  <c r="F11" i="8"/>
  <c r="F50" i="8"/>
  <c r="F30" i="8"/>
  <c r="E7" i="8"/>
  <c r="C23" i="8"/>
  <c r="D25" i="8"/>
  <c r="C6" i="12"/>
  <c r="G15" i="8"/>
  <c r="G50" i="8"/>
  <c r="E50" i="8"/>
  <c r="F17" i="8"/>
  <c r="G39" i="8"/>
  <c r="F16" i="8"/>
  <c r="D32" i="8"/>
  <c r="F31" i="8"/>
  <c r="C9" i="8"/>
  <c r="G24" i="8"/>
  <c r="G34" i="8"/>
  <c r="G36" i="8"/>
  <c r="D33" i="8"/>
  <c r="G23" i="8"/>
  <c r="F45" i="8"/>
  <c r="E22" i="8"/>
  <c r="E32" i="8"/>
  <c r="C48" i="8"/>
  <c r="E51" i="8"/>
  <c r="C19" i="8"/>
  <c r="D29" i="8"/>
  <c r="D39" i="8"/>
  <c r="D34" i="8"/>
  <c r="D13" i="8"/>
  <c r="D12" i="8"/>
  <c r="E34" i="8"/>
  <c r="D40" i="8"/>
  <c r="F36" i="8"/>
  <c r="F41" i="8"/>
  <c r="F19" i="8"/>
  <c r="E9" i="8"/>
  <c r="F20" i="8"/>
  <c r="D28" i="8"/>
  <c r="D23" i="8"/>
  <c r="G18" i="8"/>
  <c r="C37" i="8"/>
  <c r="C42" i="8"/>
  <c r="C20" i="8"/>
  <c r="C30" i="8"/>
  <c r="F43" i="8"/>
  <c r="F33" i="8"/>
  <c r="F28" i="8"/>
  <c r="G13" i="8"/>
  <c r="E40" i="8"/>
  <c r="C44" i="8"/>
  <c r="E8" i="8"/>
  <c r="F37" i="8"/>
  <c r="F15" i="8"/>
  <c r="F25" i="8"/>
  <c r="C22" i="8"/>
  <c r="C9" i="13"/>
  <c r="F14" i="8"/>
  <c r="F49" i="8"/>
  <c r="C7" i="8"/>
  <c r="F29" i="8"/>
  <c r="F21" i="8"/>
  <c r="C36" i="8"/>
  <c r="F9" i="8"/>
  <c r="D47" i="8"/>
  <c r="D51" i="8"/>
  <c r="F23" i="8"/>
  <c r="D19" i="8"/>
  <c r="G49" i="8"/>
  <c r="D7" i="8"/>
  <c r="G20" i="8"/>
  <c r="D38" i="8"/>
  <c r="G45" i="8"/>
  <c r="G37" i="8"/>
  <c r="D15" i="8"/>
  <c r="E12" i="8"/>
  <c r="E36" i="8"/>
  <c r="C40" i="8"/>
  <c r="C29" i="8"/>
  <c r="G27" i="8"/>
  <c r="E28" i="8"/>
  <c r="D42" i="8"/>
  <c r="E16" i="8"/>
  <c r="C32" i="8"/>
  <c r="D16" i="8"/>
  <c r="G38" i="8"/>
  <c r="G16" i="8"/>
  <c r="G26" i="8"/>
  <c r="E42" i="8"/>
  <c r="D49" i="8"/>
  <c r="C26" i="8"/>
  <c r="E46" i="8"/>
  <c r="C14" i="8"/>
  <c r="C41" i="8"/>
  <c r="C17" i="8"/>
  <c r="C28" i="8"/>
  <c r="C38" i="8"/>
  <c r="F51" i="8"/>
  <c r="F7" i="8"/>
  <c r="C10" i="8"/>
  <c r="F40" i="8"/>
  <c r="D37" i="8"/>
  <c r="E41" i="8"/>
  <c r="C34" i="8"/>
  <c r="E19" i="8"/>
  <c r="E35" i="8"/>
  <c r="G51" i="8"/>
  <c r="E18" i="8"/>
  <c r="C18" i="8"/>
  <c r="F12" i="8"/>
  <c r="E14" i="8"/>
  <c r="G42" i="8"/>
  <c r="F42" i="8"/>
  <c r="G14" i="8"/>
  <c r="E47" i="8"/>
  <c r="E10" i="8"/>
  <c r="D27" i="8"/>
  <c r="E11" i="8"/>
  <c r="G28" i="8"/>
  <c r="C45" i="8"/>
  <c r="D9" i="8"/>
  <c r="E24" i="8"/>
  <c r="D43" i="8"/>
  <c r="E20" i="8"/>
  <c r="G21" i="8"/>
  <c r="G33" i="8"/>
  <c r="E49" i="8"/>
  <c r="D17" i="8"/>
  <c r="E27" i="8"/>
  <c r="F13" i="8"/>
  <c r="D46" i="8"/>
  <c r="G29" i="8"/>
  <c r="E33" i="8"/>
  <c r="D21" i="8"/>
  <c r="C50" i="8"/>
  <c r="E31" i="8"/>
  <c r="C47" i="8"/>
  <c r="F46" i="8"/>
  <c r="G22" i="8"/>
  <c r="G40" i="8"/>
  <c r="G10" i="8"/>
  <c r="E26" i="8"/>
  <c r="C39" i="8"/>
  <c r="F38" i="8"/>
  <c r="E15" i="8"/>
  <c r="C31" i="8"/>
  <c r="E44" i="8"/>
  <c r="F44" i="8"/>
  <c r="C35" i="8"/>
  <c r="D36" i="8"/>
  <c r="C13" i="8"/>
  <c r="F26" i="8"/>
  <c r="D31" i="8"/>
  <c r="G32" i="8"/>
  <c r="G44" i="8"/>
  <c r="F35" i="8"/>
  <c r="D17" i="13"/>
  <c r="C24" i="8"/>
  <c r="E45" i="8"/>
  <c r="D22" i="8"/>
  <c r="G35" i="8"/>
  <c r="G19" i="8"/>
  <c r="G7" i="8"/>
  <c r="D18" i="8"/>
  <c r="F32" i="8"/>
  <c r="D48" i="8"/>
  <c r="E38" i="8"/>
  <c r="F47" i="8"/>
  <c r="C43" i="8"/>
  <c r="G17" i="8"/>
  <c r="D8" i="8"/>
  <c r="E21" i="8"/>
  <c r="D11" i="8"/>
  <c r="G41" i="8"/>
  <c r="D45" i="8"/>
  <c r="G12" i="8"/>
  <c r="C8" i="8"/>
  <c r="C27" i="8"/>
  <c r="D26" i="8"/>
  <c r="E17" i="8"/>
  <c r="F48" i="8"/>
  <c r="C51" i="8"/>
  <c r="G11" i="8"/>
  <c r="F22" i="8"/>
  <c r="D10" i="8"/>
  <c r="C15" i="8"/>
  <c r="C25" i="8"/>
  <c r="C11" i="8"/>
  <c r="C33" i="8"/>
  <c r="G48" i="8"/>
  <c r="E30" i="8"/>
  <c r="F18" i="8"/>
  <c r="D14" i="8"/>
  <c r="G8" i="8"/>
  <c r="F24" i="8"/>
  <c r="G2" i="12" l="1"/>
  <c r="G2" i="13"/>
  <c r="B2" i="8"/>
  <c r="C3" i="14" s="1"/>
  <c r="G2" i="8" l="1"/>
  <c r="G2" i="11"/>
  <c r="I3" i="14" s="1"/>
  <c r="C3" i="9"/>
  <c r="I3" i="9" l="1"/>
  <c r="H47" i="8" l="1"/>
  <c r="H39" i="8"/>
  <c r="H7" i="8"/>
  <c r="H45" i="8"/>
  <c r="H8" i="8"/>
  <c r="H32" i="8"/>
  <c r="H29" i="8"/>
  <c r="H44" i="8"/>
  <c r="H40" i="8"/>
  <c r="H51" i="8"/>
  <c r="H49" i="8"/>
  <c r="H42" i="8"/>
  <c r="H34" i="8"/>
  <c r="H38" i="8"/>
  <c r="H50" i="8"/>
  <c r="H28" i="8"/>
  <c r="H20" i="8"/>
  <c r="H25" i="8"/>
  <c r="H30" i="8"/>
  <c r="H12" i="8"/>
  <c r="H22" i="8"/>
  <c r="H15" i="8"/>
  <c r="H13" i="8"/>
  <c r="H14" i="8"/>
  <c r="H33" i="8"/>
  <c r="H26" i="8"/>
  <c r="H27" i="8"/>
  <c r="H21" i="8"/>
  <c r="H46" i="8"/>
  <c r="H24" i="8"/>
  <c r="H17" i="8"/>
  <c r="H10" i="8"/>
  <c r="H11" i="8"/>
  <c r="H41" i="8"/>
  <c r="H19" i="8"/>
  <c r="H16" i="8"/>
  <c r="H9" i="8"/>
  <c r="H37" i="8"/>
  <c r="H48" i="8"/>
  <c r="H31" i="8"/>
  <c r="H36" i="8"/>
  <c r="H23" i="8"/>
  <c r="H43" i="8"/>
  <c r="H35" i="8"/>
  <c r="H18" i="8"/>
  <c r="I10" i="9"/>
  <c r="G10" i="9"/>
  <c r="H10" i="9"/>
  <c r="F10" i="9"/>
  <c r="E10" i="9"/>
  <c r="C16" i="11"/>
  <c r="C29" i="11"/>
  <c r="E13" i="11"/>
  <c r="D4" i="8"/>
  <c r="C17" i="11"/>
  <c r="F18" i="13"/>
  <c r="G6" i="12"/>
  <c r="F9" i="13"/>
  <c r="E19" i="13"/>
  <c r="G11" i="12"/>
  <c r="D19" i="13"/>
  <c r="C12" i="12"/>
  <c r="F5" i="12"/>
  <c r="E10" i="12"/>
  <c r="F19" i="13"/>
  <c r="C48" i="11"/>
  <c r="C46" i="11"/>
  <c r="E11" i="12"/>
  <c r="F35" i="11"/>
  <c r="E46" i="11"/>
  <c r="F14" i="13"/>
  <c r="E7" i="11"/>
  <c r="C23" i="11"/>
  <c r="G41" i="11"/>
  <c r="C8" i="13"/>
  <c r="D12" i="13"/>
  <c r="E9" i="11"/>
  <c r="D20" i="11"/>
  <c r="E18" i="11"/>
  <c r="G43" i="11"/>
  <c r="F4" i="8"/>
  <c r="C14" i="11"/>
  <c r="F32" i="11"/>
  <c r="D44" i="11"/>
  <c r="E21" i="13"/>
  <c r="F11" i="13"/>
  <c r="F17" i="11"/>
  <c r="C8" i="11"/>
  <c r="F8" i="13"/>
  <c r="C35" i="11"/>
  <c r="G13" i="12"/>
  <c r="G11" i="11"/>
  <c r="D21" i="13"/>
  <c r="F47" i="11"/>
  <c r="E26" i="11"/>
  <c r="G18" i="11"/>
  <c r="C26" i="11"/>
  <c r="G5" i="11"/>
  <c r="E20" i="13"/>
  <c r="E14" i="13"/>
  <c r="F12" i="12"/>
  <c r="G12" i="12"/>
  <c r="F43" i="11"/>
  <c r="D30" i="11"/>
  <c r="D9" i="11"/>
  <c r="G7" i="11"/>
  <c r="G17" i="13"/>
  <c r="C5" i="11"/>
  <c r="E6" i="11"/>
  <c r="F9" i="12"/>
  <c r="C34" i="11"/>
  <c r="G8" i="12"/>
  <c r="D12" i="11"/>
  <c r="D8" i="11"/>
  <c r="F37" i="11"/>
  <c r="D4" i="11"/>
  <c r="F15" i="11"/>
  <c r="E11" i="11"/>
  <c r="F22" i="11"/>
  <c r="E9" i="12"/>
  <c r="G48" i="11"/>
  <c r="G19" i="11"/>
  <c r="F33" i="11"/>
  <c r="G18" i="13"/>
  <c r="C45" i="11"/>
  <c r="D23" i="11"/>
  <c r="D39" i="11"/>
  <c r="D14" i="11"/>
  <c r="E40" i="11"/>
  <c r="E48" i="11"/>
  <c r="E45" i="11"/>
  <c r="G9" i="11"/>
  <c r="D43" i="11"/>
  <c r="C43" i="11"/>
  <c r="G44" i="11"/>
  <c r="G6" i="11"/>
  <c r="E6" i="13"/>
  <c r="D12" i="12"/>
  <c r="G25" i="11"/>
  <c r="G13" i="11"/>
  <c r="G29" i="11"/>
  <c r="F44" i="11"/>
  <c r="E44" i="11"/>
  <c r="G21" i="11"/>
  <c r="E4" i="11"/>
  <c r="C19" i="13"/>
  <c r="C4" i="13"/>
  <c r="E16" i="13"/>
  <c r="D24" i="11"/>
  <c r="G33" i="11"/>
  <c r="C40" i="11"/>
  <c r="C36" i="11"/>
  <c r="D27" i="11"/>
  <c r="D19" i="11"/>
  <c r="D29" i="11"/>
  <c r="E5" i="8"/>
  <c r="G15" i="13"/>
  <c r="D21" i="11"/>
  <c r="D33" i="11"/>
  <c r="E17" i="11"/>
  <c r="C11" i="11"/>
  <c r="C16" i="13"/>
  <c r="D36" i="11"/>
  <c r="G38" i="11"/>
  <c r="D5" i="8"/>
  <c r="F48" i="11"/>
  <c r="G16" i="11"/>
  <c r="E16" i="11"/>
  <c r="D34" i="11"/>
  <c r="E34" i="11"/>
  <c r="F12" i="13"/>
  <c r="F26" i="11"/>
  <c r="D20" i="13"/>
  <c r="G20" i="13"/>
  <c r="D47" i="11"/>
  <c r="G9" i="13"/>
  <c r="G23" i="11"/>
  <c r="D6" i="8"/>
  <c r="G12" i="13"/>
  <c r="C15" i="11"/>
  <c r="E8" i="12"/>
  <c r="D8" i="12"/>
  <c r="E43" i="11"/>
  <c r="C13" i="12"/>
  <c r="C21" i="11"/>
  <c r="E5" i="11"/>
  <c r="F4" i="13"/>
  <c r="F23" i="11"/>
  <c r="D15" i="13"/>
  <c r="C38" i="11"/>
  <c r="G10" i="12"/>
  <c r="E4" i="13"/>
  <c r="D41" i="11"/>
  <c r="E24" i="11"/>
  <c r="D18" i="11"/>
  <c r="G19" i="13"/>
  <c r="D7" i="11"/>
  <c r="E22" i="13"/>
  <c r="G5" i="13"/>
  <c r="F16" i="11"/>
  <c r="G16" i="13"/>
  <c r="C10" i="13"/>
  <c r="D32" i="11"/>
  <c r="E12" i="12"/>
  <c r="D31" i="11"/>
  <c r="F9" i="11"/>
  <c r="G40" i="11"/>
  <c r="E31" i="11"/>
  <c r="G20" i="11"/>
  <c r="E10" i="13"/>
  <c r="F8" i="12"/>
  <c r="C8" i="12"/>
  <c r="G27" i="11"/>
  <c r="F4" i="11"/>
  <c r="C11" i="13"/>
  <c r="G11" i="13"/>
  <c r="G5" i="8"/>
  <c r="F6" i="13"/>
  <c r="E37" i="11"/>
  <c r="E41" i="11"/>
  <c r="G6" i="13"/>
  <c r="G46" i="11"/>
  <c r="C22" i="13"/>
  <c r="D5" i="12"/>
  <c r="F7" i="11"/>
  <c r="G13" i="13"/>
  <c r="G22" i="13"/>
  <c r="E27" i="11"/>
  <c r="F46" i="11"/>
  <c r="F5" i="13"/>
  <c r="F6" i="11"/>
  <c r="E23" i="11"/>
  <c r="C9" i="12"/>
  <c r="E42" i="11"/>
  <c r="F13" i="11"/>
  <c r="D9" i="13"/>
  <c r="C41" i="11"/>
  <c r="G4" i="13"/>
  <c r="D18" i="13"/>
  <c r="C4" i="8"/>
  <c r="E7" i="13"/>
  <c r="C18" i="13"/>
  <c r="C7" i="11"/>
  <c r="G42" i="11"/>
  <c r="E18" i="13"/>
  <c r="D14" i="13"/>
  <c r="D4" i="13"/>
  <c r="E4" i="8"/>
  <c r="E9" i="13"/>
  <c r="F21" i="11"/>
  <c r="D37" i="11"/>
  <c r="G10" i="11"/>
  <c r="F10" i="12"/>
  <c r="D16" i="11"/>
  <c r="F20" i="11"/>
  <c r="D13" i="11"/>
  <c r="D10" i="11"/>
  <c r="E36" i="11"/>
  <c r="D48" i="11"/>
  <c r="C9" i="11"/>
  <c r="F25" i="11"/>
  <c r="E15" i="11"/>
  <c r="F7" i="12"/>
  <c r="G8" i="11"/>
  <c r="F45" i="11"/>
  <c r="F29" i="11"/>
  <c r="F17" i="13"/>
  <c r="C6" i="11"/>
  <c r="C7" i="13"/>
  <c r="E21" i="11"/>
  <c r="E19" i="11"/>
  <c r="F6" i="8"/>
  <c r="C19" i="11"/>
  <c r="D26" i="11"/>
  <c r="G7" i="13"/>
  <c r="F11" i="12"/>
  <c r="E15" i="13"/>
  <c r="F18" i="11"/>
  <c r="D11" i="12"/>
  <c r="C5" i="12"/>
  <c r="D10" i="13"/>
  <c r="F12" i="11"/>
  <c r="G36" i="11"/>
  <c r="G5" i="12"/>
  <c r="C24" i="11"/>
  <c r="F14" i="11"/>
  <c r="D6" i="11"/>
  <c r="G14" i="13"/>
  <c r="C39" i="11"/>
  <c r="G32" i="11"/>
  <c r="F21" i="13"/>
  <c r="D22" i="13"/>
  <c r="F7" i="13"/>
  <c r="C44" i="11"/>
  <c r="E30" i="11"/>
  <c r="G12" i="11"/>
  <c r="F20" i="13"/>
  <c r="G39" i="11"/>
  <c r="F22" i="13"/>
  <c r="D13" i="13"/>
  <c r="G9" i="12"/>
  <c r="G21" i="13"/>
  <c r="G30" i="11"/>
  <c r="D8" i="13"/>
  <c r="F5" i="8"/>
  <c r="F6" i="12"/>
  <c r="D25" i="11"/>
  <c r="G15" i="11"/>
  <c r="E12" i="13"/>
  <c r="D16" i="13"/>
  <c r="E28" i="11"/>
  <c r="G37" i="11"/>
  <c r="C7" i="12"/>
  <c r="E11" i="13"/>
  <c r="F15" i="13"/>
  <c r="D11" i="13"/>
  <c r="F24" i="11"/>
  <c r="F28" i="11"/>
  <c r="E10" i="11"/>
  <c r="C5" i="8"/>
  <c r="D45" i="11"/>
  <c r="F19" i="11"/>
  <c r="D13" i="12"/>
  <c r="D15" i="11"/>
  <c r="D9" i="12"/>
  <c r="C6" i="13"/>
  <c r="C15" i="13"/>
  <c r="D46" i="11"/>
  <c r="C28" i="11"/>
  <c r="G17" i="11"/>
  <c r="C14" i="13"/>
  <c r="D35" i="11"/>
  <c r="E39" i="11"/>
  <c r="F39" i="11"/>
  <c r="G24" i="11"/>
  <c r="C10" i="11"/>
  <c r="F11" i="11"/>
  <c r="G4" i="8"/>
  <c r="C10" i="12"/>
  <c r="G14" i="11"/>
  <c r="F34" i="11"/>
  <c r="F5" i="11"/>
  <c r="G4" i="11"/>
  <c r="E22" i="11"/>
  <c r="C31" i="11"/>
  <c r="F8" i="11"/>
  <c r="C22" i="11"/>
  <c r="C25" i="11"/>
  <c r="C37" i="11"/>
  <c r="C13" i="11"/>
  <c r="D7" i="12"/>
  <c r="D7" i="13"/>
  <c r="D17" i="11"/>
  <c r="E13" i="13"/>
  <c r="C12" i="11"/>
  <c r="E5" i="13"/>
  <c r="C5" i="13"/>
  <c r="D22" i="11"/>
  <c r="E29" i="11"/>
  <c r="D6" i="13"/>
  <c r="F31" i="11"/>
  <c r="G45" i="11"/>
  <c r="E8" i="11"/>
  <c r="F13" i="12"/>
  <c r="F42" i="11"/>
  <c r="C47" i="11"/>
  <c r="F10" i="13"/>
  <c r="F13" i="13"/>
  <c r="G6" i="8"/>
  <c r="E5" i="12"/>
  <c r="D5" i="11"/>
  <c r="C32" i="11"/>
  <c r="F49" i="11"/>
  <c r="C27" i="11"/>
  <c r="F4" i="12"/>
  <c r="D4" i="12"/>
  <c r="C42" i="11"/>
  <c r="E33" i="11"/>
  <c r="F41" i="11"/>
  <c r="E6" i="12"/>
  <c r="F16" i="13"/>
  <c r="C13" i="13"/>
  <c r="C20" i="11"/>
  <c r="G22" i="11"/>
  <c r="C30" i="11"/>
  <c r="C11" i="12"/>
  <c r="G4" i="12"/>
  <c r="D10" i="12"/>
  <c r="E49" i="11"/>
  <c r="E32" i="11"/>
  <c r="E4" i="12"/>
  <c r="C49" i="11"/>
  <c r="C20" i="13"/>
  <c r="D11" i="11"/>
  <c r="F40" i="11"/>
  <c r="G7" i="12"/>
  <c r="D40" i="11"/>
  <c r="F10" i="11"/>
  <c r="E12" i="11"/>
  <c r="F27" i="11"/>
  <c r="G31" i="11"/>
  <c r="E35" i="11"/>
  <c r="D42" i="11"/>
  <c r="E47" i="11"/>
  <c r="E6" i="8"/>
  <c r="D6" i="12"/>
  <c r="G10" i="13"/>
  <c r="C12" i="13"/>
  <c r="D5" i="13"/>
  <c r="D49" i="11"/>
  <c r="F36" i="11"/>
  <c r="F38" i="11"/>
  <c r="E14" i="11"/>
  <c r="G28" i="11"/>
  <c r="E25" i="11"/>
  <c r="E38" i="11"/>
  <c r="C4" i="11"/>
  <c r="D28" i="11"/>
  <c r="C6" i="8"/>
  <c r="E7" i="12"/>
  <c r="C18" i="11"/>
  <c r="F30" i="11"/>
  <c r="G34" i="11"/>
  <c r="C21" i="13"/>
  <c r="D38" i="11"/>
  <c r="C4" i="12"/>
  <c r="G26" i="11"/>
  <c r="E8" i="13"/>
  <c r="G8" i="13"/>
  <c r="G35" i="11"/>
  <c r="G47" i="11"/>
  <c r="E13" i="12"/>
  <c r="C33" i="11"/>
  <c r="G49" i="11"/>
  <c r="E20" i="11"/>
  <c r="H8" i="13" l="1"/>
  <c r="H33" i="11"/>
  <c r="H12" i="12"/>
  <c r="H39" i="11"/>
  <c r="H42" i="11"/>
  <c r="H21" i="13"/>
  <c r="H8" i="11"/>
  <c r="H49" i="11"/>
  <c r="H26" i="11"/>
  <c r="H10" i="13"/>
  <c r="H19" i="13"/>
  <c r="H12" i="11"/>
  <c r="H21" i="11"/>
  <c r="H4" i="11"/>
  <c r="H4" i="13"/>
  <c r="H29" i="11"/>
  <c r="H9" i="12"/>
  <c r="H14" i="11"/>
  <c r="H13" i="11"/>
  <c r="H31" i="11"/>
  <c r="H16" i="11"/>
  <c r="H25" i="11"/>
  <c r="H45" i="11"/>
  <c r="H4" i="8"/>
  <c r="E10" i="14"/>
  <c r="H10" i="14"/>
  <c r="H6" i="11"/>
  <c r="I10" i="14"/>
  <c r="H24" i="11"/>
  <c r="H44" i="11"/>
  <c r="H34" i="11"/>
  <c r="H7" i="12"/>
  <c r="H10" i="12"/>
  <c r="H38" i="11"/>
  <c r="H32" i="11"/>
  <c r="H22" i="13"/>
  <c r="H9" i="11"/>
  <c r="H13" i="13"/>
  <c r="H47" i="11"/>
  <c r="H17" i="11"/>
  <c r="H14" i="13"/>
  <c r="H46" i="11"/>
  <c r="H5" i="11"/>
  <c r="H6" i="13"/>
  <c r="H4" i="12"/>
  <c r="F10" i="14"/>
  <c r="H10" i="11"/>
  <c r="H18" i="13"/>
  <c r="H35" i="11"/>
  <c r="H41" i="11"/>
  <c r="H22" i="11"/>
  <c r="H5" i="8"/>
  <c r="H19" i="11"/>
  <c r="H18" i="11"/>
  <c r="H11" i="13"/>
  <c r="H48" i="11"/>
  <c r="H15" i="13"/>
  <c r="H5" i="12"/>
  <c r="H27" i="11"/>
  <c r="H36" i="11"/>
  <c r="H11" i="11"/>
  <c r="H13" i="12"/>
  <c r="H28" i="11"/>
  <c r="H20" i="11"/>
  <c r="H11" i="12"/>
  <c r="H37" i="11"/>
  <c r="H40" i="11"/>
  <c r="H8" i="12"/>
  <c r="H12" i="13"/>
  <c r="H6" i="12"/>
  <c r="G10" i="14"/>
  <c r="H15" i="11"/>
  <c r="H23" i="11"/>
  <c r="H6" i="8"/>
  <c r="H9" i="13"/>
  <c r="H17" i="13"/>
  <c r="H7" i="13"/>
  <c r="H16" i="13"/>
  <c r="H7" i="11"/>
  <c r="H43" i="11"/>
  <c r="H5" i="13"/>
  <c r="H20" i="13"/>
  <c r="H30" i="11"/>
  <c r="C10" i="9"/>
  <c r="C10" i="14"/>
  <c r="A9" i="9" l="1"/>
  <c r="B9" i="9" s="1"/>
  <c r="I9" i="9" s="1"/>
  <c r="A7" i="9"/>
  <c r="B7" i="9" s="1"/>
  <c r="A5" i="14"/>
  <c r="B5" i="14" s="1"/>
  <c r="G5" i="14" s="1"/>
  <c r="A6" i="14"/>
  <c r="B6" i="14" s="1"/>
  <c r="G6" i="14" s="1"/>
  <c r="A6" i="9"/>
  <c r="B6" i="9" s="1"/>
  <c r="H6" i="9" s="1"/>
  <c r="A8" i="14"/>
  <c r="B8" i="14" s="1"/>
  <c r="E8" i="14" s="1"/>
  <c r="A5" i="9"/>
  <c r="B5" i="9" s="1"/>
  <c r="F5" i="9" s="1"/>
  <c r="A8" i="9"/>
  <c r="B8" i="9" s="1"/>
  <c r="E8" i="9" s="1"/>
  <c r="A7" i="14"/>
  <c r="B7" i="14" s="1"/>
  <c r="D7" i="14" s="1"/>
  <c r="A9" i="14"/>
  <c r="B9" i="14" s="1"/>
  <c r="I9" i="14" s="1"/>
  <c r="F6" i="14"/>
  <c r="H6" i="14"/>
  <c r="F5" i="14"/>
  <c r="D5" i="14"/>
  <c r="I5" i="14"/>
  <c r="H5" i="14"/>
  <c r="D7" i="9"/>
  <c r="I7" i="9"/>
  <c r="F7" i="9"/>
  <c r="E7" i="9"/>
  <c r="H7" i="9"/>
  <c r="G7" i="9"/>
  <c r="D6" i="14" l="1"/>
  <c r="E5" i="14"/>
  <c r="E9" i="9"/>
  <c r="H9" i="9"/>
  <c r="D9" i="9"/>
  <c r="G6" i="9"/>
  <c r="G9" i="9"/>
  <c r="E6" i="9"/>
  <c r="D6" i="9"/>
  <c r="F9" i="9"/>
  <c r="E6" i="14"/>
  <c r="I6" i="9"/>
  <c r="F6" i="9"/>
  <c r="I6" i="14"/>
  <c r="H8" i="14"/>
  <c r="D8" i="14"/>
  <c r="F7" i="14"/>
  <c r="H7" i="14"/>
  <c r="G7" i="14"/>
  <c r="I8" i="14"/>
  <c r="I5" i="9"/>
  <c r="G8" i="14"/>
  <c r="E7" i="14"/>
  <c r="F8" i="14"/>
  <c r="H5" i="9"/>
  <c r="D5" i="9"/>
  <c r="E5" i="9"/>
  <c r="G5" i="9"/>
  <c r="I8" i="9"/>
  <c r="D8" i="9"/>
  <c r="H8" i="9"/>
  <c r="F8" i="9"/>
  <c r="F9" i="14"/>
  <c r="I7" i="14"/>
  <c r="G8" i="9"/>
  <c r="D9" i="14"/>
  <c r="H9" i="14"/>
  <c r="E9" i="14"/>
  <c r="G9" i="14"/>
</calcChain>
</file>

<file path=xl/comments1.xml><?xml version="1.0" encoding="utf-8"?>
<comments xmlns="http://schemas.openxmlformats.org/spreadsheetml/2006/main">
  <authors>
    <author>早野　俊一郎</author>
  </authors>
  <commentList>
    <comment ref="F1" authorId="0">
      <text>
        <r>
          <rPr>
            <b/>
            <sz val="9"/>
            <color indexed="81"/>
            <rFont val="ＭＳ Ｐゴシック"/>
            <family val="3"/>
            <charset val="128"/>
          </rPr>
          <t>年度更新の際は
F2～J2のセルに
　Ｈ22　のように，5年分の年を入力してください。</t>
        </r>
      </text>
    </comment>
  </commentList>
</comments>
</file>

<file path=xl/sharedStrings.xml><?xml version="1.0" encoding="utf-8"?>
<sst xmlns="http://schemas.openxmlformats.org/spreadsheetml/2006/main" count="12765" uniqueCount="524">
  <si>
    <t>経年比較表（市町村別決算状況調）</t>
    <phoneticPr fontId="4"/>
  </si>
  <si>
    <t>(注) 1 合計、全国計及び全国計のうち数における各種指標は単純平均である。</t>
    <phoneticPr fontId="4"/>
  </si>
  <si>
    <r>
      <t>　(1)</t>
    </r>
    <r>
      <rPr>
        <sz val="12"/>
        <color theme="1"/>
        <rFont val="ＭＳ 明朝"/>
        <family val="1"/>
        <charset val="128"/>
      </rPr>
      <t>ア概況</t>
    </r>
    <rPh sb="5" eb="7">
      <t>ガイキョウ</t>
    </rPh>
    <phoneticPr fontId="4"/>
  </si>
  <si>
    <t xml:space="preserve"> 　  2 実質赤字額又は連結実質赤字額がない団体及び充当可能財源等が将来負担額を上回っている団体については「－」を表示している。</t>
    <rPh sb="6" eb="8">
      <t>ジッシツ</t>
    </rPh>
    <rPh sb="8" eb="11">
      <t>アカジガク</t>
    </rPh>
    <rPh sb="11" eb="12">
      <t>マタ</t>
    </rPh>
    <rPh sb="13" eb="15">
      <t>レンケツ</t>
    </rPh>
    <rPh sb="15" eb="17">
      <t>ジッシツ</t>
    </rPh>
    <rPh sb="17" eb="19">
      <t>アカジ</t>
    </rPh>
    <rPh sb="19" eb="20">
      <t>ガク</t>
    </rPh>
    <rPh sb="23" eb="25">
      <t>ダンタイ</t>
    </rPh>
    <rPh sb="25" eb="26">
      <t>オヨ</t>
    </rPh>
    <rPh sb="27" eb="29">
      <t>ジュウトウ</t>
    </rPh>
    <rPh sb="29" eb="31">
      <t>カノウ</t>
    </rPh>
    <rPh sb="31" eb="33">
      <t>ザイゲン</t>
    </rPh>
    <rPh sb="33" eb="34">
      <t>トウ</t>
    </rPh>
    <rPh sb="35" eb="37">
      <t>ショウライ</t>
    </rPh>
    <rPh sb="37" eb="39">
      <t>フタン</t>
    </rPh>
    <rPh sb="39" eb="40">
      <t>ガク</t>
    </rPh>
    <rPh sb="41" eb="43">
      <t>ウワマワ</t>
    </rPh>
    <rPh sb="47" eb="49">
      <t>ダンタイ</t>
    </rPh>
    <rPh sb="58" eb="60">
      <t>ヒョウジ</t>
    </rPh>
    <phoneticPr fontId="2"/>
  </si>
  <si>
    <t xml:space="preserve"> 　  3 翌年度中に廃置分合を行った団体で、廃置分合前の団体ごとの決算に基づく健全化判断比率を算出していない団体については「－」を表示している。</t>
    <rPh sb="6" eb="9">
      <t>ヨクネンド</t>
    </rPh>
    <rPh sb="9" eb="10">
      <t>チュウ</t>
    </rPh>
    <rPh sb="11" eb="13">
      <t>ハイチ</t>
    </rPh>
    <rPh sb="13" eb="15">
      <t>ブンゴウ</t>
    </rPh>
    <rPh sb="16" eb="17">
      <t>オコナ</t>
    </rPh>
    <rPh sb="19" eb="21">
      <t>ダンタイ</t>
    </rPh>
    <rPh sb="23" eb="25">
      <t>ハイチ</t>
    </rPh>
    <rPh sb="25" eb="27">
      <t>ブンゴウ</t>
    </rPh>
    <rPh sb="27" eb="28">
      <t>マエ</t>
    </rPh>
    <rPh sb="29" eb="31">
      <t>ダンタイ</t>
    </rPh>
    <rPh sb="34" eb="36">
      <t>ケッサン</t>
    </rPh>
    <rPh sb="37" eb="38">
      <t>モト</t>
    </rPh>
    <rPh sb="40" eb="43">
      <t>ケンゼンカ</t>
    </rPh>
    <rPh sb="43" eb="45">
      <t>ハンダン</t>
    </rPh>
    <rPh sb="45" eb="47">
      <t>ヒリツ</t>
    </rPh>
    <rPh sb="48" eb="50">
      <t>サンシュツ</t>
    </rPh>
    <rPh sb="55" eb="57">
      <t>ダンタイ</t>
    </rPh>
    <rPh sb="66" eb="68">
      <t>ヒョウジ</t>
    </rPh>
    <phoneticPr fontId="2"/>
  </si>
  <si>
    <t xml:space="preserve"> 　  4 平成5年度～平成6年度の「歳入総額」からは「ＮＴＴ債補助金」を、「歳出総額」からは「ＮＴＴ債償還金」を除いている。</t>
    <rPh sb="6" eb="8">
      <t>ヘイセイ</t>
    </rPh>
    <rPh sb="9" eb="11">
      <t>ネンド</t>
    </rPh>
    <rPh sb="12" eb="14">
      <t>ヘイセイ</t>
    </rPh>
    <rPh sb="15" eb="17">
      <t>ネンド</t>
    </rPh>
    <rPh sb="19" eb="21">
      <t>サイニュウ</t>
    </rPh>
    <rPh sb="21" eb="23">
      <t>ソウガク</t>
    </rPh>
    <rPh sb="31" eb="32">
      <t>サイ</t>
    </rPh>
    <rPh sb="32" eb="35">
      <t>ホジョキン</t>
    </rPh>
    <rPh sb="39" eb="41">
      <t>サイシュツ</t>
    </rPh>
    <rPh sb="41" eb="43">
      <t>ソウガク</t>
    </rPh>
    <rPh sb="51" eb="52">
      <t>サイ</t>
    </rPh>
    <rPh sb="52" eb="54">
      <t>ショウカン</t>
    </rPh>
    <rPh sb="54" eb="55">
      <t>キン</t>
    </rPh>
    <rPh sb="57" eb="58">
      <t>ノゾ</t>
    </rPh>
    <phoneticPr fontId="4"/>
  </si>
  <si>
    <t xml:space="preserve"> 　  5 住民基本台帳人口については、住民基本台帳関係年報の調査基準日変更に伴い、平成25年度以降、調査年度の1月1日現在の住民基本台帳に登載されている人口を記載している。</t>
  </si>
  <si>
    <t>(単位　千円)</t>
    <phoneticPr fontId="5"/>
  </si>
  <si>
    <t>決算年度</t>
    <rPh sb="0" eb="2">
      <t>ケッサン</t>
    </rPh>
    <rPh sb="2" eb="4">
      <t>ネンド</t>
    </rPh>
    <phoneticPr fontId="4"/>
  </si>
  <si>
    <t>団体区分</t>
    <rPh sb="0" eb="2">
      <t>ダンタイ</t>
    </rPh>
    <rPh sb="2" eb="4">
      <t>クブン</t>
    </rPh>
    <phoneticPr fontId="4"/>
  </si>
  <si>
    <t>団体コード</t>
    <rPh sb="0" eb="2">
      <t>ダンタイ</t>
    </rPh>
    <phoneticPr fontId="4"/>
  </si>
  <si>
    <t>都道府県名</t>
    <rPh sb="0" eb="4">
      <t>トドウフケン</t>
    </rPh>
    <rPh sb="4" eb="5">
      <t>メイ</t>
    </rPh>
    <phoneticPr fontId="4"/>
  </si>
  <si>
    <t>団体名</t>
    <rPh sb="0" eb="2">
      <t>ダンタイ</t>
    </rPh>
    <rPh sb="2" eb="3">
      <t>メイ</t>
    </rPh>
    <phoneticPr fontId="4"/>
  </si>
  <si>
    <t>住民基本台帳人口
（当年度）</t>
    <rPh sb="10" eb="11">
      <t>トウ</t>
    </rPh>
    <rPh sb="11" eb="13">
      <t>ネンド</t>
    </rPh>
    <phoneticPr fontId="4"/>
  </si>
  <si>
    <t>基準財政需要額</t>
    <rPh sb="0" eb="2">
      <t>キジュン</t>
    </rPh>
    <rPh sb="2" eb="4">
      <t>ザイセイ</t>
    </rPh>
    <rPh sb="4" eb="6">
      <t>ジュヨウ</t>
    </rPh>
    <rPh sb="6" eb="7">
      <t>ガク</t>
    </rPh>
    <phoneticPr fontId="4"/>
  </si>
  <si>
    <t>基準財政収入額</t>
    <rPh sb="0" eb="2">
      <t>キジュン</t>
    </rPh>
    <rPh sb="2" eb="4">
      <t>ザイセイ</t>
    </rPh>
    <rPh sb="4" eb="6">
      <t>シュウニュウ</t>
    </rPh>
    <rPh sb="6" eb="7">
      <t>ガク</t>
    </rPh>
    <phoneticPr fontId="4"/>
  </si>
  <si>
    <t>標準財政規模</t>
    <rPh sb="0" eb="2">
      <t>ヒョウジュン</t>
    </rPh>
    <rPh sb="2" eb="4">
      <t>ザイセイ</t>
    </rPh>
    <rPh sb="4" eb="6">
      <t>キボ</t>
    </rPh>
    <phoneticPr fontId="4"/>
  </si>
  <si>
    <t>実質
収支比率</t>
    <rPh sb="0" eb="2">
      <t>ジッシツ</t>
    </rPh>
    <rPh sb="3" eb="5">
      <t>シュウシ</t>
    </rPh>
    <rPh sb="5" eb="7">
      <t>ヒリツ</t>
    </rPh>
    <phoneticPr fontId="4"/>
  </si>
  <si>
    <t>経常収支
比率</t>
    <rPh sb="0" eb="2">
      <t>ケイジョウ</t>
    </rPh>
    <rPh sb="2" eb="4">
      <t>シュウシ</t>
    </rPh>
    <rPh sb="5" eb="7">
      <t>ヒリツ</t>
    </rPh>
    <phoneticPr fontId="4"/>
  </si>
  <si>
    <t>左のうち</t>
    <rPh sb="0" eb="1">
      <t>ヒダリ</t>
    </rPh>
    <phoneticPr fontId="4"/>
  </si>
  <si>
    <t>公債費
負担比率</t>
    <rPh sb="0" eb="3">
      <t>コウサイヒ</t>
    </rPh>
    <rPh sb="4" eb="6">
      <t>フタン</t>
    </rPh>
    <rPh sb="6" eb="8">
      <t>ヒリツ</t>
    </rPh>
    <phoneticPr fontId="4"/>
  </si>
  <si>
    <t>財政力
指数</t>
    <rPh sb="0" eb="3">
      <t>ザイセイリョク</t>
    </rPh>
    <rPh sb="4" eb="6">
      <t>シスウ</t>
    </rPh>
    <phoneticPr fontId="4"/>
  </si>
  <si>
    <t>健全化判断比率</t>
    <phoneticPr fontId="4"/>
  </si>
  <si>
    <t>歳入総額</t>
    <rPh sb="0" eb="2">
      <t>サイニュウ</t>
    </rPh>
    <rPh sb="2" eb="4">
      <t>ソウガク</t>
    </rPh>
    <phoneticPr fontId="4"/>
  </si>
  <si>
    <t>歳出総額</t>
    <rPh sb="0" eb="2">
      <t>サイシュツ</t>
    </rPh>
    <rPh sb="2" eb="4">
      <t>ソウガク</t>
    </rPh>
    <phoneticPr fontId="4"/>
  </si>
  <si>
    <t>歳入歳出差引額</t>
    <rPh sb="0" eb="2">
      <t>サイニュウ</t>
    </rPh>
    <rPh sb="2" eb="4">
      <t>サイシュツ</t>
    </rPh>
    <rPh sb="4" eb="6">
      <t>サシヒキ</t>
    </rPh>
    <rPh sb="6" eb="7">
      <t>ガク</t>
    </rPh>
    <phoneticPr fontId="4"/>
  </si>
  <si>
    <t>翌年度に
繰り越すべき財源</t>
    <rPh sb="0" eb="1">
      <t>ヨク</t>
    </rPh>
    <rPh sb="1" eb="3">
      <t>ネンド</t>
    </rPh>
    <rPh sb="5" eb="6">
      <t>ク</t>
    </rPh>
    <rPh sb="7" eb="8">
      <t>コ</t>
    </rPh>
    <rPh sb="11" eb="13">
      <t>ザイゲン</t>
    </rPh>
    <phoneticPr fontId="4"/>
  </si>
  <si>
    <t>実質収支
(C)-(D)</t>
    <rPh sb="0" eb="2">
      <t>ジッシツ</t>
    </rPh>
    <rPh sb="2" eb="4">
      <t>シュウシ</t>
    </rPh>
    <phoneticPr fontId="4"/>
  </si>
  <si>
    <t>単年度収支</t>
    <rPh sb="0" eb="3">
      <t>タンネンド</t>
    </rPh>
    <rPh sb="3" eb="5">
      <t>シュウシ</t>
    </rPh>
    <phoneticPr fontId="4"/>
  </si>
  <si>
    <t>積立金</t>
    <rPh sb="0" eb="2">
      <t>ツミタテ</t>
    </rPh>
    <rPh sb="2" eb="3">
      <t>キン</t>
    </rPh>
    <phoneticPr fontId="4"/>
  </si>
  <si>
    <t>繰上償還金</t>
    <rPh sb="0" eb="2">
      <t>クリアゲ</t>
    </rPh>
    <rPh sb="2" eb="5">
      <t>ショウカンキン</t>
    </rPh>
    <phoneticPr fontId="4"/>
  </si>
  <si>
    <t>積立金
取崩し額</t>
    <rPh sb="0" eb="2">
      <t>ツミタテ</t>
    </rPh>
    <rPh sb="2" eb="3">
      <t>キン</t>
    </rPh>
    <rPh sb="4" eb="6">
      <t>トリクズ</t>
    </rPh>
    <rPh sb="7" eb="8">
      <t>ガク</t>
    </rPh>
    <phoneticPr fontId="4"/>
  </si>
  <si>
    <t>実質単年度収支</t>
    <rPh sb="0" eb="2">
      <t>ジッシツ</t>
    </rPh>
    <rPh sb="2" eb="5">
      <t>タンネンド</t>
    </rPh>
    <rPh sb="5" eb="7">
      <t>シュウシ</t>
    </rPh>
    <phoneticPr fontId="4"/>
  </si>
  <si>
    <t>うち日本人</t>
    <phoneticPr fontId="5"/>
  </si>
  <si>
    <t>臨時財政対策債　
発行可能額</t>
    <rPh sb="9" eb="11">
      <t>ハッコウ</t>
    </rPh>
    <rPh sb="11" eb="14">
      <t>カノウガク</t>
    </rPh>
    <phoneticPr fontId="4"/>
  </si>
  <si>
    <t>人件費</t>
    <rPh sb="0" eb="3">
      <t>ジンケンヒ</t>
    </rPh>
    <phoneticPr fontId="4"/>
  </si>
  <si>
    <t>公債費</t>
    <rPh sb="0" eb="3">
      <t>コウサイヒ</t>
    </rPh>
    <phoneticPr fontId="4"/>
  </si>
  <si>
    <t>実質赤字比率</t>
    <rPh sb="0" eb="2">
      <t>ジッシツ</t>
    </rPh>
    <rPh sb="2" eb="4">
      <t>アカジ</t>
    </rPh>
    <rPh sb="4" eb="6">
      <t>ヒリツ</t>
    </rPh>
    <phoneticPr fontId="4"/>
  </si>
  <si>
    <t>連結実質
赤字比率</t>
    <rPh sb="0" eb="2">
      <t>レンケツ</t>
    </rPh>
    <rPh sb="2" eb="4">
      <t>ジッシツ</t>
    </rPh>
    <rPh sb="5" eb="7">
      <t>アカジ</t>
    </rPh>
    <rPh sb="7" eb="9">
      <t>ヒリツ</t>
    </rPh>
    <phoneticPr fontId="4"/>
  </si>
  <si>
    <t>実質公債費
比率</t>
    <rPh sb="0" eb="2">
      <t>ジッシツ</t>
    </rPh>
    <rPh sb="2" eb="5">
      <t>コウサイヒ</t>
    </rPh>
    <rPh sb="6" eb="8">
      <t>ヒリツ</t>
    </rPh>
    <phoneticPr fontId="4"/>
  </si>
  <si>
    <t>将来負担比率</t>
    <rPh sb="0" eb="2">
      <t>ショウライ</t>
    </rPh>
    <rPh sb="2" eb="4">
      <t>フタン</t>
    </rPh>
    <rPh sb="4" eb="6">
      <t>ヒリツ</t>
    </rPh>
    <phoneticPr fontId="4"/>
  </si>
  <si>
    <t>(A)-(B)</t>
    <phoneticPr fontId="4"/>
  </si>
  <si>
    <t>(F)+(G)+(H)-(I)</t>
    <phoneticPr fontId="4"/>
  </si>
  <si>
    <t>(人)</t>
    <phoneticPr fontId="4"/>
  </si>
  <si>
    <t>(%)</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</si>
  <si>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</si>
  <si>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</si>
  <si>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</si>
  <si>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</si>
  <si>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</si>
  <si>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</si>
  <si>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</si>
  <si>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</si>
  <si>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</si>
  <si>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</si>
  <si>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経常収支比率</t>
    <rPh sb="0" eb="2">
      <t>ケイジョウ</t>
    </rPh>
    <rPh sb="2" eb="4">
      <t>シュウシ</t>
    </rPh>
    <rPh sb="4" eb="6">
      <t>ヒリツ</t>
    </rPh>
    <phoneticPr fontId="14"/>
  </si>
  <si>
    <t>No.</t>
    <phoneticPr fontId="14"/>
  </si>
  <si>
    <t>項    目</t>
    <rPh sb="0" eb="6">
      <t>コウモク</t>
    </rPh>
    <phoneticPr fontId="14"/>
  </si>
  <si>
    <t>単位</t>
    <rPh sb="0" eb="2">
      <t>タンイ</t>
    </rPh>
    <phoneticPr fontId="14"/>
  </si>
  <si>
    <t>実質公債費比率</t>
    <rPh sb="0" eb="2">
      <t>ジッシツ</t>
    </rPh>
    <rPh sb="2" eb="4">
      <t>コウサイ</t>
    </rPh>
    <rPh sb="4" eb="5">
      <t>ヒ</t>
    </rPh>
    <rPh sb="5" eb="7">
      <t>ヒリツ</t>
    </rPh>
    <phoneticPr fontId="14"/>
  </si>
  <si>
    <t>実質赤字比率</t>
    <rPh sb="0" eb="2">
      <t>ジッシツ</t>
    </rPh>
    <rPh sb="2" eb="4">
      <t>アカジ</t>
    </rPh>
    <rPh sb="4" eb="6">
      <t>ヒリツ</t>
    </rPh>
    <phoneticPr fontId="14"/>
  </si>
  <si>
    <t>連結実質赤字比率</t>
    <rPh sb="0" eb="2">
      <t>レンケツ</t>
    </rPh>
    <rPh sb="2" eb="4">
      <t>ジッシツ</t>
    </rPh>
    <rPh sb="4" eb="6">
      <t>アカジ</t>
    </rPh>
    <rPh sb="6" eb="8">
      <t>ヒリツ</t>
    </rPh>
    <phoneticPr fontId="14"/>
  </si>
  <si>
    <t>将来負担比率</t>
    <rPh sb="0" eb="2">
      <t>ショウライ</t>
    </rPh>
    <rPh sb="2" eb="4">
      <t>フタン</t>
    </rPh>
    <rPh sb="4" eb="6">
      <t>ヒリツ</t>
    </rPh>
    <phoneticPr fontId="14"/>
  </si>
  <si>
    <t>自治体コード</t>
    <rPh sb="0" eb="3">
      <t>ジチタイ</t>
    </rPh>
    <phoneticPr fontId="10"/>
  </si>
  <si>
    <t>都市名</t>
    <rPh sb="0" eb="3">
      <t>トシメイ</t>
    </rPh>
    <phoneticPr fontId="15"/>
  </si>
  <si>
    <t>H25</t>
  </si>
  <si>
    <t>順　位</t>
    <rPh sb="0" eb="1">
      <t>ジュン</t>
    </rPh>
    <rPh sb="2" eb="3">
      <t>クライ</t>
    </rPh>
    <phoneticPr fontId="10"/>
  </si>
  <si>
    <t>都市名</t>
    <rPh sb="0" eb="3">
      <t>トシメイ</t>
    </rPh>
    <phoneticPr fontId="10"/>
  </si>
  <si>
    <t>盛岡市</t>
    <rPh sb="0" eb="3">
      <t>モリオカシ</t>
    </rPh>
    <phoneticPr fontId="10"/>
  </si>
  <si>
    <t>項目</t>
    <rPh sb="0" eb="2">
      <t>コウモク</t>
    </rPh>
    <phoneticPr fontId="15"/>
  </si>
  <si>
    <t>住民基本台帳人口（当該年度）</t>
    <rPh sb="0" eb="2">
      <t>ジュウミン</t>
    </rPh>
    <rPh sb="2" eb="4">
      <t>キホン</t>
    </rPh>
    <rPh sb="4" eb="6">
      <t>ダイチョウ</t>
    </rPh>
    <rPh sb="6" eb="8">
      <t>ジンコウ</t>
    </rPh>
    <rPh sb="9" eb="11">
      <t>トウガイ</t>
    </rPh>
    <rPh sb="11" eb="13">
      <t>ネンド</t>
    </rPh>
    <phoneticPr fontId="14"/>
  </si>
  <si>
    <t>基準財政需要額</t>
    <rPh sb="0" eb="2">
      <t>キジュン</t>
    </rPh>
    <rPh sb="2" eb="4">
      <t>ザイセイ</t>
    </rPh>
    <rPh sb="4" eb="6">
      <t>ジュヨウ</t>
    </rPh>
    <rPh sb="6" eb="7">
      <t>ガク</t>
    </rPh>
    <phoneticPr fontId="14"/>
  </si>
  <si>
    <t>基準財政収入額</t>
    <rPh sb="0" eb="2">
      <t>キジュン</t>
    </rPh>
    <rPh sb="2" eb="4">
      <t>ザイセイ</t>
    </rPh>
    <rPh sb="4" eb="6">
      <t>シュウニュウ</t>
    </rPh>
    <rPh sb="6" eb="7">
      <t>ガク</t>
    </rPh>
    <phoneticPr fontId="14"/>
  </si>
  <si>
    <t>標準財政規模</t>
    <rPh sb="0" eb="2">
      <t>ヒョウジュン</t>
    </rPh>
    <rPh sb="2" eb="4">
      <t>ザイセイ</t>
    </rPh>
    <rPh sb="4" eb="6">
      <t>キボ</t>
    </rPh>
    <phoneticPr fontId="14"/>
  </si>
  <si>
    <t>臨時財政対策債発行可能額</t>
    <rPh sb="0" eb="2">
      <t>リンジ</t>
    </rPh>
    <rPh sb="2" eb="4">
      <t>ザイセイ</t>
    </rPh>
    <rPh sb="4" eb="6">
      <t>タイサク</t>
    </rPh>
    <rPh sb="6" eb="7">
      <t>サイ</t>
    </rPh>
    <rPh sb="7" eb="9">
      <t>ハッコウ</t>
    </rPh>
    <rPh sb="9" eb="11">
      <t>カノウ</t>
    </rPh>
    <rPh sb="11" eb="12">
      <t>ガク</t>
    </rPh>
    <phoneticPr fontId="14"/>
  </si>
  <si>
    <t>実質収支比率</t>
    <rPh sb="0" eb="2">
      <t>ジッシツ</t>
    </rPh>
    <rPh sb="2" eb="4">
      <t>シュウシ</t>
    </rPh>
    <rPh sb="4" eb="6">
      <t>ヒリツ</t>
    </rPh>
    <phoneticPr fontId="15"/>
  </si>
  <si>
    <t>公債費負担率</t>
    <rPh sb="0" eb="3">
      <t>コウサイヒ</t>
    </rPh>
    <rPh sb="3" eb="5">
      <t>フタン</t>
    </rPh>
    <rPh sb="5" eb="6">
      <t>リツ</t>
    </rPh>
    <phoneticPr fontId="14"/>
  </si>
  <si>
    <t>財政力指数</t>
    <rPh sb="0" eb="3">
      <t>ザイセイリョク</t>
    </rPh>
    <rPh sb="3" eb="5">
      <t>シスウ</t>
    </rPh>
    <phoneticPr fontId="14"/>
  </si>
  <si>
    <t>歳入総額</t>
    <rPh sb="0" eb="2">
      <t>サイニュウ</t>
    </rPh>
    <rPh sb="2" eb="4">
      <t>ソウガク</t>
    </rPh>
    <phoneticPr fontId="14"/>
  </si>
  <si>
    <t>歳出総額</t>
    <rPh sb="0" eb="2">
      <t>サイシュツ</t>
    </rPh>
    <rPh sb="2" eb="4">
      <t>ソウガク</t>
    </rPh>
    <phoneticPr fontId="15"/>
  </si>
  <si>
    <t>歳入歳出差引額</t>
    <rPh sb="0" eb="2">
      <t>サイニュウ</t>
    </rPh>
    <rPh sb="2" eb="4">
      <t>サイシュツ</t>
    </rPh>
    <rPh sb="4" eb="6">
      <t>サシヒキ</t>
    </rPh>
    <rPh sb="6" eb="7">
      <t>ガク</t>
    </rPh>
    <phoneticPr fontId="14"/>
  </si>
  <si>
    <t>翌年度に繰越すべき財源</t>
    <rPh sb="0" eb="3">
      <t>ヨクネンド</t>
    </rPh>
    <rPh sb="4" eb="6">
      <t>クリコ</t>
    </rPh>
    <rPh sb="9" eb="11">
      <t>ザイゲン</t>
    </rPh>
    <phoneticPr fontId="14"/>
  </si>
  <si>
    <t>実質収支</t>
    <rPh sb="0" eb="2">
      <t>ジッシツ</t>
    </rPh>
    <rPh sb="2" eb="4">
      <t>シュウシ</t>
    </rPh>
    <phoneticPr fontId="14"/>
  </si>
  <si>
    <t>単年度収支</t>
    <rPh sb="0" eb="3">
      <t>タンネンド</t>
    </rPh>
    <rPh sb="3" eb="5">
      <t>シュウシ</t>
    </rPh>
    <phoneticPr fontId="14"/>
  </si>
  <si>
    <t>積立金</t>
    <rPh sb="0" eb="2">
      <t>ツミタテ</t>
    </rPh>
    <rPh sb="2" eb="3">
      <t>キン</t>
    </rPh>
    <phoneticPr fontId="14"/>
  </si>
  <si>
    <t>繰上償還金</t>
    <rPh sb="0" eb="2">
      <t>クリア</t>
    </rPh>
    <rPh sb="2" eb="5">
      <t>ショウカンキン</t>
    </rPh>
    <phoneticPr fontId="14"/>
  </si>
  <si>
    <t>積立金取崩し額</t>
    <rPh sb="0" eb="2">
      <t>ツミタテ</t>
    </rPh>
    <rPh sb="2" eb="3">
      <t>キン</t>
    </rPh>
    <rPh sb="3" eb="5">
      <t>トリクズ</t>
    </rPh>
    <rPh sb="6" eb="7">
      <t>ガク</t>
    </rPh>
    <phoneticPr fontId="15"/>
  </si>
  <si>
    <t>実質単年度収支</t>
    <rPh sb="0" eb="2">
      <t>ジッシツ</t>
    </rPh>
    <rPh sb="2" eb="5">
      <t>タンネンド</t>
    </rPh>
    <rPh sb="5" eb="7">
      <t>シュウシ</t>
    </rPh>
    <phoneticPr fontId="14"/>
  </si>
  <si>
    <t>住民基本台帳人口に占める日本人人口</t>
    <rPh sb="0" eb="2">
      <t>ジュウミン</t>
    </rPh>
    <rPh sb="2" eb="4">
      <t>キホン</t>
    </rPh>
    <rPh sb="4" eb="6">
      <t>ダイチョウ</t>
    </rPh>
    <rPh sb="6" eb="8">
      <t>ジンコウ</t>
    </rPh>
    <rPh sb="9" eb="10">
      <t>シ</t>
    </rPh>
    <rPh sb="12" eb="15">
      <t>ニホンジン</t>
    </rPh>
    <rPh sb="15" eb="17">
      <t>ジンコウ</t>
    </rPh>
    <phoneticPr fontId="5"/>
  </si>
  <si>
    <t>人</t>
    <rPh sb="0" eb="1">
      <t>ニン</t>
    </rPh>
    <phoneticPr fontId="14"/>
  </si>
  <si>
    <t>人</t>
    <rPh sb="0" eb="1">
      <t>ニン</t>
    </rPh>
    <phoneticPr fontId="5"/>
  </si>
  <si>
    <t>％</t>
    <phoneticPr fontId="5"/>
  </si>
  <si>
    <t>経常収支比率のうち人件費</t>
    <rPh sb="0" eb="2">
      <t>ケイジョウ</t>
    </rPh>
    <rPh sb="2" eb="4">
      <t>シュウシ</t>
    </rPh>
    <rPh sb="4" eb="6">
      <t>ヒリツ</t>
    </rPh>
    <rPh sb="9" eb="12">
      <t>ジンケンヒ</t>
    </rPh>
    <phoneticPr fontId="14"/>
  </si>
  <si>
    <t>経常収支比率のうち交際費</t>
    <rPh sb="0" eb="2">
      <t>ケイジョウ</t>
    </rPh>
    <rPh sb="2" eb="4">
      <t>シュウシ</t>
    </rPh>
    <rPh sb="4" eb="6">
      <t>ヒリツ</t>
    </rPh>
    <rPh sb="9" eb="12">
      <t>コウサイヒ</t>
    </rPh>
    <phoneticPr fontId="14"/>
  </si>
  <si>
    <t>千円</t>
    <rPh sb="0" eb="1">
      <t>セン</t>
    </rPh>
    <rPh sb="1" eb="2">
      <t>エン</t>
    </rPh>
    <phoneticPr fontId="5"/>
  </si>
  <si>
    <t>TOPへ戻る</t>
    <phoneticPr fontId="10"/>
  </si>
  <si>
    <t>⇒</t>
    <phoneticPr fontId="5"/>
  </si>
  <si>
    <t>東北主要都10市</t>
    <rPh sb="0" eb="2">
      <t>トウホク</t>
    </rPh>
    <rPh sb="2" eb="4">
      <t>シュヨウ</t>
    </rPh>
    <rPh sb="4" eb="5">
      <t>ミヤコ</t>
    </rPh>
    <rPh sb="7" eb="8">
      <t>シ</t>
    </rPh>
    <phoneticPr fontId="5"/>
  </si>
  <si>
    <t>ＴＯＰへ戻る</t>
  </si>
  <si>
    <t>一覧表へ戻る</t>
  </si>
  <si>
    <t>① ドロップリストから，項目を選択してください。</t>
    <rPh sb="12" eb="14">
      <t>コウモク</t>
    </rPh>
    <rPh sb="15" eb="17">
      <t>センタク</t>
    </rPh>
    <phoneticPr fontId="10"/>
  </si>
  <si>
    <t>②一覧表を表示したい都市区分をクリックしてください。</t>
    <rPh sb="1" eb="3">
      <t>イチラン</t>
    </rPh>
    <rPh sb="3" eb="4">
      <t>ヒョウ</t>
    </rPh>
    <rPh sb="5" eb="7">
      <t>ヒョウジ</t>
    </rPh>
    <rPh sb="10" eb="12">
      <t>トシ</t>
    </rPh>
    <rPh sb="12" eb="14">
      <t>クブン</t>
    </rPh>
    <phoneticPr fontId="5"/>
  </si>
  <si>
    <t>東北主要１０都市</t>
    <rPh sb="0" eb="2">
      <t>トウホク</t>
    </rPh>
    <rPh sb="2" eb="4">
      <t>シュヨウ</t>
    </rPh>
    <rPh sb="6" eb="8">
      <t>トシ</t>
    </rPh>
    <phoneticPr fontId="10"/>
  </si>
  <si>
    <t>TOPへ戻る</t>
    <phoneticPr fontId="10"/>
  </si>
  <si>
    <t>４6道府県　県庁所在都市</t>
    <rPh sb="2" eb="5">
      <t>ドウフケン</t>
    </rPh>
    <rPh sb="6" eb="8">
      <t>ケンチョウ</t>
    </rPh>
    <rPh sb="8" eb="10">
      <t>ショザイ</t>
    </rPh>
    <rPh sb="10" eb="12">
      <t>トシ</t>
    </rPh>
    <phoneticPr fontId="10"/>
  </si>
  <si>
    <t>道府県庁所在市46市</t>
  </si>
  <si>
    <t>岩手県内１４市及び盛岡広域５町</t>
    <rPh sb="0" eb="2">
      <t>イワテ</t>
    </rPh>
    <rPh sb="2" eb="4">
      <t>ケンナイ</t>
    </rPh>
    <rPh sb="6" eb="7">
      <t>シ</t>
    </rPh>
    <rPh sb="7" eb="8">
      <t>オヨ</t>
    </rPh>
    <rPh sb="9" eb="11">
      <t>モリオカ</t>
    </rPh>
    <rPh sb="11" eb="13">
      <t>コウイキ</t>
    </rPh>
    <rPh sb="14" eb="15">
      <t>チョウ</t>
    </rPh>
    <phoneticPr fontId="10"/>
  </si>
  <si>
    <t>岩手県内14市及び
盛岡広域５町</t>
    <phoneticPr fontId="5"/>
  </si>
  <si>
    <t>盛岡市議会情報データベース</t>
    <rPh sb="0" eb="2">
      <t>モリオカ</t>
    </rPh>
    <rPh sb="2" eb="3">
      <t>シ</t>
    </rPh>
    <rPh sb="3" eb="5">
      <t>ギカイ</t>
    </rPh>
    <rPh sb="5" eb="7">
      <t>ジョウホウ</t>
    </rPh>
    <phoneticPr fontId="10"/>
  </si>
  <si>
    <t>グラフ表示</t>
    <phoneticPr fontId="10"/>
  </si>
  <si>
    <t>　②財政指標による都市間比較（決算概況）</t>
    <rPh sb="2" eb="4">
      <t>ザイセイ</t>
    </rPh>
    <rPh sb="4" eb="6">
      <t>シヒョウ</t>
    </rPh>
    <rPh sb="9" eb="12">
      <t>トシカン</t>
    </rPh>
    <rPh sb="12" eb="14">
      <t>ヒカク</t>
    </rPh>
    <rPh sb="15" eb="17">
      <t>ケッサン</t>
    </rPh>
    <rPh sb="17" eb="19">
      <t>ガイキョウ</t>
    </rPh>
    <phoneticPr fontId="5"/>
  </si>
  <si>
    <t>ＴＯＰへ戻る</t>
    <phoneticPr fontId="5"/>
  </si>
  <si>
    <t>政令市</t>
  </si>
  <si>
    <t>北海道</t>
  </si>
  <si>
    <t>札幌市</t>
  </si>
  <si>
    <t>-</t>
  </si>
  <si>
    <t>中核市</t>
  </si>
  <si>
    <t>函館市</t>
  </si>
  <si>
    <t>中都市</t>
  </si>
  <si>
    <t>小樽市</t>
  </si>
  <si>
    <t>旭川市</t>
  </si>
  <si>
    <t>釧路市</t>
  </si>
  <si>
    <t>帯広市</t>
  </si>
  <si>
    <t>北見市</t>
  </si>
  <si>
    <t>苫小牧市</t>
  </si>
  <si>
    <t>江別市</t>
  </si>
  <si>
    <t>青森県</t>
  </si>
  <si>
    <t>青森市</t>
  </si>
  <si>
    <t>弘前市</t>
  </si>
  <si>
    <t>特例市</t>
  </si>
  <si>
    <t>八戸市</t>
  </si>
  <si>
    <t>宮城県</t>
  </si>
  <si>
    <t>仙台市</t>
  </si>
  <si>
    <t>石巻市</t>
  </si>
  <si>
    <t>大崎市</t>
  </si>
  <si>
    <t>秋田県</t>
  </si>
  <si>
    <t>秋田市</t>
  </si>
  <si>
    <t>山形県</t>
  </si>
  <si>
    <t>山形市</t>
  </si>
  <si>
    <t>鶴岡市</t>
  </si>
  <si>
    <t>酒田市</t>
  </si>
  <si>
    <t>福島県</t>
  </si>
  <si>
    <t>福島市</t>
  </si>
  <si>
    <t>会津若松市</t>
  </si>
  <si>
    <t>郡山市</t>
  </si>
  <si>
    <t>いわき市</t>
  </si>
  <si>
    <t>茨城県</t>
  </si>
  <si>
    <t>水戸市</t>
  </si>
  <si>
    <t>日立市</t>
  </si>
  <si>
    <t>土浦市</t>
  </si>
  <si>
    <t>古河市</t>
  </si>
  <si>
    <t>取手市</t>
  </si>
  <si>
    <t>つくば市</t>
  </si>
  <si>
    <t>ひたちなか市</t>
  </si>
  <si>
    <t>筑西市</t>
  </si>
  <si>
    <t>栃木県</t>
  </si>
  <si>
    <t>宇都宮市</t>
  </si>
  <si>
    <t>足利市</t>
  </si>
  <si>
    <t>栃木市</t>
  </si>
  <si>
    <t>佐野市</t>
  </si>
  <si>
    <t>小山市</t>
  </si>
  <si>
    <t>那須塩原市</t>
  </si>
  <si>
    <t>鹿沼市</t>
  </si>
  <si>
    <t>群馬県</t>
  </si>
  <si>
    <t>前橋市</t>
  </si>
  <si>
    <t>高崎市</t>
  </si>
  <si>
    <t>桐生市</t>
  </si>
  <si>
    <t>伊勢崎市</t>
  </si>
  <si>
    <t>太田市</t>
  </si>
  <si>
    <t>埼玉県</t>
  </si>
  <si>
    <t>さいたま市</t>
  </si>
  <si>
    <t>川越市</t>
  </si>
  <si>
    <t>熊谷市</t>
  </si>
  <si>
    <t>川口市</t>
  </si>
  <si>
    <t>所沢市</t>
  </si>
  <si>
    <t>加須市</t>
  </si>
  <si>
    <t>春日部市</t>
  </si>
  <si>
    <t>狭山市</t>
  </si>
  <si>
    <t>鴻巣市</t>
  </si>
  <si>
    <t>深谷市</t>
  </si>
  <si>
    <t>上尾市</t>
  </si>
  <si>
    <t>草加市</t>
  </si>
  <si>
    <t>越谷市</t>
  </si>
  <si>
    <t>戸田市</t>
  </si>
  <si>
    <t>入間市</t>
  </si>
  <si>
    <t>朝霞市</t>
  </si>
  <si>
    <t>新座市</t>
  </si>
  <si>
    <t>久喜市</t>
  </si>
  <si>
    <t>富士見市</t>
  </si>
  <si>
    <t>三郷市</t>
  </si>
  <si>
    <t>坂戸市</t>
  </si>
  <si>
    <t>ふじみ野市</t>
  </si>
  <si>
    <t>千葉県</t>
  </si>
  <si>
    <t>千葉市</t>
  </si>
  <si>
    <t>市川市</t>
  </si>
  <si>
    <t>船橋市</t>
  </si>
  <si>
    <t>木更津市</t>
  </si>
  <si>
    <t>松戸市</t>
  </si>
  <si>
    <t>野田市</t>
  </si>
  <si>
    <t>成田市</t>
  </si>
  <si>
    <t>佐倉市</t>
  </si>
  <si>
    <t>習志野市</t>
  </si>
  <si>
    <t>柏市</t>
  </si>
  <si>
    <t>市原市</t>
  </si>
  <si>
    <t>流山市</t>
  </si>
  <si>
    <t>八千代市</t>
  </si>
  <si>
    <t>我孫子市</t>
  </si>
  <si>
    <t>鎌ケ谷市</t>
  </si>
  <si>
    <t>浦安市</t>
  </si>
  <si>
    <t>特別区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</si>
  <si>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</si>
  <si>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</si>
  <si>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</si>
  <si>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</si>
  <si>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</si>
  <si>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</si>
  <si>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</si>
  <si>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</si>
  <si>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</si>
  <si>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</si>
  <si>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</si>
  <si>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</si>
  <si>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</si>
  <si>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</si>
  <si>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</si>
  <si>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</si>
  <si>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</si>
  <si>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</si>
  <si>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</si>
  <si>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</si>
  <si>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</si>
  <si>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</si>
  <si>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</si>
  <si>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</si>
  <si>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</si>
  <si>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</si>
  <si>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</si>
  <si>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</si>
  <si>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</si>
  <si>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</si>
  <si>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</si>
  <si>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</si>
  <si>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</si>
  <si>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</si>
  <si>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</si>
  <si>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</si>
  <si>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</si>
  <si>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</si>
  <si>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東久留米市</t>
  </si>
  <si>
    <t>多摩市</t>
  </si>
  <si>
    <t>西東京市</t>
  </si>
  <si>
    <t>神奈川県</t>
  </si>
  <si>
    <t>横浜市</t>
  </si>
  <si>
    <t>川崎市</t>
  </si>
  <si>
    <t>相模原市</t>
  </si>
  <si>
    <t>横須賀市</t>
  </si>
  <si>
    <t>平塚市</t>
  </si>
  <si>
    <t>鎌倉市</t>
  </si>
  <si>
    <t>藤沢市</t>
  </si>
  <si>
    <t>小田原市</t>
  </si>
  <si>
    <t>茅ヶ崎市</t>
  </si>
  <si>
    <t>秦野市</t>
  </si>
  <si>
    <t>厚木市</t>
  </si>
  <si>
    <t>大和市</t>
  </si>
  <si>
    <t>伊勢原市</t>
  </si>
  <si>
    <t>海老名市</t>
  </si>
  <si>
    <t>座間市</t>
  </si>
  <si>
    <t>新潟県</t>
  </si>
  <si>
    <t>新潟市</t>
  </si>
  <si>
    <t>長岡市</t>
  </si>
  <si>
    <t>上越市</t>
  </si>
  <si>
    <t>三条市</t>
  </si>
  <si>
    <t>新発田市</t>
  </si>
  <si>
    <t>富山県</t>
  </si>
  <si>
    <t>富山市</t>
  </si>
  <si>
    <t>高岡市</t>
  </si>
  <si>
    <t>石川県</t>
  </si>
  <si>
    <t>金沢市</t>
  </si>
  <si>
    <t>小松市</t>
  </si>
  <si>
    <t>白山市</t>
  </si>
  <si>
    <t>福井県</t>
  </si>
  <si>
    <t>福井市</t>
  </si>
  <si>
    <t>山梨県</t>
  </si>
  <si>
    <t>甲府市</t>
  </si>
  <si>
    <t>長野県</t>
  </si>
  <si>
    <t>長野市</t>
  </si>
  <si>
    <t>松本市</t>
  </si>
  <si>
    <t>上田市</t>
  </si>
  <si>
    <t>飯田市</t>
  </si>
  <si>
    <t>佐久市</t>
  </si>
  <si>
    <t>岐阜県</t>
  </si>
  <si>
    <t>岐阜市</t>
  </si>
  <si>
    <t>大垣市</t>
  </si>
  <si>
    <t>多治見市</t>
  </si>
  <si>
    <t>各務原市</t>
  </si>
  <si>
    <t>静岡県</t>
  </si>
  <si>
    <t>静岡市</t>
  </si>
  <si>
    <t>浜松市</t>
  </si>
  <si>
    <t>沼津市</t>
  </si>
  <si>
    <t>三島市</t>
  </si>
  <si>
    <t>富士宮市</t>
  </si>
  <si>
    <t>島田市</t>
  </si>
  <si>
    <t>富士市</t>
  </si>
  <si>
    <t>磐田市</t>
  </si>
  <si>
    <t>焼津市</t>
  </si>
  <si>
    <t>掛川市</t>
  </si>
  <si>
    <t>藤枝市</t>
  </si>
  <si>
    <t>愛知県</t>
  </si>
  <si>
    <t>名古屋市</t>
  </si>
  <si>
    <t>豊橋市</t>
  </si>
  <si>
    <t>岡崎市</t>
  </si>
  <si>
    <t>一宮市</t>
  </si>
  <si>
    <t>瀬戸市</t>
  </si>
  <si>
    <t>半田市</t>
  </si>
  <si>
    <t>春日井市</t>
  </si>
  <si>
    <t>豊川市</t>
  </si>
  <si>
    <t>刈谷市</t>
  </si>
  <si>
    <t>豊田市</t>
  </si>
  <si>
    <t>安城市</t>
  </si>
  <si>
    <t>西尾市</t>
  </si>
  <si>
    <t>小牧市</t>
  </si>
  <si>
    <t>稲沢市</t>
  </si>
  <si>
    <t>東海市</t>
  </si>
  <si>
    <t>三重県</t>
  </si>
  <si>
    <t>津市</t>
  </si>
  <si>
    <t>四日市市</t>
  </si>
  <si>
    <t>伊勢市</t>
  </si>
  <si>
    <t>松阪市</t>
  </si>
  <si>
    <t>桑名市</t>
  </si>
  <si>
    <t>鈴鹿市</t>
  </si>
  <si>
    <t>滋賀県</t>
  </si>
  <si>
    <t>大津市</t>
  </si>
  <si>
    <t>彦根市</t>
  </si>
  <si>
    <t>長浜市</t>
  </si>
  <si>
    <t>草津市</t>
  </si>
  <si>
    <t>東近江市</t>
  </si>
  <si>
    <t>京都府</t>
  </si>
  <si>
    <t>京都市</t>
  </si>
  <si>
    <t>宇治市</t>
  </si>
  <si>
    <t>大阪府</t>
  </si>
  <si>
    <t>大阪市</t>
  </si>
  <si>
    <t>堺市</t>
  </si>
  <si>
    <t>岸和田市</t>
  </si>
  <si>
    <t>豊中市</t>
  </si>
  <si>
    <t>池田市</t>
  </si>
  <si>
    <t>吹田市</t>
  </si>
  <si>
    <t>高槻市</t>
  </si>
  <si>
    <t>守口市</t>
  </si>
  <si>
    <t>枚方市</t>
  </si>
  <si>
    <t>茨木市</t>
  </si>
  <si>
    <t>八尾市</t>
  </si>
  <si>
    <t>泉佐野市</t>
  </si>
  <si>
    <t>富田林市</t>
  </si>
  <si>
    <t>寝屋川市</t>
  </si>
  <si>
    <t>河内長野市</t>
  </si>
  <si>
    <t>松原市</t>
  </si>
  <si>
    <t>大東市</t>
  </si>
  <si>
    <t>和泉市</t>
  </si>
  <si>
    <t>箕面市</t>
  </si>
  <si>
    <t>羽曳野市</t>
  </si>
  <si>
    <t>門真市</t>
  </si>
  <si>
    <t>東大阪市</t>
  </si>
  <si>
    <t>兵庫県</t>
  </si>
  <si>
    <t>神戸市</t>
  </si>
  <si>
    <t>姫路市</t>
  </si>
  <si>
    <t>尼崎市</t>
  </si>
  <si>
    <t>明石市</t>
  </si>
  <si>
    <t>西宮市</t>
  </si>
  <si>
    <t>伊丹市</t>
  </si>
  <si>
    <t>加古川市</t>
  </si>
  <si>
    <t>宝塚市</t>
  </si>
  <si>
    <t>川西市</t>
  </si>
  <si>
    <t>三田市</t>
  </si>
  <si>
    <t>奈良県</t>
  </si>
  <si>
    <t>奈良市</t>
  </si>
  <si>
    <t>橿原市</t>
  </si>
  <si>
    <t>生駒市</t>
  </si>
  <si>
    <t>和歌山県</t>
  </si>
  <si>
    <t>和歌山市</t>
  </si>
  <si>
    <t>鳥取県</t>
  </si>
  <si>
    <t>鳥取市</t>
  </si>
  <si>
    <t>米子市</t>
  </si>
  <si>
    <t>島根県</t>
  </si>
  <si>
    <t>松江市</t>
  </si>
  <si>
    <t>出雲市</t>
  </si>
  <si>
    <t>岡山県</t>
  </si>
  <si>
    <t>岡山市</t>
  </si>
  <si>
    <t>倉敷市</t>
  </si>
  <si>
    <t>津山市</t>
  </si>
  <si>
    <t>広島県</t>
  </si>
  <si>
    <t>広島市</t>
  </si>
  <si>
    <t>呉市</t>
  </si>
  <si>
    <t>三原市</t>
  </si>
  <si>
    <t>尾道市</t>
  </si>
  <si>
    <t>福山市</t>
  </si>
  <si>
    <t>東広島市</t>
  </si>
  <si>
    <t>廿日市市</t>
  </si>
  <si>
    <t>山口県</t>
  </si>
  <si>
    <t>下関市</t>
  </si>
  <si>
    <t>宇部市</t>
  </si>
  <si>
    <t>山口市</t>
  </si>
  <si>
    <t>防府市</t>
  </si>
  <si>
    <t>岩国市</t>
  </si>
  <si>
    <t>周南市</t>
  </si>
  <si>
    <t>徳島県</t>
  </si>
  <si>
    <t>徳島市</t>
  </si>
  <si>
    <t>香川県</t>
  </si>
  <si>
    <t>高松市</t>
  </si>
  <si>
    <t>丸亀市</t>
  </si>
  <si>
    <t>愛媛県</t>
  </si>
  <si>
    <t>松山市</t>
  </si>
  <si>
    <t>今治市</t>
  </si>
  <si>
    <t>新居浜市</t>
  </si>
  <si>
    <t>西条市</t>
  </si>
  <si>
    <t>高知県</t>
  </si>
  <si>
    <t>高知市</t>
  </si>
  <si>
    <t>福岡県</t>
  </si>
  <si>
    <t>北九州市</t>
  </si>
  <si>
    <t>福岡市</t>
  </si>
  <si>
    <t>大牟田市</t>
  </si>
  <si>
    <t>久留米市</t>
  </si>
  <si>
    <t>飯塚市</t>
  </si>
  <si>
    <t>筑紫野市</t>
  </si>
  <si>
    <t>春日市</t>
  </si>
  <si>
    <t>佐賀県</t>
  </si>
  <si>
    <t>佐賀市</t>
  </si>
  <si>
    <t>唐津市</t>
  </si>
  <si>
    <t>長崎県</t>
  </si>
  <si>
    <t>長崎市</t>
  </si>
  <si>
    <t>佐世保市</t>
  </si>
  <si>
    <t>諫早市</t>
  </si>
  <si>
    <t>熊本県</t>
  </si>
  <si>
    <t>熊本市</t>
  </si>
  <si>
    <t>八代市</t>
  </si>
  <si>
    <t>大分県</t>
  </si>
  <si>
    <t>大分市</t>
  </si>
  <si>
    <t>別府市</t>
  </si>
  <si>
    <t>宮崎県</t>
  </si>
  <si>
    <t>宮崎市</t>
  </si>
  <si>
    <t>都城市</t>
  </si>
  <si>
    <t>延岡市</t>
  </si>
  <si>
    <t>鹿児島県</t>
  </si>
  <si>
    <t>鹿児島市</t>
  </si>
  <si>
    <t>鹿屋市</t>
  </si>
  <si>
    <t>霧島市</t>
  </si>
  <si>
    <t>沖縄県</t>
  </si>
  <si>
    <t>那覇市</t>
  </si>
  <si>
    <t>浦添市</t>
  </si>
  <si>
    <t>沖縄市</t>
  </si>
  <si>
    <t>うるま市</t>
  </si>
  <si>
    <t>H27</t>
  </si>
  <si>
    <t>岩手県</t>
  </si>
  <si>
    <t>盛岡市</t>
  </si>
  <si>
    <t>小都市</t>
  </si>
  <si>
    <t>宮古市</t>
  </si>
  <si>
    <t>大船渡市</t>
  </si>
  <si>
    <t>花巻市</t>
  </si>
  <si>
    <t>北上市</t>
  </si>
  <si>
    <t>久慈市</t>
  </si>
  <si>
    <t>遠野市</t>
  </si>
  <si>
    <t>一関市</t>
  </si>
  <si>
    <t>陸前高田市</t>
  </si>
  <si>
    <t>釜石市</t>
  </si>
  <si>
    <t>二戸市</t>
  </si>
  <si>
    <t>八幡平市</t>
  </si>
  <si>
    <t>奥州市</t>
  </si>
  <si>
    <t>滝沢市</t>
  </si>
  <si>
    <t>町村</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</si>
  <si>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</si>
  <si>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</si>
  <si>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</si>
  <si>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</si>
  <si>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</si>
  <si>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</si>
  <si>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</si>
  <si>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</si>
  <si>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</si>
  <si>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</si>
  <si>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</si>
  <si>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</si>
  <si>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</si>
  <si>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</si>
  <si>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</si>
  <si>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</si>
  <si>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</si>
  <si>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</si>
  <si>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</si>
  <si>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滝沢村</t>
  </si>
  <si>
    <t>グラフ表示</t>
    <phoneticPr fontId="10"/>
  </si>
  <si>
    <t>対象年度更新用セル</t>
    <rPh sb="0" eb="2">
      <t>タイショウ</t>
    </rPh>
    <rPh sb="2" eb="4">
      <t>ネンド</t>
    </rPh>
    <rPh sb="4" eb="6">
      <t>コウシン</t>
    </rPh>
    <rPh sb="6" eb="7">
      <t>ヨウ</t>
    </rPh>
    <phoneticPr fontId="5"/>
  </si>
  <si>
    <t>H26</t>
  </si>
  <si>
    <t>TOPへ戻る</t>
    <phoneticPr fontId="10"/>
  </si>
  <si>
    <t xml:space="preserve"> 　  5 住民基本台帳人口については、住民基本台帳関係年報の調査基準日変更に伴い、平成25年度以降、調査年度の1月1日現在の住民基本台帳に登載されている人口を記載している。</t>
    <phoneticPr fontId="5"/>
  </si>
  <si>
    <t>(単位　千円)</t>
    <phoneticPr fontId="5"/>
  </si>
  <si>
    <t>健全化判断比率</t>
    <phoneticPr fontId="4"/>
  </si>
  <si>
    <t>うち日本人</t>
    <phoneticPr fontId="5"/>
  </si>
  <si>
    <t>(A)-(B)</t>
    <phoneticPr fontId="4"/>
  </si>
  <si>
    <t>(F)+(G)+(H)-(I)</t>
    <phoneticPr fontId="4"/>
  </si>
  <si>
    <t>(%)</t>
    <phoneticPr fontId="4"/>
  </si>
  <si>
    <t>(%)</t>
    <phoneticPr fontId="4"/>
  </si>
  <si>
    <t>(%)</t>
    <phoneticPr fontId="4"/>
  </si>
  <si>
    <t>(A)</t>
    <phoneticPr fontId="4"/>
  </si>
  <si>
    <t>(C)</t>
    <phoneticPr fontId="4"/>
  </si>
  <si>
    <t>(D)</t>
    <phoneticPr fontId="4"/>
  </si>
  <si>
    <t>(F)</t>
    <phoneticPr fontId="4"/>
  </si>
  <si>
    <t>(G)</t>
    <phoneticPr fontId="4"/>
  </si>
  <si>
    <t>(H)</t>
    <phoneticPr fontId="4"/>
  </si>
  <si>
    <t>(I)</t>
    <phoneticPr fontId="4"/>
  </si>
  <si>
    <t>(J)</t>
    <phoneticPr fontId="4"/>
  </si>
  <si>
    <t>2016</t>
  </si>
  <si>
    <t>室蘭市</t>
  </si>
  <si>
    <t>夕張市</t>
  </si>
  <si>
    <t>岩見沢市</t>
  </si>
  <si>
    <t>網走市</t>
  </si>
  <si>
    <t>留萌市</t>
  </si>
  <si>
    <t>稚内市</t>
  </si>
  <si>
    <t>美唄市</t>
  </si>
  <si>
    <t>芦別市</t>
  </si>
  <si>
    <t/>
  </si>
  <si>
    <t>計</t>
  </si>
  <si>
    <t>全国</t>
  </si>
  <si>
    <t>団体コード</t>
  </si>
  <si>
    <t>H24</t>
    <phoneticPr fontId="5"/>
  </si>
  <si>
    <t>H28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</si>
</sst>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0.00;&quot;△ &quot;0.00"/>
    <numFmt numFmtId="179" formatCode="#,##0_ "/>
    <numFmt numFmtId="180" formatCode="0_ "/>
    <numFmt numFmtId="181" formatCode="#,##0_);[Red]\(#,##0\)"/>
    <numFmt numFmtId="182" formatCode="[&gt;=1000]#,##0;0.#0"/>
  </numFmts>
  <fonts count="34">
    <font>
      <sz val="12"/>
      <color theme="1"/>
      <name val="ＭＳ 明朝"/>
      <family val="1"/>
      <charset val="128"/>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6"/>
      <name val="ＭＳ ゴシック"/>
      <family val="3"/>
      <charset val="128"/>
    </font>
    <font>
      <sz val="6"/>
      <name val="ＭＳ 明朝"/>
      <family val="1"/>
      <charset val="128"/>
    </font>
    <font>
      <sz val="11"/>
      <color theme="1"/>
      <name val="ＭＳ ゴシック"/>
      <family val="3"/>
      <charset val="128"/>
    </font>
    <font>
      <sz val="11"/>
      <name val="ＭＳ Ｐゴシック"/>
      <family val="3"/>
      <charset val="128"/>
    </font>
    <font>
      <sz val="11"/>
      <name val="明朝"/>
      <family val="1"/>
      <charset val="128"/>
    </font>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12"/>
      <color theme="1"/>
      <name val="ＭＳ Ｐゴシック"/>
      <family val="2"/>
      <scheme val="minor"/>
    </font>
    <font>
      <sz val="11"/>
      <name val="ＭＳ Ｐ明朝"/>
      <family val="1"/>
      <charset val="128"/>
    </font>
    <font>
      <sz val="6"/>
      <name val="ＭＳ Ｐゴシック"/>
      <family val="3"/>
      <charset val="128"/>
    </font>
    <font>
      <sz val="6"/>
      <name val="ＭＳ Ｐ明朝"/>
      <family val="1"/>
      <charset val="128"/>
    </font>
    <font>
      <u/>
      <sz val="11"/>
      <color theme="10"/>
      <name val="ＭＳ Ｐゴシック"/>
      <family val="2"/>
      <scheme val="minor"/>
    </font>
    <font>
      <sz val="11"/>
      <name val="ＭＳ 明朝"/>
      <family val="1"/>
      <charset val="128"/>
    </font>
    <font>
      <b/>
      <sz val="14"/>
      <color theme="1"/>
      <name val="HG丸ｺﾞｼｯｸM-PRO"/>
      <family val="3"/>
      <charset val="128"/>
    </font>
    <font>
      <b/>
      <u/>
      <sz val="12"/>
      <color theme="10"/>
      <name val="ＭＳ Ｐゴシック"/>
      <family val="3"/>
      <charset val="128"/>
      <scheme val="minor"/>
    </font>
    <font>
      <b/>
      <sz val="11"/>
      <name val="ＭＳ ゴシック"/>
      <family val="3"/>
      <charset val="128"/>
    </font>
    <font>
      <b/>
      <sz val="11"/>
      <color theme="1"/>
      <name val="ＭＳ ゴシック"/>
      <family val="3"/>
      <charset val="128"/>
    </font>
    <font>
      <b/>
      <sz val="14"/>
      <color theme="1"/>
      <name val="ＭＳ ゴシック"/>
      <family val="3"/>
      <charset val="128"/>
    </font>
    <font>
      <b/>
      <sz val="6"/>
      <color theme="1"/>
      <name val="HG創英ﾌﾟﾚｾﾞﾝｽEB"/>
      <family val="1"/>
      <charset val="128"/>
    </font>
    <font>
      <sz val="6"/>
      <color theme="1"/>
      <name val="ＭＳ ゴシック"/>
      <family val="3"/>
      <charset val="128"/>
    </font>
    <font>
      <sz val="6"/>
      <color theme="1"/>
      <name val="ＭＳ Ｐゴシック"/>
      <family val="2"/>
      <scheme val="minor"/>
    </font>
    <font>
      <b/>
      <sz val="6"/>
      <color theme="1"/>
      <name val="ＭＳ ゴシック"/>
      <family val="3"/>
      <charset val="128"/>
    </font>
    <font>
      <sz val="6"/>
      <color theme="1"/>
      <name val="ＭＳ Ｐゴシック"/>
      <family val="3"/>
      <charset val="128"/>
      <scheme val="minor"/>
    </font>
    <font>
      <sz val="6"/>
      <color theme="0"/>
      <name val="ＭＳ Ｐゴシック"/>
      <family val="2"/>
      <scheme val="minor"/>
    </font>
    <font>
      <sz val="6"/>
      <color theme="1"/>
      <name val="ＭＳ 明朝"/>
      <family val="1"/>
      <charset val="128"/>
    </font>
    <font>
      <u/>
      <sz val="6"/>
      <color theme="10"/>
      <name val="ＭＳ Ｐゴシック"/>
      <family val="2"/>
      <scheme val="minor"/>
    </font>
    <font>
      <b/>
      <sz val="6"/>
      <name val="ＭＳ Ｐゴシック"/>
      <family val="3"/>
      <charset val="128"/>
      <scheme val="minor"/>
    </font>
    <font>
      <b/>
      <sz val="9"/>
      <color indexed="81"/>
      <name val="ＭＳ Ｐゴシック"/>
      <family val="3"/>
      <charset val="128"/>
    </font>
    <font>
      <sz val="6"/>
      <color theme="0"/>
      <name val="ＭＳ 明朝"/>
      <family val="1"/>
      <charset val="128"/>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dashDotDot">
        <color indexed="64"/>
      </top>
      <bottom style="hair">
        <color indexed="64"/>
      </bottom>
      <diagonal/>
    </border>
  </borders>
  <cellStyleXfs count="59">
    <xf numFmtId="0" fontId="0" fillId="0" borderId="0">
      <alignment vertical="center"/>
    </xf>
    <xf numFmtId="0" fontId="2" fillId="0" borderId="0"/>
    <xf numFmtId="38" fontId="2"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2" fillId="0" borderId="0"/>
    <xf numFmtId="0" fontId="7" fillId="0" borderId="0"/>
    <xf numFmtId="0" fontId="7" fillId="0" borderId="0">
      <alignment vertical="center"/>
    </xf>
    <xf numFmtId="0" fontId="8" fillId="0" borderId="0"/>
    <xf numFmtId="0" fontId="2" fillId="0" borderId="0"/>
    <xf numFmtId="0" fontId="9" fillId="0" borderId="0"/>
    <xf numFmtId="0" fontId="13" fillId="0" borderId="0"/>
    <xf numFmtId="38" fontId="7" fillId="0" borderId="0" applyFont="0" applyFill="0" applyBorder="0" applyAlignment="0" applyProtection="0"/>
    <xf numFmtId="0" fontId="16" fillId="0" borderId="0" applyNumberFormat="0" applyFill="0" applyBorder="0" applyAlignment="0" applyProtection="0"/>
    <xf numFmtId="0" fontId="7" fillId="0" borderId="0"/>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0" borderId="0"/>
    <xf numFmtId="38" fontId="7" fillId="0" borderId="0"/>
    <xf numFmtId="9" fontId="7" fillId="0" borderId="0" applyFont="0" applyFill="0" applyBorder="0" applyAlignment="0" applyProtection="0">
      <alignment vertical="center"/>
    </xf>
    <xf numFmtId="0" fontId="1" fillId="2" borderId="17" applyNumberFormat="0" applyFont="0" applyAlignment="0" applyProtection="0">
      <alignment vertical="center"/>
    </xf>
    <xf numFmtId="0" fontId="1" fillId="2" borderId="17" applyNumberFormat="0" applyFont="0" applyAlignment="0" applyProtection="0">
      <alignment vertical="center"/>
    </xf>
    <xf numFmtId="0" fontId="1" fillId="2" borderId="17" applyNumberFormat="0" applyFont="0" applyAlignment="0" applyProtection="0">
      <alignment vertical="center"/>
    </xf>
    <xf numFmtId="0" fontId="1" fillId="2" borderId="17" applyNumberFormat="0" applyFont="0" applyAlignment="0" applyProtection="0">
      <alignment vertical="center"/>
    </xf>
    <xf numFmtId="38" fontId="13" fillId="0" borderId="0" applyFont="0" applyFill="0" applyBorder="0" applyAlignment="0" applyProtection="0"/>
    <xf numFmtId="38" fontId="7" fillId="0" borderId="0"/>
    <xf numFmtId="6" fontId="13"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cellStyleXfs>
  <cellXfs count="136">
    <xf numFmtId="0" fontId="0" fillId="0" borderId="0" xfId="0">
      <alignment vertical="center"/>
    </xf>
    <xf numFmtId="49" fontId="2" fillId="0" borderId="0" xfId="1" applyNumberFormat="1" applyFont="1" applyFill="1"/>
    <xf numFmtId="0" fontId="2" fillId="0" borderId="0" xfId="1" applyFont="1" applyFill="1"/>
    <xf numFmtId="49" fontId="2" fillId="0" borderId="0" xfId="1" applyNumberFormat="1" applyFont="1" applyFill="1" applyAlignment="1">
      <alignment horizontal="right"/>
    </xf>
    <xf numFmtId="176" fontId="2" fillId="0" borderId="0" xfId="1" applyNumberFormat="1" applyFont="1" applyFill="1" applyBorder="1" applyAlignment="1"/>
    <xf numFmtId="49" fontId="6" fillId="0" borderId="4" xfId="0" applyNumberFormat="1" applyFont="1" applyFill="1" applyBorder="1" applyAlignment="1">
      <alignment horizontal="center" vertical="center" wrapText="1"/>
    </xf>
    <xf numFmtId="49" fontId="2" fillId="0" borderId="4" xfId="1" applyNumberFormat="1" applyFont="1" applyFill="1" applyBorder="1" applyAlignment="1">
      <alignment horizontal="distributed" vertical="center" wrapText="1"/>
    </xf>
    <xf numFmtId="0" fontId="2" fillId="0" borderId="9" xfId="1" applyFont="1" applyFill="1" applyBorder="1" applyAlignment="1"/>
    <xf numFmtId="0" fontId="2" fillId="0" borderId="11" xfId="1" applyFont="1" applyFill="1" applyBorder="1" applyAlignment="1"/>
    <xf numFmtId="0" fontId="6" fillId="0" borderId="9" xfId="0" applyFont="1" applyFill="1" applyBorder="1" applyAlignment="1">
      <alignment horizontal="center"/>
    </xf>
    <xf numFmtId="0" fontId="2" fillId="0" borderId="9" xfId="1" applyFont="1" applyFill="1" applyBorder="1" applyAlignment="1">
      <alignment horizontal="center"/>
    </xf>
    <xf numFmtId="0" fontId="2" fillId="0" borderId="9" xfId="1" applyFont="1" applyFill="1" applyBorder="1" applyAlignment="1">
      <alignment horizontal="right"/>
    </xf>
    <xf numFmtId="0" fontId="2" fillId="0" borderId="11" xfId="1" applyFont="1" applyFill="1" applyBorder="1" applyAlignment="1">
      <alignment horizontal="right"/>
    </xf>
    <xf numFmtId="49" fontId="2" fillId="0" borderId="12" xfId="1" applyNumberFormat="1" applyFont="1" applyFill="1" applyBorder="1"/>
    <xf numFmtId="49" fontId="2" fillId="0" borderId="13" xfId="1" applyNumberFormat="1" applyFont="1" applyFill="1" applyBorder="1"/>
    <xf numFmtId="49" fontId="6" fillId="0" borderId="13" xfId="0" applyNumberFormat="1" applyFont="1" applyFill="1" applyBorder="1" applyAlignment="1"/>
    <xf numFmtId="176" fontId="2" fillId="0" borderId="13" xfId="1" applyNumberFormat="1" applyFont="1" applyFill="1" applyBorder="1" applyAlignment="1">
      <alignment horizontal="right"/>
    </xf>
    <xf numFmtId="177" fontId="2" fillId="0" borderId="13" xfId="1" applyNumberFormat="1" applyFont="1" applyFill="1" applyBorder="1" applyAlignment="1">
      <alignment horizontal="right"/>
    </xf>
    <xf numFmtId="178" fontId="2" fillId="0" borderId="13" xfId="1" applyNumberFormat="1" applyFont="1" applyFill="1" applyBorder="1" applyAlignment="1">
      <alignment horizontal="right"/>
    </xf>
    <xf numFmtId="176" fontId="2" fillId="0" borderId="14" xfId="1" applyNumberFormat="1" applyFont="1" applyFill="1" applyBorder="1" applyAlignment="1">
      <alignment horizontal="right"/>
    </xf>
    <xf numFmtId="0" fontId="2" fillId="0" borderId="0" xfId="1" applyFont="1" applyFill="1" applyBorder="1"/>
    <xf numFmtId="49" fontId="2" fillId="0" borderId="15" xfId="1" applyNumberFormat="1" applyFont="1" applyFill="1" applyBorder="1"/>
    <xf numFmtId="49" fontId="2" fillId="0" borderId="10" xfId="1" applyNumberFormat="1" applyFont="1" applyFill="1" applyBorder="1"/>
    <xf numFmtId="176" fontId="2" fillId="0" borderId="10" xfId="1" applyNumberFormat="1" applyFont="1" applyFill="1" applyBorder="1" applyAlignment="1">
      <alignment horizontal="right"/>
    </xf>
    <xf numFmtId="177" fontId="2" fillId="0" borderId="10" xfId="1" applyNumberFormat="1" applyFont="1" applyFill="1" applyBorder="1" applyAlignment="1">
      <alignment horizontal="right"/>
    </xf>
    <xf numFmtId="178" fontId="2" fillId="0" borderId="10" xfId="1" applyNumberFormat="1" applyFont="1" applyFill="1" applyBorder="1" applyAlignment="1">
      <alignment horizontal="right"/>
    </xf>
    <xf numFmtId="176" fontId="2" fillId="0" borderId="16" xfId="1" applyNumberFormat="1" applyFont="1" applyFill="1" applyBorder="1" applyAlignment="1">
      <alignment horizontal="right"/>
    </xf>
    <xf numFmtId="0" fontId="2" fillId="0" borderId="0" xfId="1" applyNumberFormat="1" applyFont="1" applyFill="1"/>
    <xf numFmtId="49" fontId="2" fillId="0" borderId="8" xfId="1" applyNumberFormat="1" applyFont="1" applyFill="1" applyBorder="1"/>
    <xf numFmtId="49" fontId="2" fillId="0" borderId="9" xfId="1" applyNumberFormat="1" applyFont="1" applyFill="1" applyBorder="1"/>
    <xf numFmtId="176" fontId="2" fillId="0" borderId="9" xfId="1" applyNumberFormat="1" applyFont="1" applyFill="1" applyBorder="1" applyAlignment="1">
      <alignment horizontal="right"/>
    </xf>
    <xf numFmtId="177" fontId="2" fillId="0" borderId="9" xfId="1" applyNumberFormat="1" applyFont="1" applyFill="1" applyBorder="1" applyAlignment="1">
      <alignment horizontal="right"/>
    </xf>
    <xf numFmtId="178" fontId="2" fillId="0" borderId="9" xfId="1" applyNumberFormat="1" applyFont="1" applyFill="1" applyBorder="1" applyAlignment="1">
      <alignment horizontal="right"/>
    </xf>
    <xf numFmtId="176" fontId="2" fillId="0" borderId="11" xfId="1" applyNumberFormat="1" applyFont="1" applyFill="1" applyBorder="1" applyAlignment="1">
      <alignment horizontal="right"/>
    </xf>
    <xf numFmtId="0" fontId="12" fillId="0" borderId="0" xfId="10" applyFont="1" applyAlignment="1">
      <alignment horizontal="center" vertical="center"/>
    </xf>
    <xf numFmtId="0" fontId="9" fillId="0" borderId="0" xfId="10" applyAlignment="1">
      <alignment vertical="center"/>
    </xf>
    <xf numFmtId="0" fontId="18" fillId="0" borderId="0" xfId="10" applyFont="1" applyAlignment="1">
      <alignment vertical="center"/>
    </xf>
    <xf numFmtId="0" fontId="19" fillId="0" borderId="0" xfId="13" applyFont="1" applyAlignment="1" applyProtection="1">
      <alignment horizontal="center" vertical="center"/>
      <protection locked="0"/>
    </xf>
    <xf numFmtId="0" fontId="19" fillId="0" borderId="0" xfId="13" applyFont="1" applyAlignment="1" applyProtection="1">
      <alignment vertical="center"/>
      <protection locked="0"/>
    </xf>
    <xf numFmtId="0" fontId="9" fillId="16" borderId="0" xfId="10" applyFill="1" applyAlignment="1">
      <alignment horizontal="center" vertical="center"/>
    </xf>
    <xf numFmtId="0" fontId="20" fillId="15" borderId="18" xfId="10" applyFont="1" applyFill="1" applyBorder="1" applyAlignment="1">
      <alignment horizontal="distributed" vertical="center"/>
    </xf>
    <xf numFmtId="0" fontId="21" fillId="15" borderId="18" xfId="10" applyFont="1" applyFill="1" applyBorder="1" applyAlignment="1">
      <alignment horizontal="center" vertical="center"/>
    </xf>
    <xf numFmtId="0" fontId="9" fillId="0" borderId="0" xfId="10" applyAlignment="1">
      <alignment horizontal="center" vertical="center"/>
    </xf>
    <xf numFmtId="0" fontId="9" fillId="16" borderId="0" xfId="10" applyFill="1" applyAlignment="1">
      <alignment vertical="center"/>
    </xf>
    <xf numFmtId="0" fontId="17" fillId="0" borderId="22" xfId="10" applyFont="1" applyFill="1" applyBorder="1" applyAlignment="1">
      <alignment horizontal="distributed" vertical="center"/>
    </xf>
    <xf numFmtId="179" fontId="9" fillId="0" borderId="22" xfId="10" applyNumberFormat="1" applyBorder="1" applyAlignment="1">
      <alignment vertical="center" shrinkToFit="1"/>
    </xf>
    <xf numFmtId="180" fontId="6" fillId="0" borderId="22" xfId="10" applyNumberFormat="1" applyFont="1" applyBorder="1" applyAlignment="1">
      <alignment vertical="center"/>
    </xf>
    <xf numFmtId="0" fontId="17" fillId="0" borderId="23" xfId="10" applyFont="1" applyFill="1" applyBorder="1" applyAlignment="1">
      <alignment horizontal="distributed" vertical="center"/>
    </xf>
    <xf numFmtId="179" fontId="9" fillId="0" borderId="23" xfId="10" applyNumberFormat="1" applyBorder="1" applyAlignment="1">
      <alignment vertical="center" shrinkToFit="1"/>
    </xf>
    <xf numFmtId="180" fontId="6" fillId="0" borderId="23" xfId="10" applyNumberFormat="1" applyFont="1" applyBorder="1" applyAlignment="1">
      <alignment vertical="center"/>
    </xf>
    <xf numFmtId="0" fontId="17" fillId="17" borderId="23" xfId="10" applyFont="1" applyFill="1" applyBorder="1" applyAlignment="1">
      <alignment horizontal="distributed" vertical="center"/>
    </xf>
    <xf numFmtId="179" fontId="9" fillId="17" borderId="23" xfId="10" applyNumberFormat="1" applyFill="1" applyBorder="1" applyAlignment="1">
      <alignment vertical="center" shrinkToFit="1"/>
    </xf>
    <xf numFmtId="180" fontId="6" fillId="0" borderId="23" xfId="10" applyNumberFormat="1" applyFont="1" applyFill="1" applyBorder="1" applyAlignment="1">
      <alignment vertical="center"/>
    </xf>
    <xf numFmtId="181" fontId="17" fillId="0" borderId="23" xfId="10" applyNumberFormat="1" applyFont="1" applyFill="1" applyBorder="1" applyAlignment="1">
      <alignment horizontal="distributed" vertical="center"/>
    </xf>
    <xf numFmtId="0" fontId="17" fillId="0" borderId="24" xfId="10" applyFont="1" applyFill="1" applyBorder="1" applyAlignment="1">
      <alignment horizontal="distributed" vertical="center"/>
    </xf>
    <xf numFmtId="179" fontId="9" fillId="0" borderId="24" xfId="10" applyNumberFormat="1" applyBorder="1" applyAlignment="1">
      <alignment vertical="center" shrinkToFit="1"/>
    </xf>
    <xf numFmtId="180" fontId="6" fillId="0" borderId="24" xfId="10" applyNumberFormat="1" applyFont="1" applyBorder="1" applyAlignment="1">
      <alignment vertical="center"/>
    </xf>
    <xf numFmtId="0" fontId="19" fillId="0" borderId="0" xfId="13" applyFont="1" applyAlignment="1" applyProtection="1">
      <alignment horizontal="right" vertical="center"/>
      <protection locked="0"/>
    </xf>
    <xf numFmtId="0" fontId="22" fillId="0" borderId="0" xfId="10" applyFont="1" applyAlignment="1">
      <alignment vertical="center"/>
    </xf>
    <xf numFmtId="0" fontId="9" fillId="15" borderId="18" xfId="10" applyFill="1" applyBorder="1" applyAlignment="1">
      <alignment horizontal="center" vertical="center"/>
    </xf>
    <xf numFmtId="0" fontId="9" fillId="15" borderId="18" xfId="10" applyFill="1" applyBorder="1" applyAlignment="1">
      <alignment horizontal="distributed" vertical="center"/>
    </xf>
    <xf numFmtId="0" fontId="9" fillId="0" borderId="18" xfId="10" applyBorder="1" applyAlignment="1">
      <alignment horizontal="center" vertical="center"/>
    </xf>
    <xf numFmtId="0" fontId="9" fillId="0" borderId="18" xfId="10" applyBorder="1" applyAlignment="1">
      <alignment horizontal="distributed" vertical="center"/>
    </xf>
    <xf numFmtId="0" fontId="21" fillId="15" borderId="18" xfId="10" applyFont="1" applyFill="1" applyBorder="1" applyAlignment="1">
      <alignment horizontal="center" vertical="center" shrinkToFit="1"/>
    </xf>
    <xf numFmtId="179" fontId="9" fillId="0" borderId="23" xfId="10" applyNumberFormat="1" applyFill="1" applyBorder="1" applyAlignment="1">
      <alignment vertical="center" shrinkToFit="1"/>
    </xf>
    <xf numFmtId="0" fontId="17" fillId="17" borderId="22" xfId="10" applyFont="1" applyFill="1" applyBorder="1" applyAlignment="1">
      <alignment horizontal="distributed" vertical="center"/>
    </xf>
    <xf numFmtId="179" fontId="9" fillId="17" borderId="22" xfId="10" applyNumberFormat="1" applyFill="1" applyBorder="1" applyAlignment="1">
      <alignment vertical="center" shrinkToFit="1"/>
    </xf>
    <xf numFmtId="0" fontId="17" fillId="0" borderId="29" xfId="10" applyFont="1" applyFill="1" applyBorder="1" applyAlignment="1">
      <alignment horizontal="distributed" vertical="center"/>
    </xf>
    <xf numFmtId="179" fontId="9" fillId="0" borderId="29" xfId="10" applyNumberFormat="1" applyBorder="1" applyAlignment="1">
      <alignment vertical="center" shrinkToFit="1"/>
    </xf>
    <xf numFmtId="180" fontId="6" fillId="0" borderId="29" xfId="10" applyNumberFormat="1" applyFont="1" applyBorder="1" applyAlignment="1">
      <alignment vertical="center"/>
    </xf>
    <xf numFmtId="0" fontId="17" fillId="0" borderId="30" xfId="10" applyFont="1" applyFill="1" applyBorder="1" applyAlignment="1">
      <alignment horizontal="distributed" vertical="center"/>
    </xf>
    <xf numFmtId="179" fontId="9" fillId="0" borderId="30" xfId="10" applyNumberFormat="1" applyBorder="1" applyAlignment="1">
      <alignment vertical="center" shrinkToFit="1"/>
    </xf>
    <xf numFmtId="180" fontId="6" fillId="0" borderId="30" xfId="10" applyNumberFormat="1" applyFont="1" applyBorder="1" applyAlignment="1">
      <alignment vertical="center"/>
    </xf>
    <xf numFmtId="0" fontId="19" fillId="0" borderId="0" xfId="13" applyFont="1" applyAlignment="1" applyProtection="1">
      <alignment horizontal="center" vertical="center"/>
    </xf>
    <xf numFmtId="0" fontId="23" fillId="0" borderId="0" xfId="10" applyFont="1" applyAlignment="1">
      <alignment vertical="center"/>
    </xf>
    <xf numFmtId="0" fontId="24" fillId="0" borderId="0" xfId="10" applyFont="1" applyAlignment="1">
      <alignment horizontal="center" vertical="center"/>
    </xf>
    <xf numFmtId="0" fontId="24" fillId="0" borderId="0" xfId="10"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7" fillId="0" borderId="0" xfId="10" applyFont="1" applyAlignment="1">
      <alignment vertical="center"/>
    </xf>
    <xf numFmtId="0" fontId="28" fillId="0" borderId="0" xfId="10" applyFont="1" applyAlignment="1">
      <alignment vertical="center" shrinkToFit="1"/>
    </xf>
    <xf numFmtId="0" fontId="29" fillId="0" borderId="27" xfId="0" applyFont="1" applyBorder="1" applyAlignment="1" applyProtection="1">
      <alignment vertical="center"/>
    </xf>
    <xf numFmtId="0" fontId="25" fillId="0" borderId="0" xfId="10" applyFont="1" applyAlignment="1">
      <alignment vertical="center" shrinkToFit="1"/>
    </xf>
    <xf numFmtId="0" fontId="30" fillId="19" borderId="18" xfId="13" applyFont="1" applyFill="1" applyBorder="1" applyAlignment="1" applyProtection="1">
      <alignment vertical="center"/>
      <protection locked="0"/>
    </xf>
    <xf numFmtId="0" fontId="14" fillId="0" borderId="19" xfId="11" applyFont="1" applyFill="1" applyBorder="1" applyAlignment="1">
      <alignment vertical="center"/>
    </xf>
    <xf numFmtId="0" fontId="4" fillId="0" borderId="19" xfId="11" applyFont="1" applyFill="1" applyBorder="1" applyAlignment="1">
      <alignment vertical="center"/>
    </xf>
    <xf numFmtId="0" fontId="4" fillId="0" borderId="19" xfId="11" applyFont="1" applyFill="1" applyBorder="1" applyAlignment="1">
      <alignment horizontal="left" vertical="center" shrinkToFit="1"/>
    </xf>
    <xf numFmtId="0" fontId="31" fillId="15" borderId="20" xfId="11" applyFont="1" applyFill="1" applyBorder="1" applyAlignment="1">
      <alignment horizontal="center" vertical="center"/>
    </xf>
    <xf numFmtId="0" fontId="31" fillId="15" borderId="20" xfId="11" applyFont="1" applyFill="1" applyBorder="1" applyAlignment="1">
      <alignment horizontal="center" vertical="center" shrinkToFit="1"/>
    </xf>
    <xf numFmtId="0" fontId="5" fillId="0" borderId="21" xfId="11" applyFont="1" applyFill="1" applyBorder="1" applyAlignment="1">
      <alignment horizontal="center" vertical="center"/>
    </xf>
    <xf numFmtId="0" fontId="5" fillId="0" borderId="21" xfId="11" applyFont="1" applyFill="1" applyBorder="1" applyAlignment="1">
      <alignment horizontal="left" vertical="center" shrinkToFit="1"/>
    </xf>
    <xf numFmtId="0" fontId="5" fillId="0" borderId="13" xfId="11" applyFont="1" applyFill="1" applyBorder="1" applyAlignment="1">
      <alignment horizontal="center" vertical="center"/>
    </xf>
    <xf numFmtId="0" fontId="5" fillId="0" borderId="13" xfId="11" applyFont="1" applyFill="1" applyBorder="1" applyAlignment="1">
      <alignment horizontal="left" vertical="center" shrinkToFit="1"/>
    </xf>
    <xf numFmtId="0" fontId="5" fillId="0" borderId="18" xfId="11" applyFont="1" applyFill="1" applyBorder="1" applyAlignment="1">
      <alignment horizontal="center" vertical="center"/>
    </xf>
    <xf numFmtId="38" fontId="5" fillId="0" borderId="18" xfId="12" applyFont="1" applyFill="1" applyBorder="1" applyAlignment="1">
      <alignment horizontal="left" vertical="center" shrinkToFit="1"/>
    </xf>
    <xf numFmtId="38" fontId="5" fillId="0" borderId="18" xfId="12" applyFont="1" applyFill="1" applyBorder="1" applyAlignment="1">
      <alignment horizontal="center" vertical="center"/>
    </xf>
    <xf numFmtId="0" fontId="5" fillId="0" borderId="18" xfId="11" applyFont="1" applyFill="1" applyBorder="1" applyAlignment="1">
      <alignment horizontal="left" vertical="center" shrinkToFit="1"/>
    </xf>
    <xf numFmtId="0" fontId="25" fillId="0" borderId="0" xfId="10" applyFont="1" applyAlignment="1">
      <alignment horizontal="center" vertical="center"/>
    </xf>
    <xf numFmtId="0" fontId="9" fillId="0" borderId="0" xfId="10" applyFill="1" applyAlignment="1">
      <alignment horizontal="center" vertical="center"/>
    </xf>
    <xf numFmtId="0" fontId="19" fillId="0" borderId="0" xfId="13" applyFont="1" applyAlignment="1" applyProtection="1">
      <alignment horizontal="right" vertical="center"/>
    </xf>
    <xf numFmtId="182" fontId="9" fillId="0" borderId="18" xfId="10" applyNumberFormat="1" applyBorder="1" applyAlignment="1">
      <alignment vertical="center" shrinkToFit="1"/>
    </xf>
    <xf numFmtId="0" fontId="33" fillId="0" borderId="0" xfId="0" applyFont="1" applyProtection="1">
      <alignment vertical="center"/>
    </xf>
    <xf numFmtId="0" fontId="2" fillId="0" borderId="13" xfId="1" applyNumberFormat="1" applyFont="1" applyFill="1" applyBorder="1"/>
    <xf numFmtId="0" fontId="2" fillId="0" borderId="10" xfId="1" applyNumberFormat="1" applyFont="1" applyFill="1" applyBorder="1"/>
    <xf numFmtId="0" fontId="2" fillId="0" borderId="9" xfId="1" applyNumberFormat="1" applyFont="1" applyFill="1" applyBorder="1"/>
    <xf numFmtId="0" fontId="0" fillId="0" borderId="0" xfId="0" applyNumberFormat="1">
      <alignment vertical="center"/>
    </xf>
    <xf numFmtId="0" fontId="2" fillId="20" borderId="0" xfId="1" applyNumberFormat="1" applyFont="1" applyFill="1"/>
    <xf numFmtId="0" fontId="24" fillId="18" borderId="25" xfId="10" applyFont="1" applyFill="1" applyBorder="1" applyAlignment="1" applyProtection="1">
      <alignment vertical="center"/>
      <protection locked="0"/>
    </xf>
    <xf numFmtId="0" fontId="24" fillId="18" borderId="26" xfId="10" applyFont="1" applyFill="1" applyBorder="1" applyAlignment="1" applyProtection="1">
      <alignment vertical="center"/>
      <protection locked="0"/>
    </xf>
    <xf numFmtId="0" fontId="25" fillId="0" borderId="28" xfId="10" applyFont="1" applyBorder="1" applyAlignment="1">
      <alignment horizontal="center" vertical="center" shrinkToFit="1"/>
    </xf>
    <xf numFmtId="0" fontId="25" fillId="0" borderId="0" xfId="10" applyFont="1" applyAlignment="1">
      <alignment horizontal="center" vertical="center" shrinkToFit="1"/>
    </xf>
    <xf numFmtId="0" fontId="25" fillId="0" borderId="0" xfId="10" applyFont="1" applyAlignment="1">
      <alignment vertical="center" wrapText="1"/>
    </xf>
    <xf numFmtId="0" fontId="30" fillId="19" borderId="10" xfId="13" applyFont="1" applyFill="1" applyBorder="1" applyAlignment="1" applyProtection="1">
      <alignment vertical="center" wrapText="1"/>
      <protection locked="0"/>
    </xf>
    <xf numFmtId="0" fontId="30" fillId="19" borderId="13" xfId="13" applyFont="1" applyFill="1" applyBorder="1" applyAlignment="1" applyProtection="1">
      <alignment vertical="center" wrapText="1"/>
      <protection locked="0"/>
    </xf>
    <xf numFmtId="0" fontId="11" fillId="0" borderId="19" xfId="10" applyFont="1" applyBorder="1" applyAlignment="1">
      <alignment horizontal="left" vertical="center" shrinkToFit="1"/>
    </xf>
    <xf numFmtId="49" fontId="2" fillId="0" borderId="7"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6" fillId="0" borderId="9" xfId="0"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0" fontId="2" fillId="0" borderId="9" xfId="1" applyFont="1" applyFill="1" applyBorder="1" applyAlignment="1">
      <alignment horizontal="center" vertical="center" wrapText="1"/>
    </xf>
    <xf numFmtId="49" fontId="2" fillId="0" borderId="9"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4" xfId="1" applyFont="1" applyFill="1" applyBorder="1" applyAlignment="1">
      <alignment horizontal="center"/>
    </xf>
    <xf numFmtId="49" fontId="2" fillId="0" borderId="5" xfId="1" applyNumberFormat="1" applyFont="1" applyFill="1" applyBorder="1" applyAlignment="1">
      <alignment horizontal="center"/>
    </xf>
    <xf numFmtId="49" fontId="2" fillId="0" borderId="4" xfId="1" applyNumberFormat="1" applyFont="1" applyFill="1" applyBorder="1" applyAlignment="1">
      <alignment horizontal="center"/>
    </xf>
    <xf numFmtId="49" fontId="2" fillId="0" borderId="1" xfId="1" applyNumberFormat="1" applyFont="1" applyFill="1" applyBorder="1" applyAlignment="1">
      <alignment horizontal="center" vertical="center"/>
    </xf>
    <xf numFmtId="49" fontId="2" fillId="0" borderId="8"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9" xfId="1"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2" fillId="0" borderId="9" xfId="1" applyFont="1" applyFill="1" applyBorder="1" applyAlignment="1">
      <alignment horizontal="center" vertical="center"/>
    </xf>
    <xf numFmtId="49" fontId="2" fillId="0" borderId="3"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9" xfId="1" applyNumberFormat="1" applyFont="1" applyFill="1" applyBorder="1" applyAlignment="1">
      <alignment horizontal="center" vertical="center"/>
    </xf>
  </cellXfs>
  <cellStyles count="59">
    <cellStyle name="20% - アクセント 1 2" xfId="15"/>
    <cellStyle name="20% - アクセント 1 2 2" xfId="16"/>
    <cellStyle name="20% - アクセント 2 2" xfId="17"/>
    <cellStyle name="20% - アクセント 2 2 2" xfId="18"/>
    <cellStyle name="20% - アクセント 3 2" xfId="19"/>
    <cellStyle name="20% - アクセント 3 2 2" xfId="20"/>
    <cellStyle name="20% - アクセント 4 2" xfId="21"/>
    <cellStyle name="20% - アクセント 4 2 2" xfId="22"/>
    <cellStyle name="20% - アクセント 5 2" xfId="23"/>
    <cellStyle name="20% - アクセント 5 2 2" xfId="24"/>
    <cellStyle name="20% - アクセント 6 2" xfId="25"/>
    <cellStyle name="20% - アクセント 6 2 2" xfId="26"/>
    <cellStyle name="40% - アクセント 1 2" xfId="27"/>
    <cellStyle name="40% - アクセント 1 2 2" xfId="28"/>
    <cellStyle name="40% - アクセント 2 2" xfId="29"/>
    <cellStyle name="40% - アクセント 2 2 2" xfId="30"/>
    <cellStyle name="40% - アクセント 3 2" xfId="31"/>
    <cellStyle name="40% - アクセント 3 2 2" xfId="32"/>
    <cellStyle name="40% - アクセント 4 2" xfId="33"/>
    <cellStyle name="40% - アクセント 4 2 2" xfId="34"/>
    <cellStyle name="40% - アクセント 5 2" xfId="35"/>
    <cellStyle name="40% - アクセント 5 2 2" xfId="36"/>
    <cellStyle name="40% - アクセント 6 2" xfId="37"/>
    <cellStyle name="40% - アクセント 6 2 2" xfId="38"/>
    <cellStyle name="Excel Built-in 標準_行政水準調査票の傾向　庁内調査Ｈ１６" xfId="39"/>
    <cellStyle name="TableStyleLight1" xfId="40"/>
    <cellStyle name="パーセント 2" xfId="41"/>
    <cellStyle name="ハイパーリンク" xfId="13" builtinId="8"/>
    <cellStyle name="メモ 2" xfId="42"/>
    <cellStyle name="メモ 2 2" xfId="43"/>
    <cellStyle name="メモ 2 2 2" xfId="44"/>
    <cellStyle name="メモ 2 3" xfId="45"/>
    <cellStyle name="桁区切り 2" xfId="2"/>
    <cellStyle name="桁区切り 3" xfId="3"/>
    <cellStyle name="桁区切り 3 2" xfId="4"/>
    <cellStyle name="桁区切り 3 3" xfId="12"/>
    <cellStyle name="桁区切り 4" xfId="46"/>
    <cellStyle name="桁区切り[0]_比較項目一覧表" xfId="47"/>
    <cellStyle name="通貨 2" xfId="48"/>
    <cellStyle name="標準" xfId="0" builtinId="0"/>
    <cellStyle name="標準 2" xfId="1"/>
    <cellStyle name="標準 2 2" xfId="5"/>
    <cellStyle name="標準 2 2 2" xfId="14"/>
    <cellStyle name="標準 2 3" xfId="49"/>
    <cellStyle name="標準 2 3 2" xfId="50"/>
    <cellStyle name="標準 3" xfId="6"/>
    <cellStyle name="標準 3 2" xfId="7"/>
    <cellStyle name="標準 3 3" xfId="51"/>
    <cellStyle name="標準 3 3 2" xfId="52"/>
    <cellStyle name="標準 4" xfId="8"/>
    <cellStyle name="標準 4 2" xfId="53"/>
    <cellStyle name="標準 5" xfId="9"/>
    <cellStyle name="標準 5 2" xfId="54"/>
    <cellStyle name="標準 6" xfId="10"/>
    <cellStyle name="標準 6 2" xfId="55"/>
    <cellStyle name="標準 6 2 2" xfId="56"/>
    <cellStyle name="標準 6 3" xfId="57"/>
    <cellStyle name="標準 6 4" xfId="58"/>
    <cellStyle name="標準_行政水準調査票の傾向　庁内調査Ｈ１６" xfId="11"/>
  </cellStyles>
  <dxfs count="10">
    <dxf>
      <numFmt numFmtId="35" formatCode="_ * #,##0.00_ ;_ * \-#,##0.00_ ;_ * &quot;-&quot;??_ ;_ @_ "/>
    </dxf>
    <dxf>
      <numFmt numFmtId="35" formatCode="_ * #,##0.00_ ;_ * \-#,##0.00_ ;_ * &quot;-&quot;??_ ;_ @_ "/>
    </dxf>
    <dxf>
      <font>
        <b/>
        <i val="0"/>
      </font>
      <fill>
        <patternFill patternType="gray125">
          <fgColor rgb="FFFF0000"/>
          <bgColor auto="1"/>
        </patternFill>
      </fill>
    </dxf>
    <dxf>
      <numFmt numFmtId="35" formatCode="_ * #,##0.00_ ;_ * \-#,##0.00_ ;_ * &quot;-&quot;??_ ;_ @_ "/>
    </dxf>
    <dxf>
      <font>
        <b/>
        <i val="0"/>
      </font>
      <fill>
        <patternFill patternType="gray125">
          <fgColor rgb="FFFF0000"/>
          <bgColor auto="1"/>
        </patternFill>
      </fill>
    </dxf>
    <dxf>
      <numFmt numFmtId="35" formatCode="_ * #,##0.00_ ;_ * \-#,##0.00_ ;_ * &quot;-&quot;??_ ;_ @_ "/>
    </dxf>
    <dxf>
      <font>
        <b/>
        <i val="0"/>
      </font>
      <fill>
        <patternFill patternType="gray125">
          <fgColor rgb="FFFF0000"/>
          <bgColor auto="1"/>
        </patternFill>
      </fill>
    </dxf>
    <dxf>
      <numFmt numFmtId="35" formatCode="_ * #,##0.00_ ;_ * \-#,##0.00_ ;_ * &quot;-&quot;??_ ;_ @_ "/>
    </dxf>
    <dxf>
      <font>
        <b/>
        <i val="0"/>
      </font>
      <fill>
        <patternFill patternType="gray125">
          <fgColor rgb="FFFF0000"/>
          <bgColor auto="1"/>
        </patternFill>
      </fill>
    </dxf>
    <dxf>
      <numFmt numFmtId="35" formatCode="_ * #,##0.00_ ;_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'集計表（東北主要都市）'!$B$2:$E$2</c:f>
          <c:strCache>
            <c:ptCount val="1"/>
            <c:pt idx="0">
              <c:v>○</c:v>
            </c:pt>
          </c:strCache>
        </c:strRef>
      </c:tx>
      <c:overlay val="0"/>
    </c:title>
    <c:autoTitleDeleted val="0"/>
    <c:plotArea>
      <c:layout/>
      <c:lineChart>
        <c:grouping val="standard"/>
        <c:varyColors val="0"/>
        <c:ser>
          <c:idx val="0"/>
          <c:order val="0"/>
          <c:tx>
            <c:strRef>
              <c:f>'集計表（東北主要都市）'!$B$4</c:f>
              <c:strCache>
                <c:ptCount val="1"/>
                <c:pt idx="0">
                  <c:v>青森市</c:v>
                </c:pt>
              </c:strCache>
            </c:strRef>
          </c:tx>
          <c:cat>
            <c:strRef>
              <c:f>'集計表（東北主要都市）'!$C$3:$G$3</c:f>
              <c:strCache>
                <c:ptCount val="5"/>
                <c:pt idx="0">
                  <c:v>H24</c:v>
                </c:pt>
                <c:pt idx="1">
                  <c:v>H25</c:v>
                </c:pt>
                <c:pt idx="2">
                  <c:v>H26</c:v>
                </c:pt>
                <c:pt idx="3">
                  <c:v>H27</c:v>
                </c:pt>
                <c:pt idx="4">
                  <c:v>H28</c:v>
                </c:pt>
              </c:strCache>
            </c:strRef>
          </c:cat>
          <c:val>
            <c:numRef>
              <c:f>'集計表（東北主要都市）'!$C$4:$G$4</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26A6-4A5A-BA36-F580CD04860B}"/>
            </c:ext>
          </c:extLst>
        </c:ser>
        <c:ser>
          <c:idx val="1"/>
          <c:order val="1"/>
          <c:tx>
            <c:strRef>
              <c:f>'集計表（東北主要都市）'!$B$5</c:f>
              <c:strCache>
                <c:ptCount val="1"/>
                <c:pt idx="0">
                  <c:v>弘前市</c:v>
                </c:pt>
              </c:strCache>
            </c:strRef>
          </c:tx>
          <c:cat>
            <c:strRef>
              <c:f>'集計表（東北主要都市）'!$C$3:$G$3</c:f>
              <c:strCache>
                <c:ptCount val="5"/>
                <c:pt idx="0">
                  <c:v>H24</c:v>
                </c:pt>
                <c:pt idx="1">
                  <c:v>H25</c:v>
                </c:pt>
                <c:pt idx="2">
                  <c:v>H26</c:v>
                </c:pt>
                <c:pt idx="3">
                  <c:v>H27</c:v>
                </c:pt>
                <c:pt idx="4">
                  <c:v>H28</c:v>
                </c:pt>
              </c:strCache>
            </c:strRef>
          </c:cat>
          <c:val>
            <c:numRef>
              <c:f>'集計表（東北主要都市）'!$C$5:$G$5</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A6-4A5A-BA36-F580CD04860B}"/>
            </c:ext>
          </c:extLst>
        </c:ser>
        <c:ser>
          <c:idx val="2"/>
          <c:order val="2"/>
          <c:tx>
            <c:strRef>
              <c:f>'集計表（東北主要都市）'!$B$6</c:f>
              <c:strCache>
                <c:ptCount val="1"/>
                <c:pt idx="0">
                  <c:v>八戸市</c:v>
                </c:pt>
              </c:strCache>
            </c:strRef>
          </c:tx>
          <c:cat>
            <c:strRef>
              <c:f>'集計表（東北主要都市）'!$C$3:$G$3</c:f>
              <c:strCache>
                <c:ptCount val="5"/>
                <c:pt idx="0">
                  <c:v>H24</c:v>
                </c:pt>
                <c:pt idx="1">
                  <c:v>H25</c:v>
                </c:pt>
                <c:pt idx="2">
                  <c:v>H26</c:v>
                </c:pt>
                <c:pt idx="3">
                  <c:v>H27</c:v>
                </c:pt>
                <c:pt idx="4">
                  <c:v>H28</c:v>
                </c:pt>
              </c:strCache>
            </c:strRef>
          </c:cat>
          <c:val>
            <c:numRef>
              <c:f>'集計表（東北主要都市）'!$C$6:$G$6</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2-26A6-4A5A-BA36-F580CD04860B}"/>
            </c:ext>
          </c:extLst>
        </c:ser>
        <c:ser>
          <c:idx val="3"/>
          <c:order val="3"/>
          <c:tx>
            <c:strRef>
              <c:f>'集計表（東北主要都市）'!$B$7</c:f>
              <c:strCache>
                <c:ptCount val="1"/>
                <c:pt idx="0">
                  <c:v>盛岡市</c:v>
                </c:pt>
              </c:strCache>
            </c:strRef>
          </c:tx>
          <c:cat>
            <c:strRef>
              <c:f>'集計表（東北主要都市）'!$C$3:$G$3</c:f>
              <c:strCache>
                <c:ptCount val="5"/>
                <c:pt idx="0">
                  <c:v>H24</c:v>
                </c:pt>
                <c:pt idx="1">
                  <c:v>H25</c:v>
                </c:pt>
                <c:pt idx="2">
                  <c:v>H26</c:v>
                </c:pt>
                <c:pt idx="3">
                  <c:v>H27</c:v>
                </c:pt>
                <c:pt idx="4">
                  <c:v>H28</c:v>
                </c:pt>
              </c:strCache>
            </c:strRef>
          </c:cat>
          <c:val>
            <c:numRef>
              <c:f>'集計表（東北主要都市）'!$C$7:$G$7</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3-26A6-4A5A-BA36-F580CD04860B}"/>
            </c:ext>
          </c:extLst>
        </c:ser>
        <c:ser>
          <c:idx val="4"/>
          <c:order val="4"/>
          <c:tx>
            <c:strRef>
              <c:f>'集計表（東北主要都市）'!$B$8</c:f>
              <c:strCache>
                <c:ptCount val="1"/>
                <c:pt idx="0">
                  <c:v>仙台市</c:v>
                </c:pt>
              </c:strCache>
            </c:strRef>
          </c:tx>
          <c:cat>
            <c:strRef>
              <c:f>'集計表（東北主要都市）'!$C$3:$G$3</c:f>
              <c:strCache>
                <c:ptCount val="5"/>
                <c:pt idx="0">
                  <c:v>H24</c:v>
                </c:pt>
                <c:pt idx="1">
                  <c:v>H25</c:v>
                </c:pt>
                <c:pt idx="2">
                  <c:v>H26</c:v>
                </c:pt>
                <c:pt idx="3">
                  <c:v>H27</c:v>
                </c:pt>
                <c:pt idx="4">
                  <c:v>H28</c:v>
                </c:pt>
              </c:strCache>
            </c:strRef>
          </c:cat>
          <c:val>
            <c:numRef>
              <c:f>'集計表（東北主要都市）'!$C$8:$G$8</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4-26A6-4A5A-BA36-F580CD04860B}"/>
            </c:ext>
          </c:extLst>
        </c:ser>
        <c:ser>
          <c:idx val="5"/>
          <c:order val="5"/>
          <c:tx>
            <c:strRef>
              <c:f>'集計表（東北主要都市）'!$B$9</c:f>
              <c:strCache>
                <c:ptCount val="1"/>
                <c:pt idx="0">
                  <c:v>秋田市</c:v>
                </c:pt>
              </c:strCache>
            </c:strRef>
          </c:tx>
          <c:cat>
            <c:strRef>
              <c:f>'集計表（東北主要都市）'!$C$3:$G$3</c:f>
              <c:strCache>
                <c:ptCount val="5"/>
                <c:pt idx="0">
                  <c:v>H24</c:v>
                </c:pt>
                <c:pt idx="1">
                  <c:v>H25</c:v>
                </c:pt>
                <c:pt idx="2">
                  <c:v>H26</c:v>
                </c:pt>
                <c:pt idx="3">
                  <c:v>H27</c:v>
                </c:pt>
                <c:pt idx="4">
                  <c:v>H28</c:v>
                </c:pt>
              </c:strCache>
            </c:strRef>
          </c:cat>
          <c:val>
            <c:numRef>
              <c:f>'集計表（東北主要都市）'!$C$9:$G$9</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5-26A6-4A5A-BA36-F580CD04860B}"/>
            </c:ext>
          </c:extLst>
        </c:ser>
        <c:ser>
          <c:idx val="6"/>
          <c:order val="6"/>
          <c:tx>
            <c:strRef>
              <c:f>'集計表（東北主要都市）'!$B$10</c:f>
              <c:strCache>
                <c:ptCount val="1"/>
                <c:pt idx="0">
                  <c:v>山形市</c:v>
                </c:pt>
              </c:strCache>
            </c:strRef>
          </c:tx>
          <c:cat>
            <c:strRef>
              <c:f>'集計表（東北主要都市）'!$C$3:$G$3</c:f>
              <c:strCache>
                <c:ptCount val="5"/>
                <c:pt idx="0">
                  <c:v>H24</c:v>
                </c:pt>
                <c:pt idx="1">
                  <c:v>H25</c:v>
                </c:pt>
                <c:pt idx="2">
                  <c:v>H26</c:v>
                </c:pt>
                <c:pt idx="3">
                  <c:v>H27</c:v>
                </c:pt>
                <c:pt idx="4">
                  <c:v>H28</c:v>
                </c:pt>
              </c:strCache>
            </c:strRef>
          </c:cat>
          <c:val>
            <c:numRef>
              <c:f>'集計表（東北主要都市）'!$C$10:$G$10</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6-26A6-4A5A-BA36-F580CD04860B}"/>
            </c:ext>
          </c:extLst>
        </c:ser>
        <c:ser>
          <c:idx val="7"/>
          <c:order val="7"/>
          <c:tx>
            <c:strRef>
              <c:f>'集計表（東北主要都市）'!$B$11</c:f>
              <c:strCache>
                <c:ptCount val="1"/>
                <c:pt idx="0">
                  <c:v>福島市</c:v>
                </c:pt>
              </c:strCache>
            </c:strRef>
          </c:tx>
          <c:cat>
            <c:strRef>
              <c:f>'集計表（東北主要都市）'!$C$3:$G$3</c:f>
              <c:strCache>
                <c:ptCount val="5"/>
                <c:pt idx="0">
                  <c:v>H24</c:v>
                </c:pt>
                <c:pt idx="1">
                  <c:v>H25</c:v>
                </c:pt>
                <c:pt idx="2">
                  <c:v>H26</c:v>
                </c:pt>
                <c:pt idx="3">
                  <c:v>H27</c:v>
                </c:pt>
                <c:pt idx="4">
                  <c:v>H28</c:v>
                </c:pt>
              </c:strCache>
            </c:strRef>
          </c:cat>
          <c:val>
            <c:numRef>
              <c:f>'集計表（東北主要都市）'!$C$11:$G$11</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7-26A6-4A5A-BA36-F580CD04860B}"/>
            </c:ext>
          </c:extLst>
        </c:ser>
        <c:ser>
          <c:idx val="8"/>
          <c:order val="8"/>
          <c:tx>
            <c:strRef>
              <c:f>'集計表（東北主要都市）'!$B$12</c:f>
              <c:strCache>
                <c:ptCount val="1"/>
                <c:pt idx="0">
                  <c:v>郡山市</c:v>
                </c:pt>
              </c:strCache>
            </c:strRef>
          </c:tx>
          <c:cat>
            <c:strRef>
              <c:f>'集計表（東北主要都市）'!$C$3:$G$3</c:f>
              <c:strCache>
                <c:ptCount val="5"/>
                <c:pt idx="0">
                  <c:v>H24</c:v>
                </c:pt>
                <c:pt idx="1">
                  <c:v>H25</c:v>
                </c:pt>
                <c:pt idx="2">
                  <c:v>H26</c:v>
                </c:pt>
                <c:pt idx="3">
                  <c:v>H27</c:v>
                </c:pt>
                <c:pt idx="4">
                  <c:v>H28</c:v>
                </c:pt>
              </c:strCache>
            </c:strRef>
          </c:cat>
          <c:val>
            <c:numRef>
              <c:f>'集計表（東北主要都市）'!$C$12:$G$12</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8-26A6-4A5A-BA36-F580CD04860B}"/>
            </c:ext>
          </c:extLst>
        </c:ser>
        <c:ser>
          <c:idx val="9"/>
          <c:order val="9"/>
          <c:tx>
            <c:strRef>
              <c:f>'集計表（東北主要都市）'!$B$13</c:f>
              <c:strCache>
                <c:ptCount val="1"/>
                <c:pt idx="0">
                  <c:v>いわき市</c:v>
                </c:pt>
              </c:strCache>
            </c:strRef>
          </c:tx>
          <c:cat>
            <c:strRef>
              <c:f>'集計表（東北主要都市）'!$C$3:$G$3</c:f>
              <c:strCache>
                <c:ptCount val="5"/>
                <c:pt idx="0">
                  <c:v>H24</c:v>
                </c:pt>
                <c:pt idx="1">
                  <c:v>H25</c:v>
                </c:pt>
                <c:pt idx="2">
                  <c:v>H26</c:v>
                </c:pt>
                <c:pt idx="3">
                  <c:v>H27</c:v>
                </c:pt>
                <c:pt idx="4">
                  <c:v>H28</c:v>
                </c:pt>
              </c:strCache>
            </c:strRef>
          </c:cat>
          <c:val>
            <c:numRef>
              <c:f>'集計表（東北主要都市）'!$C$13:$G$13</c:f>
              <c:numCache>
                <c:formatCode>#,##0_ </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9-26A6-4A5A-BA36-F580CD04860B}"/>
            </c:ext>
          </c:extLst>
        </c:ser>
        <c:dLbls>
          <c:showLegendKey val="0"/>
          <c:showVal val="0"/>
          <c:showCatName val="0"/>
          <c:showSerName val="0"/>
          <c:showPercent val="0"/>
          <c:showBubbleSize val="0"/>
        </c:dLbls>
        <c:marker val="1"/>
        <c:smooth val="0"/>
        <c:axId val="453049728"/>
        <c:axId val="473363584"/>
      </c:lineChart>
      <c:catAx>
        <c:axId val="453049728"/>
        <c:scaling>
          <c:orientation val="minMax"/>
        </c:scaling>
        <c:delete val="0"/>
        <c:axPos val="b"/>
        <c:numFmt formatCode="General" sourceLinked="0"/>
        <c:majorTickMark val="out"/>
        <c:minorTickMark val="none"/>
        <c:tickLblPos val="nextTo"/>
        <c:crossAx val="473363584"/>
        <c:crosses val="autoZero"/>
        <c:auto val="1"/>
        <c:lblAlgn val="ctr"/>
        <c:lblOffset val="100"/>
        <c:noMultiLvlLbl val="0"/>
      </c:catAx>
      <c:valAx>
        <c:axId val="473363584"/>
        <c:scaling>
          <c:orientation val="minMax"/>
        </c:scaling>
        <c:delete val="0"/>
        <c:axPos val="l"/>
        <c:majorGridlines/>
        <c:numFmt formatCode="#,##0_ " sourceLinked="1"/>
        <c:majorTickMark val="out"/>
        <c:minorTickMark val="none"/>
        <c:tickLblPos val="nextTo"/>
        <c:crossAx val="453049728"/>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'グラフ（中核市）'!$C$3</c:f>
          <c:strCache>
            <c:ptCount val="1"/>
            <c:pt idx="0">
              <c:v>○</c:v>
            </c:pt>
          </c:strCache>
        </c:strRef>
      </c:tx>
      <c:overlay val="0"/>
    </c:title>
    <c:autoTitleDeleted val="0"/>
    <c:plotArea>
      <c:layout/>
      <c:lineChart>
        <c:grouping val="standard"/>
        <c:varyColors val="0"/>
        <c:ser>
          <c:idx val="0"/>
          <c:order val="0"/>
          <c:tx>
            <c:strRef>
              <c:f>'グラフ（中核市）'!$D$5</c:f>
              <c:strCache>
                <c:ptCount val="1"/>
                <c:pt idx="0">
                  <c:v>#N/A</c:v>
                </c:pt>
              </c:strCache>
            </c:strRef>
          </c:tx>
          <c:cat>
            <c:strRef>
              <c:f>'グラフ（中核市）'!$E$4:$I$4</c:f>
              <c:strCache>
                <c:ptCount val="5"/>
                <c:pt idx="0">
                  <c:v>H24</c:v>
                </c:pt>
                <c:pt idx="1">
                  <c:v>H25</c:v>
                </c:pt>
                <c:pt idx="2">
                  <c:v>H26</c:v>
                </c:pt>
                <c:pt idx="3">
                  <c:v>H27</c:v>
                </c:pt>
                <c:pt idx="4">
                  <c:v>H28</c:v>
                </c:pt>
              </c:strCache>
            </c:strRef>
          </c:cat>
          <c:val>
            <c:numRef>
              <c:f>'グラフ（中核市）'!$E$5:$I$5</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8535-46AD-878A-689D9B0ABADE}"/>
            </c:ext>
          </c:extLst>
        </c:ser>
        <c:ser>
          <c:idx val="1"/>
          <c:order val="1"/>
          <c:tx>
            <c:strRef>
              <c:f>'グラフ（中核市）'!$D$6</c:f>
              <c:strCache>
                <c:ptCount val="1"/>
                <c:pt idx="0">
                  <c:v>#N/A</c:v>
                </c:pt>
              </c:strCache>
            </c:strRef>
          </c:tx>
          <c:cat>
            <c:strRef>
              <c:f>'グラフ（中核市）'!$E$4:$I$4</c:f>
              <c:strCache>
                <c:ptCount val="5"/>
                <c:pt idx="0">
                  <c:v>H24</c:v>
                </c:pt>
                <c:pt idx="1">
                  <c:v>H25</c:v>
                </c:pt>
                <c:pt idx="2">
                  <c:v>H26</c:v>
                </c:pt>
                <c:pt idx="3">
                  <c:v>H27</c:v>
                </c:pt>
                <c:pt idx="4">
                  <c:v>H28</c:v>
                </c:pt>
              </c:strCache>
            </c:strRef>
          </c:cat>
          <c:val>
            <c:numRef>
              <c:f>'グラフ（中核市）'!$E$6:$I$6</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35-46AD-878A-689D9B0ABADE}"/>
            </c:ext>
          </c:extLst>
        </c:ser>
        <c:ser>
          <c:idx val="2"/>
          <c:order val="2"/>
          <c:tx>
            <c:strRef>
              <c:f>'グラフ（中核市）'!$D$7</c:f>
              <c:strCache>
                <c:ptCount val="1"/>
                <c:pt idx="0">
                  <c:v>#N/A</c:v>
                </c:pt>
              </c:strCache>
            </c:strRef>
          </c:tx>
          <c:cat>
            <c:strRef>
              <c:f>'グラフ（中核市）'!$E$4:$I$4</c:f>
              <c:strCache>
                <c:ptCount val="5"/>
                <c:pt idx="0">
                  <c:v>H24</c:v>
                </c:pt>
                <c:pt idx="1">
                  <c:v>H25</c:v>
                </c:pt>
                <c:pt idx="2">
                  <c:v>H26</c:v>
                </c:pt>
                <c:pt idx="3">
                  <c:v>H27</c:v>
                </c:pt>
                <c:pt idx="4">
                  <c:v>H28</c:v>
                </c:pt>
              </c:strCache>
            </c:strRef>
          </c:cat>
          <c:val>
            <c:numRef>
              <c:f>'グラフ（中核市）'!$E$7:$I$7</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2-8535-46AD-878A-689D9B0ABADE}"/>
            </c:ext>
          </c:extLst>
        </c:ser>
        <c:ser>
          <c:idx val="3"/>
          <c:order val="3"/>
          <c:tx>
            <c:strRef>
              <c:f>'グラフ（中核市）'!$D$8</c:f>
              <c:strCache>
                <c:ptCount val="1"/>
                <c:pt idx="0">
                  <c:v>#N/A</c:v>
                </c:pt>
              </c:strCache>
            </c:strRef>
          </c:tx>
          <c:cat>
            <c:strRef>
              <c:f>'グラフ（中核市）'!$E$4:$I$4</c:f>
              <c:strCache>
                <c:ptCount val="5"/>
                <c:pt idx="0">
                  <c:v>H24</c:v>
                </c:pt>
                <c:pt idx="1">
                  <c:v>H25</c:v>
                </c:pt>
                <c:pt idx="2">
                  <c:v>H26</c:v>
                </c:pt>
                <c:pt idx="3">
                  <c:v>H27</c:v>
                </c:pt>
                <c:pt idx="4">
                  <c:v>H28</c:v>
                </c:pt>
              </c:strCache>
            </c:strRef>
          </c:cat>
          <c:val>
            <c:numRef>
              <c:f>'グラフ（中核市）'!$E$8:$I$8</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3-8535-46AD-878A-689D9B0ABADE}"/>
            </c:ext>
          </c:extLst>
        </c:ser>
        <c:ser>
          <c:idx val="4"/>
          <c:order val="4"/>
          <c:tx>
            <c:strRef>
              <c:f>'グラフ（中核市）'!$D$9</c:f>
              <c:strCache>
                <c:ptCount val="1"/>
                <c:pt idx="0">
                  <c:v>#N/A</c:v>
                </c:pt>
              </c:strCache>
            </c:strRef>
          </c:tx>
          <c:cat>
            <c:strRef>
              <c:f>'グラフ（中核市）'!$E$4:$I$4</c:f>
              <c:strCache>
                <c:ptCount val="5"/>
                <c:pt idx="0">
                  <c:v>H24</c:v>
                </c:pt>
                <c:pt idx="1">
                  <c:v>H25</c:v>
                </c:pt>
                <c:pt idx="2">
                  <c:v>H26</c:v>
                </c:pt>
                <c:pt idx="3">
                  <c:v>H27</c:v>
                </c:pt>
                <c:pt idx="4">
                  <c:v>H28</c:v>
                </c:pt>
              </c:strCache>
            </c:strRef>
          </c:cat>
          <c:val>
            <c:numRef>
              <c:f>'グラフ（中核市）'!$E$9:$I$9</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4-8535-46AD-878A-689D9B0ABADE}"/>
            </c:ext>
          </c:extLst>
        </c:ser>
        <c:ser>
          <c:idx val="5"/>
          <c:order val="5"/>
          <c:tx>
            <c:strRef>
              <c:f>'グラフ（中核市）'!$D$10</c:f>
              <c:strCache>
                <c:ptCount val="1"/>
                <c:pt idx="0">
                  <c:v>盛岡市</c:v>
                </c:pt>
              </c:strCache>
            </c:strRef>
          </c:tx>
          <c:cat>
            <c:strRef>
              <c:f>'グラフ（中核市）'!$E$4:$I$4</c:f>
              <c:strCache>
                <c:ptCount val="5"/>
                <c:pt idx="0">
                  <c:v>H24</c:v>
                </c:pt>
                <c:pt idx="1">
                  <c:v>H25</c:v>
                </c:pt>
                <c:pt idx="2">
                  <c:v>H26</c:v>
                </c:pt>
                <c:pt idx="3">
                  <c:v>H27</c:v>
                </c:pt>
                <c:pt idx="4">
                  <c:v>H28</c:v>
                </c:pt>
              </c:strCache>
            </c:strRef>
          </c:cat>
          <c:val>
            <c:numRef>
              <c:f>'グラフ（中核市）'!$E$10:$I$10</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5-8535-46AD-878A-689D9B0ABADE}"/>
            </c:ext>
          </c:extLst>
        </c:ser>
        <c:dLbls>
          <c:showLegendKey val="0"/>
          <c:showVal val="0"/>
          <c:showCatName val="0"/>
          <c:showSerName val="0"/>
          <c:showPercent val="0"/>
          <c:showBubbleSize val="0"/>
        </c:dLbls>
        <c:marker val="1"/>
        <c:smooth val="0"/>
        <c:axId val="471000192"/>
        <c:axId val="471001728"/>
      </c:lineChart>
      <c:catAx>
        <c:axId val="471000192"/>
        <c:scaling>
          <c:orientation val="minMax"/>
        </c:scaling>
        <c:delete val="0"/>
        <c:axPos val="b"/>
        <c:numFmt formatCode="General" sourceLinked="0"/>
        <c:majorTickMark val="out"/>
        <c:minorTickMark val="none"/>
        <c:tickLblPos val="nextTo"/>
        <c:crossAx val="471001728"/>
        <c:crosses val="autoZero"/>
        <c:auto val="1"/>
        <c:lblAlgn val="ctr"/>
        <c:lblOffset val="100"/>
        <c:noMultiLvlLbl val="0"/>
      </c:catAx>
      <c:valAx>
        <c:axId val="471001728"/>
        <c:scaling>
          <c:orientation val="minMax"/>
        </c:scaling>
        <c:delete val="0"/>
        <c:axPos val="l"/>
        <c:majorGridlines/>
        <c:numFmt formatCode="[&gt;=1000]#,##0;0.#0" sourceLinked="1"/>
        <c:majorTickMark val="out"/>
        <c:minorTickMark val="none"/>
        <c:tickLblPos val="nextTo"/>
        <c:crossAx val="47100019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'グラフ（県庁所在都市）'!$C$3</c:f>
          <c:strCache>
            <c:ptCount val="1"/>
            <c:pt idx="0">
              <c:v>○</c:v>
            </c:pt>
          </c:strCache>
        </c:strRef>
      </c:tx>
      <c:overlay val="0"/>
    </c:title>
    <c:autoTitleDeleted val="0"/>
    <c:plotArea>
      <c:layout/>
      <c:lineChart>
        <c:grouping val="standard"/>
        <c:varyColors val="0"/>
        <c:ser>
          <c:idx val="0"/>
          <c:order val="0"/>
          <c:tx>
            <c:strRef>
              <c:f>'グラフ（県庁所在都市）'!$D$5</c:f>
              <c:strCache>
                <c:ptCount val="1"/>
                <c:pt idx="0">
                  <c:v>#N/A</c:v>
                </c:pt>
              </c:strCache>
            </c:strRef>
          </c:tx>
          <c:cat>
            <c:strRef>
              <c:f>'グラフ（県庁所在都市）'!$E$4:$I$4</c:f>
              <c:strCache>
                <c:ptCount val="5"/>
                <c:pt idx="0">
                  <c:v>H24</c:v>
                </c:pt>
                <c:pt idx="1">
                  <c:v>H25</c:v>
                </c:pt>
                <c:pt idx="2">
                  <c:v>H26</c:v>
                </c:pt>
                <c:pt idx="3">
                  <c:v>H27</c:v>
                </c:pt>
                <c:pt idx="4">
                  <c:v>H28</c:v>
                </c:pt>
              </c:strCache>
            </c:strRef>
          </c:cat>
          <c:val>
            <c:numRef>
              <c:f>'グラフ（県庁所在都市）'!$E$5:$I$5</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D8A2-4802-9A9E-59D56A4A92EE}"/>
            </c:ext>
          </c:extLst>
        </c:ser>
        <c:ser>
          <c:idx val="1"/>
          <c:order val="1"/>
          <c:tx>
            <c:strRef>
              <c:f>'グラフ（県庁所在都市）'!$D$6</c:f>
              <c:strCache>
                <c:ptCount val="1"/>
                <c:pt idx="0">
                  <c:v>#N/A</c:v>
                </c:pt>
              </c:strCache>
            </c:strRef>
          </c:tx>
          <c:cat>
            <c:strRef>
              <c:f>'グラフ（県庁所在都市）'!$E$4:$I$4</c:f>
              <c:strCache>
                <c:ptCount val="5"/>
                <c:pt idx="0">
                  <c:v>H24</c:v>
                </c:pt>
                <c:pt idx="1">
                  <c:v>H25</c:v>
                </c:pt>
                <c:pt idx="2">
                  <c:v>H26</c:v>
                </c:pt>
                <c:pt idx="3">
                  <c:v>H27</c:v>
                </c:pt>
                <c:pt idx="4">
                  <c:v>H28</c:v>
                </c:pt>
              </c:strCache>
            </c:strRef>
          </c:cat>
          <c:val>
            <c:numRef>
              <c:f>'グラフ（県庁所在都市）'!$E$6:$I$6</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A2-4802-9A9E-59D56A4A92EE}"/>
            </c:ext>
          </c:extLst>
        </c:ser>
        <c:ser>
          <c:idx val="2"/>
          <c:order val="2"/>
          <c:tx>
            <c:strRef>
              <c:f>'グラフ（県庁所在都市）'!$D$7</c:f>
              <c:strCache>
                <c:ptCount val="1"/>
                <c:pt idx="0">
                  <c:v>#N/A</c:v>
                </c:pt>
              </c:strCache>
            </c:strRef>
          </c:tx>
          <c:cat>
            <c:strRef>
              <c:f>'グラフ（県庁所在都市）'!$E$4:$I$4</c:f>
              <c:strCache>
                <c:ptCount val="5"/>
                <c:pt idx="0">
                  <c:v>H24</c:v>
                </c:pt>
                <c:pt idx="1">
                  <c:v>H25</c:v>
                </c:pt>
                <c:pt idx="2">
                  <c:v>H26</c:v>
                </c:pt>
                <c:pt idx="3">
                  <c:v>H27</c:v>
                </c:pt>
                <c:pt idx="4">
                  <c:v>H28</c:v>
                </c:pt>
              </c:strCache>
            </c:strRef>
          </c:cat>
          <c:val>
            <c:numRef>
              <c:f>'グラフ（県庁所在都市）'!$E$7:$I$7</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2-D8A2-4802-9A9E-59D56A4A92EE}"/>
            </c:ext>
          </c:extLst>
        </c:ser>
        <c:ser>
          <c:idx val="3"/>
          <c:order val="3"/>
          <c:tx>
            <c:strRef>
              <c:f>'グラフ（県庁所在都市）'!$D$8</c:f>
              <c:strCache>
                <c:ptCount val="1"/>
                <c:pt idx="0">
                  <c:v>#N/A</c:v>
                </c:pt>
              </c:strCache>
            </c:strRef>
          </c:tx>
          <c:cat>
            <c:strRef>
              <c:f>'グラフ（県庁所在都市）'!$E$4:$I$4</c:f>
              <c:strCache>
                <c:ptCount val="5"/>
                <c:pt idx="0">
                  <c:v>H24</c:v>
                </c:pt>
                <c:pt idx="1">
                  <c:v>H25</c:v>
                </c:pt>
                <c:pt idx="2">
                  <c:v>H26</c:v>
                </c:pt>
                <c:pt idx="3">
                  <c:v>H27</c:v>
                </c:pt>
                <c:pt idx="4">
                  <c:v>H28</c:v>
                </c:pt>
              </c:strCache>
            </c:strRef>
          </c:cat>
          <c:val>
            <c:numRef>
              <c:f>'グラフ（県庁所在都市）'!$E$8:$I$8</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3-D8A2-4802-9A9E-59D56A4A92EE}"/>
            </c:ext>
          </c:extLst>
        </c:ser>
        <c:ser>
          <c:idx val="4"/>
          <c:order val="4"/>
          <c:tx>
            <c:strRef>
              <c:f>'グラフ（県庁所在都市）'!$D$9</c:f>
              <c:strCache>
                <c:ptCount val="1"/>
                <c:pt idx="0">
                  <c:v>#N/A</c:v>
                </c:pt>
              </c:strCache>
            </c:strRef>
          </c:tx>
          <c:cat>
            <c:strRef>
              <c:f>'グラフ（県庁所在都市）'!$E$4:$I$4</c:f>
              <c:strCache>
                <c:ptCount val="5"/>
                <c:pt idx="0">
                  <c:v>H24</c:v>
                </c:pt>
                <c:pt idx="1">
                  <c:v>H25</c:v>
                </c:pt>
                <c:pt idx="2">
                  <c:v>H26</c:v>
                </c:pt>
                <c:pt idx="3">
                  <c:v>H27</c:v>
                </c:pt>
                <c:pt idx="4">
                  <c:v>H28</c:v>
                </c:pt>
              </c:strCache>
            </c:strRef>
          </c:cat>
          <c:val>
            <c:numRef>
              <c:f>'グラフ（県庁所在都市）'!$E$9:$I$9</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4-D8A2-4802-9A9E-59D56A4A92EE}"/>
            </c:ext>
          </c:extLst>
        </c:ser>
        <c:ser>
          <c:idx val="5"/>
          <c:order val="5"/>
          <c:tx>
            <c:strRef>
              <c:f>'グラフ（県庁所在都市）'!$D$10</c:f>
              <c:strCache>
                <c:ptCount val="1"/>
                <c:pt idx="0">
                  <c:v>盛岡市</c:v>
                </c:pt>
              </c:strCache>
            </c:strRef>
          </c:tx>
          <c:cat>
            <c:strRef>
              <c:f>'グラフ（県庁所在都市）'!$E$4:$I$4</c:f>
              <c:strCache>
                <c:ptCount val="5"/>
                <c:pt idx="0">
                  <c:v>H24</c:v>
                </c:pt>
                <c:pt idx="1">
                  <c:v>H25</c:v>
                </c:pt>
                <c:pt idx="2">
                  <c:v>H26</c:v>
                </c:pt>
                <c:pt idx="3">
                  <c:v>H27</c:v>
                </c:pt>
                <c:pt idx="4">
                  <c:v>H28</c:v>
                </c:pt>
              </c:strCache>
            </c:strRef>
          </c:cat>
          <c:val>
            <c:numRef>
              <c:f>'グラフ（県庁所在都市）'!$E$10:$I$10</c:f>
              <c:numCache>
                <c:formatCode>[&gt;=1000]#,##0;0.#0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5-D8A2-4802-9A9E-59D56A4A92EE}"/>
            </c:ext>
          </c:extLst>
        </c:ser>
        <c:dLbls>
          <c:showLegendKey val="0"/>
          <c:showVal val="0"/>
          <c:showCatName val="0"/>
          <c:showSerName val="0"/>
          <c:showPercent val="0"/>
          <c:showBubbleSize val="0"/>
        </c:dLbls>
        <c:marker val="1"/>
        <c:smooth val="0"/>
        <c:axId val="471383040"/>
        <c:axId val="471384832"/>
      </c:lineChart>
      <c:catAx>
        <c:axId val="471383040"/>
        <c:scaling>
          <c:orientation val="minMax"/>
        </c:scaling>
        <c:delete val="0"/>
        <c:axPos val="b"/>
        <c:numFmt formatCode="General" sourceLinked="0"/>
        <c:majorTickMark val="out"/>
        <c:minorTickMark val="none"/>
        <c:tickLblPos val="nextTo"/>
        <c:crossAx val="471384832"/>
        <c:crosses val="autoZero"/>
        <c:auto val="1"/>
        <c:lblAlgn val="ctr"/>
        <c:lblOffset val="100"/>
        <c:noMultiLvlLbl val="0"/>
      </c:catAx>
      <c:valAx>
        <c:axId val="471384832"/>
        <c:scaling>
          <c:orientation val="minMax"/>
        </c:scaling>
        <c:delete val="0"/>
        <c:axPos val="l"/>
        <c:majorGridlines/>
        <c:numFmt formatCode="[&gt;=1000]#,##0;0.#0" sourceLinked="1"/>
        <c:majorTickMark val="out"/>
        <c:minorTickMark val="none"/>
        <c:tickLblPos val="nextTo"/>
        <c:crossAx val="47138304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9525</xdr:rowOff>
    </xdr:from>
    <xdr:to>
      <xdr:col>7</xdr:col>
      <xdr:colOff>533400</xdr:colOff>
      <xdr:row>41</xdr:row>
      <xdr:rowOff>123825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11</xdr:row>
      <xdr:rowOff>85725</xdr:rowOff>
    </xdr:from>
    <xdr:to>
      <xdr:col>8</xdr:col>
      <xdr:colOff>876300</xdr:colOff>
      <xdr:row>26</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11</xdr:row>
      <xdr:rowOff>85725</xdr:rowOff>
    </xdr:from>
    <xdr:to>
      <xdr:col>8</xdr:col>
      <xdr:colOff>876300</xdr:colOff>
      <xdr:row>26</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83"/>
  <sheetViews>
    <sheetView tabSelected="1" view="pageBreakPreview" zoomScale="200" zoomScaleNormal="100" zoomScaleSheetLayoutView="200" zoomScalePageLayoutView="200" workbookViewId="0">
      <selection activeCell="A4" sqref="A4:B4"/>
    </sheetView>
  </sheetViews>
  <sheetFormatPr defaultColWidth="3.125" defaultRowHeight="10.5" customHeight="1"/>
  <cols>
    <col min="1" max="1" width="3.625" style="97" customWidth="1"/>
    <col min="2" max="2" width="20.375" style="77" customWidth="1"/>
    <col min="3" max="3" width="3.75" style="82" customWidth="1"/>
    <col min="4" max="4" width="0.625" style="77" customWidth="1"/>
    <col min="5" max="5" width="12.5" style="77" customWidth="1"/>
    <col min="6" max="16384" width="3.125" style="77"/>
  </cols>
  <sheetData>
    <row r="1" spans="1:10" ht="10.5" customHeight="1">
      <c r="A1" s="74" t="s">
        <v>108</v>
      </c>
      <c r="B1" s="75"/>
      <c r="C1" s="76"/>
      <c r="F1" s="101" t="s">
        <v>489</v>
      </c>
      <c r="G1" s="101"/>
      <c r="H1" s="101"/>
      <c r="I1" s="101"/>
      <c r="J1" s="101"/>
    </row>
    <row r="2" spans="1:10" ht="10.5" customHeight="1">
      <c r="A2" s="78" t="s">
        <v>110</v>
      </c>
      <c r="B2" s="75"/>
      <c r="C2" s="76"/>
      <c r="F2" s="101" t="s">
        <v>522</v>
      </c>
      <c r="G2" s="101" t="s">
        <v>65</v>
      </c>
      <c r="H2" s="101" t="s">
        <v>490</v>
      </c>
      <c r="I2" s="101" t="s">
        <v>450</v>
      </c>
      <c r="J2" s="101" t="s">
        <v>523</v>
      </c>
    </row>
    <row r="3" spans="1:10" ht="10.5" customHeight="1">
      <c r="A3" s="77" t="s">
        <v>100</v>
      </c>
      <c r="B3" s="79"/>
      <c r="C3" s="80" t="e">
        <f>MATCH(A4,B8:B33,0)</f>
        <v>#N/A</v>
      </c>
      <c r="E3" s="111" t="s">
        <v>101</v>
      </c>
    </row>
    <row r="4" spans="1:10" ht="10.5" customHeight="1">
      <c r="A4" s="107"/>
      <c r="B4" s="108"/>
      <c r="C4" s="109" t="s">
        <v>96</v>
      </c>
      <c r="D4" s="110"/>
      <c r="E4" s="111"/>
    </row>
    <row r="5" spans="1:10" ht="10.5" customHeight="1">
      <c r="A5" s="81"/>
      <c r="B5" s="81"/>
      <c r="E5" s="83" t="str">
        <f ca="1">HYPERLINK('集計表（中核市）'!A1,'集計表（中核市）'!B1)</f>
        <v>中核市48市</v>
      </c>
    </row>
    <row r="6" spans="1:10" ht="10.5" customHeight="1">
      <c r="A6" s="84" t="s">
        <v>69</v>
      </c>
      <c r="B6" s="85"/>
      <c r="C6" s="86"/>
      <c r="E6" s="83" t="s">
        <v>105</v>
      </c>
    </row>
    <row r="7" spans="1:10" ht="10.5" customHeight="1" thickBot="1">
      <c r="A7" s="87" t="s">
        <v>56</v>
      </c>
      <c r="B7" s="88" t="s">
        <v>57</v>
      </c>
      <c r="C7" s="87" t="s">
        <v>58</v>
      </c>
      <c r="E7" s="83" t="s">
        <v>97</v>
      </c>
    </row>
    <row r="8" spans="1:10" ht="10.5" customHeight="1" thickTop="1">
      <c r="A8" s="89">
        <v>1</v>
      </c>
      <c r="B8" s="90" t="s">
        <v>70</v>
      </c>
      <c r="C8" s="89" t="s">
        <v>89</v>
      </c>
      <c r="E8" s="112" t="s">
        <v>107</v>
      </c>
    </row>
    <row r="9" spans="1:10" ht="10.5" customHeight="1">
      <c r="A9" s="91">
        <v>2</v>
      </c>
      <c r="B9" s="92" t="s">
        <v>88</v>
      </c>
      <c r="C9" s="91" t="s">
        <v>90</v>
      </c>
      <c r="E9" s="113"/>
    </row>
    <row r="10" spans="1:10" ht="10.5" customHeight="1">
      <c r="A10" s="93">
        <v>3</v>
      </c>
      <c r="B10" s="94" t="s">
        <v>71</v>
      </c>
      <c r="C10" s="95" t="s">
        <v>94</v>
      </c>
    </row>
    <row r="11" spans="1:10" ht="10.5" customHeight="1">
      <c r="A11" s="93">
        <v>4</v>
      </c>
      <c r="B11" s="94" t="s">
        <v>72</v>
      </c>
      <c r="C11" s="95" t="s">
        <v>94</v>
      </c>
    </row>
    <row r="12" spans="1:10" ht="10.5" customHeight="1">
      <c r="A12" s="93">
        <v>5</v>
      </c>
      <c r="B12" s="94" t="s">
        <v>73</v>
      </c>
      <c r="C12" s="95" t="s">
        <v>94</v>
      </c>
    </row>
    <row r="13" spans="1:10" ht="10.5" customHeight="1">
      <c r="A13" s="93">
        <v>6</v>
      </c>
      <c r="B13" s="94" t="s">
        <v>74</v>
      </c>
      <c r="C13" s="95" t="s">
        <v>94</v>
      </c>
    </row>
    <row r="14" spans="1:10" ht="10.5" customHeight="1">
      <c r="A14" s="93">
        <v>7</v>
      </c>
      <c r="B14" s="94" t="s">
        <v>75</v>
      </c>
      <c r="C14" s="95" t="s">
        <v>91</v>
      </c>
    </row>
    <row r="15" spans="1:10" ht="10.5" customHeight="1">
      <c r="A15" s="93">
        <v>8</v>
      </c>
      <c r="B15" s="94" t="s">
        <v>55</v>
      </c>
      <c r="C15" s="95" t="s">
        <v>91</v>
      </c>
    </row>
    <row r="16" spans="1:10" ht="10.5" customHeight="1">
      <c r="A16" s="93">
        <v>9</v>
      </c>
      <c r="B16" s="94" t="s">
        <v>92</v>
      </c>
      <c r="C16" s="95" t="s">
        <v>91</v>
      </c>
    </row>
    <row r="17" spans="1:3" ht="10.5" customHeight="1">
      <c r="A17" s="93">
        <v>10</v>
      </c>
      <c r="B17" s="96" t="s">
        <v>93</v>
      </c>
      <c r="C17" s="93" t="s">
        <v>91</v>
      </c>
    </row>
    <row r="18" spans="1:3" ht="10.5" customHeight="1">
      <c r="A18" s="93">
        <v>11</v>
      </c>
      <c r="B18" s="94" t="s">
        <v>76</v>
      </c>
      <c r="C18" s="95" t="s">
        <v>91</v>
      </c>
    </row>
    <row r="19" spans="1:3" ht="10.5" customHeight="1">
      <c r="A19" s="93">
        <v>12</v>
      </c>
      <c r="B19" s="94" t="s">
        <v>77</v>
      </c>
      <c r="C19" s="95"/>
    </row>
    <row r="20" spans="1:3" ht="10.5" customHeight="1">
      <c r="A20" s="93">
        <v>13</v>
      </c>
      <c r="B20" s="96" t="s">
        <v>60</v>
      </c>
      <c r="C20" s="95" t="s">
        <v>91</v>
      </c>
    </row>
    <row r="21" spans="1:3" ht="10.5" customHeight="1">
      <c r="A21" s="93">
        <v>14</v>
      </c>
      <c r="B21" s="96" t="s">
        <v>61</v>
      </c>
      <c r="C21" s="95" t="s">
        <v>91</v>
      </c>
    </row>
    <row r="22" spans="1:3" ht="10.5" customHeight="1">
      <c r="A22" s="93">
        <v>15</v>
      </c>
      <c r="B22" s="94" t="s">
        <v>59</v>
      </c>
      <c r="C22" s="95" t="s">
        <v>91</v>
      </c>
    </row>
    <row r="23" spans="1:3" ht="10.5" customHeight="1">
      <c r="A23" s="93">
        <v>16</v>
      </c>
      <c r="B23" s="94" t="s">
        <v>62</v>
      </c>
      <c r="C23" s="95" t="s">
        <v>91</v>
      </c>
    </row>
    <row r="24" spans="1:3" ht="10.5" customHeight="1">
      <c r="A24" s="93">
        <v>17</v>
      </c>
      <c r="B24" s="94" t="s">
        <v>78</v>
      </c>
      <c r="C24" s="95" t="s">
        <v>94</v>
      </c>
    </row>
    <row r="25" spans="1:3" ht="10.5" customHeight="1">
      <c r="A25" s="93">
        <v>18</v>
      </c>
      <c r="B25" s="96" t="s">
        <v>79</v>
      </c>
      <c r="C25" s="95" t="s">
        <v>94</v>
      </c>
    </row>
    <row r="26" spans="1:3" ht="10.5" customHeight="1">
      <c r="A26" s="93">
        <v>19</v>
      </c>
      <c r="B26" s="96" t="s">
        <v>80</v>
      </c>
      <c r="C26" s="95" t="s">
        <v>94</v>
      </c>
    </row>
    <row r="27" spans="1:3" ht="10.5" customHeight="1">
      <c r="A27" s="93">
        <v>20</v>
      </c>
      <c r="B27" s="96" t="s">
        <v>81</v>
      </c>
      <c r="C27" s="95" t="s">
        <v>94</v>
      </c>
    </row>
    <row r="28" spans="1:3" ht="10.5" customHeight="1">
      <c r="A28" s="93">
        <v>21</v>
      </c>
      <c r="B28" s="96" t="s">
        <v>82</v>
      </c>
      <c r="C28" s="95" t="s">
        <v>94</v>
      </c>
    </row>
    <row r="29" spans="1:3" ht="10.5" customHeight="1">
      <c r="A29" s="93">
        <v>22</v>
      </c>
      <c r="B29" s="96" t="s">
        <v>83</v>
      </c>
      <c r="C29" s="95" t="s">
        <v>94</v>
      </c>
    </row>
    <row r="30" spans="1:3" ht="10.5" customHeight="1">
      <c r="A30" s="93">
        <v>23</v>
      </c>
      <c r="B30" s="96" t="s">
        <v>84</v>
      </c>
      <c r="C30" s="95" t="s">
        <v>94</v>
      </c>
    </row>
    <row r="31" spans="1:3" ht="10.5" customHeight="1">
      <c r="A31" s="93">
        <v>24</v>
      </c>
      <c r="B31" s="96" t="s">
        <v>85</v>
      </c>
      <c r="C31" s="95" t="s">
        <v>94</v>
      </c>
    </row>
    <row r="32" spans="1:3" ht="10.5" customHeight="1">
      <c r="A32" s="93">
        <v>25</v>
      </c>
      <c r="B32" s="96" t="s">
        <v>86</v>
      </c>
      <c r="C32" s="95" t="s">
        <v>94</v>
      </c>
    </row>
    <row r="33" spans="1:3" ht="10.5" customHeight="1">
      <c r="A33" s="93">
        <v>26</v>
      </c>
      <c r="B33" s="96" t="s">
        <v>87</v>
      </c>
      <c r="C33" s="95" t="s">
        <v>94</v>
      </c>
    </row>
    <row r="34" spans="1:3" ht="10.5" customHeight="1">
      <c r="A34" s="77"/>
      <c r="B34" s="82"/>
      <c r="C34" s="77"/>
    </row>
    <row r="35" spans="1:3" ht="10.5" customHeight="1">
      <c r="A35" s="77"/>
      <c r="B35" s="82"/>
      <c r="C35" s="77"/>
    </row>
    <row r="36" spans="1:3" ht="10.5" customHeight="1">
      <c r="A36" s="77"/>
      <c r="B36" s="82"/>
      <c r="C36" s="77"/>
    </row>
    <row r="37" spans="1:3" ht="10.5" customHeight="1">
      <c r="A37" s="77"/>
      <c r="B37" s="82"/>
      <c r="C37" s="77"/>
    </row>
    <row r="38" spans="1:3" ht="10.5" customHeight="1">
      <c r="A38" s="77"/>
      <c r="B38" s="82"/>
      <c r="C38" s="77"/>
    </row>
    <row r="39" spans="1:3" ht="10.5" customHeight="1">
      <c r="A39" s="77"/>
      <c r="B39" s="82"/>
      <c r="C39" s="77"/>
    </row>
    <row r="40" spans="1:3" ht="10.5" customHeight="1">
      <c r="A40" s="77"/>
      <c r="B40" s="82"/>
      <c r="C40" s="77"/>
    </row>
    <row r="41" spans="1:3" ht="10.5" customHeight="1">
      <c r="A41" s="77"/>
      <c r="B41" s="82"/>
      <c r="C41" s="77"/>
    </row>
    <row r="42" spans="1:3" ht="10.5" customHeight="1">
      <c r="A42" s="77"/>
      <c r="B42" s="82"/>
      <c r="C42" s="77"/>
    </row>
    <row r="43" spans="1:3" ht="10.5" customHeight="1">
      <c r="A43" s="77"/>
      <c r="B43" s="82"/>
      <c r="C43" s="77"/>
    </row>
    <row r="44" spans="1:3" ht="10.5" customHeight="1">
      <c r="A44" s="77"/>
      <c r="B44" s="82"/>
      <c r="C44" s="77"/>
    </row>
    <row r="45" spans="1:3" ht="10.5" customHeight="1">
      <c r="A45" s="77"/>
      <c r="B45" s="82"/>
      <c r="C45" s="77"/>
    </row>
    <row r="46" spans="1:3" ht="10.5" customHeight="1">
      <c r="A46" s="77"/>
      <c r="B46" s="82"/>
      <c r="C46" s="77"/>
    </row>
    <row r="47" spans="1:3" ht="10.5" customHeight="1">
      <c r="A47" s="77"/>
      <c r="B47" s="82"/>
      <c r="C47" s="77"/>
    </row>
    <row r="48" spans="1:3" ht="10.5" customHeight="1">
      <c r="A48" s="77"/>
      <c r="B48" s="82"/>
      <c r="C48" s="77"/>
    </row>
    <row r="49" spans="1:3" ht="10.5" customHeight="1">
      <c r="A49" s="77"/>
      <c r="B49" s="82"/>
      <c r="C49" s="77"/>
    </row>
    <row r="50" spans="1:3" ht="10.5" customHeight="1">
      <c r="A50" s="77"/>
      <c r="B50" s="82"/>
      <c r="C50" s="77"/>
    </row>
    <row r="51" spans="1:3" ht="10.5" customHeight="1">
      <c r="A51" s="77"/>
      <c r="B51" s="82"/>
      <c r="C51" s="77"/>
    </row>
    <row r="52" spans="1:3" ht="10.5" customHeight="1">
      <c r="A52" s="77"/>
      <c r="B52" s="82"/>
      <c r="C52" s="77"/>
    </row>
    <row r="53" spans="1:3" ht="10.5" customHeight="1">
      <c r="A53" s="77"/>
      <c r="B53" s="82"/>
      <c r="C53" s="77"/>
    </row>
    <row r="54" spans="1:3" ht="10.5" customHeight="1">
      <c r="A54" s="77"/>
      <c r="B54" s="82"/>
      <c r="C54" s="77"/>
    </row>
    <row r="55" spans="1:3" ht="10.5" customHeight="1">
      <c r="A55" s="77"/>
      <c r="B55" s="82"/>
      <c r="C55" s="77"/>
    </row>
    <row r="56" spans="1:3" ht="10.5" customHeight="1">
      <c r="A56" s="77"/>
      <c r="B56" s="82"/>
      <c r="C56" s="77"/>
    </row>
    <row r="57" spans="1:3" ht="10.5" customHeight="1">
      <c r="A57" s="77"/>
      <c r="B57" s="82"/>
      <c r="C57" s="77"/>
    </row>
    <row r="58" spans="1:3" ht="10.5" customHeight="1">
      <c r="A58" s="77"/>
      <c r="B58" s="82"/>
      <c r="C58" s="77"/>
    </row>
    <row r="59" spans="1:3" ht="10.5" customHeight="1">
      <c r="A59" s="77"/>
      <c r="B59" s="82"/>
      <c r="C59" s="77"/>
    </row>
    <row r="60" spans="1:3" ht="10.5" customHeight="1">
      <c r="A60" s="77"/>
      <c r="B60" s="82"/>
      <c r="C60" s="77"/>
    </row>
    <row r="61" spans="1:3" ht="10.5" customHeight="1">
      <c r="A61" s="77"/>
      <c r="B61" s="82"/>
      <c r="C61" s="77"/>
    </row>
    <row r="62" spans="1:3" ht="10.5" customHeight="1">
      <c r="A62" s="77"/>
      <c r="B62" s="82"/>
      <c r="C62" s="77"/>
    </row>
    <row r="63" spans="1:3" ht="10.5" customHeight="1">
      <c r="A63" s="77"/>
      <c r="B63" s="82"/>
      <c r="C63" s="77"/>
    </row>
    <row r="64" spans="1:3" ht="10.5" customHeight="1">
      <c r="A64" s="77"/>
      <c r="B64" s="82"/>
      <c r="C64" s="77"/>
    </row>
    <row r="65" spans="1:3" ht="10.5" customHeight="1">
      <c r="A65" s="77"/>
      <c r="B65" s="82"/>
      <c r="C65" s="77"/>
    </row>
    <row r="66" spans="1:3" ht="10.5" customHeight="1">
      <c r="A66" s="77"/>
      <c r="B66" s="82"/>
      <c r="C66" s="77"/>
    </row>
    <row r="67" spans="1:3" ht="10.5" customHeight="1">
      <c r="A67" s="77"/>
      <c r="B67" s="82"/>
      <c r="C67" s="77"/>
    </row>
    <row r="68" spans="1:3" ht="10.5" customHeight="1">
      <c r="A68" s="77"/>
      <c r="B68" s="82"/>
      <c r="C68" s="77"/>
    </row>
    <row r="69" spans="1:3" ht="10.5" customHeight="1">
      <c r="A69" s="77"/>
      <c r="B69" s="82"/>
      <c r="C69" s="77"/>
    </row>
    <row r="70" spans="1:3" ht="10.5" customHeight="1">
      <c r="A70" s="77"/>
      <c r="B70" s="82"/>
      <c r="C70" s="77"/>
    </row>
    <row r="71" spans="1:3" ht="10.5" customHeight="1">
      <c r="A71" s="77"/>
      <c r="B71" s="82"/>
      <c r="C71" s="77"/>
    </row>
    <row r="72" spans="1:3" ht="10.5" customHeight="1">
      <c r="A72" s="77"/>
      <c r="B72" s="82"/>
      <c r="C72" s="77"/>
    </row>
    <row r="73" spans="1:3" ht="10.5" customHeight="1">
      <c r="A73" s="77"/>
      <c r="B73" s="82"/>
      <c r="C73" s="77"/>
    </row>
    <row r="74" spans="1:3" ht="10.5" customHeight="1">
      <c r="A74" s="77"/>
      <c r="B74" s="82"/>
      <c r="C74" s="77"/>
    </row>
    <row r="75" spans="1:3" ht="10.5" customHeight="1">
      <c r="A75" s="77"/>
      <c r="B75" s="82"/>
      <c r="C75" s="77"/>
    </row>
    <row r="76" spans="1:3" ht="10.5" customHeight="1">
      <c r="A76" s="77"/>
      <c r="B76" s="82"/>
      <c r="C76" s="77"/>
    </row>
    <row r="77" spans="1:3" ht="10.5" customHeight="1">
      <c r="A77" s="77"/>
      <c r="B77" s="82"/>
      <c r="C77" s="77"/>
    </row>
    <row r="78" spans="1:3" ht="10.5" customHeight="1">
      <c r="A78" s="77"/>
      <c r="B78" s="82"/>
      <c r="C78" s="77"/>
    </row>
    <row r="79" spans="1:3" ht="10.5" customHeight="1">
      <c r="A79" s="77"/>
      <c r="B79" s="82"/>
      <c r="C79" s="77"/>
    </row>
    <row r="80" spans="1:3" ht="10.5" customHeight="1">
      <c r="A80" s="77"/>
      <c r="B80" s="82"/>
      <c r="C80" s="77"/>
    </row>
    <row r="81" spans="1:3" ht="10.5" customHeight="1">
      <c r="A81" s="77"/>
      <c r="B81" s="82"/>
      <c r="C81" s="77"/>
    </row>
    <row r="82" spans="1:3" ht="10.5" customHeight="1">
      <c r="A82" s="77"/>
      <c r="B82" s="82"/>
      <c r="C82" s="77"/>
    </row>
    <row r="83" spans="1:3" ht="10.5" customHeight="1">
      <c r="A83" s="77"/>
      <c r="B83" s="82"/>
      <c r="C83" s="77"/>
    </row>
    <row r="84" spans="1:3" ht="10.5" customHeight="1">
      <c r="A84" s="77"/>
      <c r="B84" s="82"/>
      <c r="C84" s="77"/>
    </row>
    <row r="85" spans="1:3" ht="10.5" customHeight="1">
      <c r="A85" s="77"/>
      <c r="B85" s="82"/>
      <c r="C85" s="77"/>
    </row>
    <row r="86" spans="1:3" ht="10.5" customHeight="1">
      <c r="A86" s="77"/>
      <c r="B86" s="82"/>
      <c r="C86" s="77"/>
    </row>
    <row r="87" spans="1:3" ht="10.5" customHeight="1">
      <c r="A87" s="77"/>
      <c r="B87" s="82"/>
      <c r="C87" s="77"/>
    </row>
    <row r="88" spans="1:3" ht="10.5" customHeight="1">
      <c r="A88" s="77"/>
      <c r="B88" s="82"/>
      <c r="C88" s="77"/>
    </row>
    <row r="89" spans="1:3" ht="10.5" customHeight="1">
      <c r="A89" s="77"/>
      <c r="B89" s="82"/>
      <c r="C89" s="77"/>
    </row>
    <row r="90" spans="1:3" ht="10.5" customHeight="1">
      <c r="A90" s="77"/>
      <c r="B90" s="82"/>
      <c r="C90" s="77"/>
    </row>
    <row r="91" spans="1:3" ht="10.5" customHeight="1">
      <c r="A91" s="77"/>
      <c r="B91" s="82"/>
      <c r="C91" s="77"/>
    </row>
    <row r="92" spans="1:3" ht="10.5" customHeight="1">
      <c r="A92" s="77"/>
      <c r="B92" s="82"/>
      <c r="C92" s="77"/>
    </row>
    <row r="93" spans="1:3" ht="10.5" customHeight="1">
      <c r="A93" s="77"/>
      <c r="B93" s="82"/>
      <c r="C93" s="77"/>
    </row>
    <row r="94" spans="1:3" ht="10.5" customHeight="1">
      <c r="A94" s="77"/>
      <c r="B94" s="82"/>
      <c r="C94" s="77"/>
    </row>
    <row r="95" spans="1:3" ht="10.5" customHeight="1">
      <c r="A95" s="77"/>
      <c r="B95" s="82"/>
      <c r="C95" s="77"/>
    </row>
    <row r="96" spans="1:3" ht="10.5" customHeight="1">
      <c r="A96" s="77"/>
      <c r="B96" s="82"/>
      <c r="C96" s="77"/>
    </row>
    <row r="97" spans="1:3" ht="10.5" customHeight="1">
      <c r="A97" s="77"/>
      <c r="B97" s="82"/>
      <c r="C97" s="77"/>
    </row>
    <row r="98" spans="1:3" ht="10.5" customHeight="1">
      <c r="A98" s="77"/>
      <c r="B98" s="82"/>
      <c r="C98" s="77"/>
    </row>
    <row r="99" spans="1:3" ht="10.5" customHeight="1">
      <c r="A99" s="77"/>
      <c r="B99" s="82"/>
      <c r="C99" s="77"/>
    </row>
    <row r="100" spans="1:3" ht="10.5" customHeight="1">
      <c r="A100" s="77"/>
      <c r="B100" s="82"/>
      <c r="C100" s="77"/>
    </row>
    <row r="101" spans="1:3" ht="10.5" customHeight="1">
      <c r="A101" s="77"/>
      <c r="B101" s="82"/>
      <c r="C101" s="77"/>
    </row>
    <row r="102" spans="1:3" ht="10.5" customHeight="1">
      <c r="A102" s="77"/>
      <c r="B102" s="82"/>
      <c r="C102" s="77"/>
    </row>
    <row r="103" spans="1:3" ht="10.5" customHeight="1">
      <c r="A103" s="77"/>
      <c r="B103" s="82"/>
      <c r="C103" s="77"/>
    </row>
    <row r="104" spans="1:3" ht="10.5" customHeight="1">
      <c r="A104" s="77"/>
      <c r="B104" s="82"/>
      <c r="C104" s="77"/>
    </row>
    <row r="105" spans="1:3" ht="10.5" customHeight="1">
      <c r="A105" s="77"/>
      <c r="B105" s="82"/>
      <c r="C105" s="77"/>
    </row>
    <row r="106" spans="1:3" ht="10.5" customHeight="1">
      <c r="A106" s="77"/>
      <c r="B106" s="82"/>
      <c r="C106" s="77"/>
    </row>
    <row r="107" spans="1:3" ht="10.5" customHeight="1">
      <c r="A107" s="77"/>
      <c r="B107" s="82"/>
      <c r="C107" s="77"/>
    </row>
    <row r="108" spans="1:3" ht="10.5" customHeight="1">
      <c r="A108" s="77"/>
      <c r="B108" s="82"/>
      <c r="C108" s="77"/>
    </row>
    <row r="109" spans="1:3" ht="10.5" customHeight="1">
      <c r="A109" s="77"/>
      <c r="B109" s="82"/>
      <c r="C109" s="77"/>
    </row>
    <row r="110" spans="1:3" ht="10.5" customHeight="1">
      <c r="A110" s="77"/>
      <c r="B110" s="82"/>
      <c r="C110" s="77"/>
    </row>
    <row r="111" spans="1:3" ht="10.5" customHeight="1">
      <c r="A111" s="77"/>
      <c r="B111" s="82"/>
      <c r="C111" s="77"/>
    </row>
    <row r="112" spans="1:3" ht="10.5" customHeight="1">
      <c r="A112" s="77"/>
      <c r="B112" s="82"/>
      <c r="C112" s="77"/>
    </row>
    <row r="113" spans="1:3" ht="10.5" customHeight="1">
      <c r="A113" s="77"/>
      <c r="B113" s="82"/>
      <c r="C113" s="77"/>
    </row>
    <row r="114" spans="1:3" ht="10.5" customHeight="1">
      <c r="A114" s="77"/>
      <c r="B114" s="82"/>
      <c r="C114" s="77"/>
    </row>
    <row r="115" spans="1:3" ht="10.5" customHeight="1">
      <c r="A115" s="77"/>
      <c r="B115" s="82"/>
      <c r="C115" s="77"/>
    </row>
    <row r="116" spans="1:3" ht="10.5" customHeight="1">
      <c r="A116" s="77"/>
      <c r="B116" s="82"/>
      <c r="C116" s="77"/>
    </row>
    <row r="117" spans="1:3" ht="10.5" customHeight="1">
      <c r="A117" s="77"/>
      <c r="B117" s="82"/>
      <c r="C117" s="77"/>
    </row>
    <row r="118" spans="1:3" ht="10.5" customHeight="1">
      <c r="A118" s="77"/>
      <c r="B118" s="82"/>
      <c r="C118" s="77"/>
    </row>
    <row r="119" spans="1:3" ht="10.5" customHeight="1">
      <c r="A119" s="77"/>
      <c r="B119" s="82"/>
      <c r="C119" s="77"/>
    </row>
    <row r="120" spans="1:3" ht="10.5" customHeight="1">
      <c r="A120" s="77"/>
      <c r="B120" s="82"/>
      <c r="C120" s="77"/>
    </row>
    <row r="121" spans="1:3" ht="10.5" customHeight="1">
      <c r="A121" s="77"/>
      <c r="B121" s="82"/>
      <c r="C121" s="77"/>
    </row>
    <row r="122" spans="1:3" ht="10.5" customHeight="1">
      <c r="A122" s="77"/>
      <c r="B122" s="82"/>
      <c r="C122" s="77"/>
    </row>
    <row r="123" spans="1:3" ht="10.5" customHeight="1">
      <c r="A123" s="77"/>
      <c r="B123" s="82"/>
      <c r="C123" s="77"/>
    </row>
    <row r="124" spans="1:3" ht="10.5" customHeight="1">
      <c r="A124" s="77"/>
      <c r="B124" s="82"/>
      <c r="C124" s="77"/>
    </row>
    <row r="125" spans="1:3" ht="10.5" customHeight="1">
      <c r="A125" s="77"/>
      <c r="B125" s="82"/>
      <c r="C125" s="77"/>
    </row>
    <row r="126" spans="1:3" ht="10.5" customHeight="1">
      <c r="A126" s="77"/>
      <c r="B126" s="82"/>
      <c r="C126" s="77"/>
    </row>
    <row r="127" spans="1:3" ht="10.5" customHeight="1">
      <c r="A127" s="77"/>
      <c r="B127" s="82"/>
      <c r="C127" s="77"/>
    </row>
    <row r="128" spans="1:3" ht="10.5" customHeight="1">
      <c r="A128" s="77"/>
      <c r="B128" s="82"/>
      <c r="C128" s="77"/>
    </row>
    <row r="129" spans="1:3" ht="10.5" customHeight="1">
      <c r="A129" s="77"/>
      <c r="B129" s="82"/>
      <c r="C129" s="77"/>
    </row>
    <row r="130" spans="1:3" ht="10.5" customHeight="1">
      <c r="A130" s="77"/>
      <c r="B130" s="82"/>
      <c r="C130" s="77"/>
    </row>
    <row r="131" spans="1:3" ht="10.5" customHeight="1">
      <c r="A131" s="77"/>
      <c r="B131" s="82"/>
      <c r="C131" s="77"/>
    </row>
    <row r="132" spans="1:3" ht="10.5" customHeight="1">
      <c r="A132" s="77"/>
      <c r="B132" s="82"/>
      <c r="C132" s="77"/>
    </row>
    <row r="133" spans="1:3" ht="10.5" customHeight="1">
      <c r="A133" s="77"/>
      <c r="B133" s="82"/>
      <c r="C133" s="77"/>
    </row>
    <row r="134" spans="1:3" ht="10.5" customHeight="1">
      <c r="A134" s="77"/>
      <c r="B134" s="82"/>
      <c r="C134" s="77"/>
    </row>
    <row r="135" spans="1:3" ht="10.5" customHeight="1">
      <c r="A135" s="77"/>
      <c r="B135" s="82"/>
      <c r="C135" s="77"/>
    </row>
    <row r="136" spans="1:3" ht="10.5" customHeight="1">
      <c r="A136" s="77"/>
      <c r="B136" s="82"/>
      <c r="C136" s="77"/>
    </row>
    <row r="137" spans="1:3" ht="10.5" customHeight="1">
      <c r="A137" s="77"/>
      <c r="B137" s="82"/>
      <c r="C137" s="77"/>
    </row>
    <row r="138" spans="1:3" ht="10.5" customHeight="1">
      <c r="A138" s="77"/>
      <c r="B138" s="82"/>
      <c r="C138" s="77"/>
    </row>
    <row r="139" spans="1:3" ht="10.5" customHeight="1">
      <c r="A139" s="77"/>
      <c r="B139" s="82"/>
      <c r="C139" s="77"/>
    </row>
    <row r="140" spans="1:3" ht="10.5" customHeight="1">
      <c r="A140" s="77"/>
      <c r="B140" s="82"/>
      <c r="C140" s="77"/>
    </row>
    <row r="141" spans="1:3" ht="10.5" customHeight="1">
      <c r="A141" s="77"/>
      <c r="B141" s="82"/>
      <c r="C141" s="77"/>
    </row>
    <row r="142" spans="1:3" ht="10.5" customHeight="1">
      <c r="A142" s="77"/>
      <c r="B142" s="82"/>
      <c r="C142" s="77"/>
    </row>
    <row r="143" spans="1:3" ht="10.5" customHeight="1">
      <c r="A143" s="77"/>
      <c r="B143" s="82"/>
      <c r="C143" s="77"/>
    </row>
    <row r="144" spans="1:3" ht="10.5" customHeight="1">
      <c r="A144" s="77"/>
      <c r="B144" s="82"/>
      <c r="C144" s="77"/>
    </row>
    <row r="145" spans="1:3" ht="10.5" customHeight="1">
      <c r="A145" s="77"/>
      <c r="B145" s="82"/>
      <c r="C145" s="77"/>
    </row>
    <row r="146" spans="1:3" ht="10.5" customHeight="1">
      <c r="A146" s="77"/>
      <c r="B146" s="82"/>
      <c r="C146" s="77"/>
    </row>
    <row r="147" spans="1:3" ht="10.5" customHeight="1">
      <c r="A147" s="77"/>
      <c r="B147" s="82"/>
      <c r="C147" s="77"/>
    </row>
    <row r="148" spans="1:3" ht="10.5" customHeight="1">
      <c r="A148" s="77"/>
      <c r="B148" s="82"/>
      <c r="C148" s="77"/>
    </row>
    <row r="149" spans="1:3" ht="10.5" customHeight="1">
      <c r="A149" s="77"/>
      <c r="B149" s="82"/>
      <c r="C149" s="77"/>
    </row>
    <row r="150" spans="1:3" ht="10.5" customHeight="1">
      <c r="A150" s="77"/>
      <c r="B150" s="82"/>
      <c r="C150" s="77"/>
    </row>
    <row r="151" spans="1:3" ht="10.5" customHeight="1">
      <c r="A151" s="77"/>
      <c r="B151" s="82"/>
      <c r="C151" s="77"/>
    </row>
    <row r="152" spans="1:3" ht="10.5" customHeight="1">
      <c r="A152" s="77"/>
      <c r="B152" s="82"/>
      <c r="C152" s="77"/>
    </row>
    <row r="153" spans="1:3" ht="10.5" customHeight="1">
      <c r="A153" s="77"/>
      <c r="B153" s="82"/>
      <c r="C153" s="77"/>
    </row>
    <row r="154" spans="1:3" ht="10.5" customHeight="1">
      <c r="A154" s="77"/>
      <c r="B154" s="82"/>
      <c r="C154" s="77"/>
    </row>
    <row r="155" spans="1:3" ht="10.5" customHeight="1">
      <c r="A155" s="77"/>
      <c r="B155" s="82"/>
      <c r="C155" s="77"/>
    </row>
    <row r="156" spans="1:3" ht="10.5" customHeight="1">
      <c r="A156" s="77"/>
      <c r="B156" s="82"/>
      <c r="C156" s="77"/>
    </row>
    <row r="157" spans="1:3" ht="10.5" customHeight="1">
      <c r="A157" s="77"/>
      <c r="B157" s="82"/>
      <c r="C157" s="77"/>
    </row>
    <row r="158" spans="1:3" ht="10.5" customHeight="1">
      <c r="A158" s="77"/>
      <c r="B158" s="82"/>
      <c r="C158" s="77"/>
    </row>
    <row r="159" spans="1:3" ht="10.5" customHeight="1">
      <c r="A159" s="77"/>
      <c r="B159" s="82"/>
      <c r="C159" s="77"/>
    </row>
    <row r="160" spans="1:3" ht="10.5" customHeight="1">
      <c r="A160" s="77"/>
      <c r="B160" s="82"/>
      <c r="C160" s="77"/>
    </row>
    <row r="161" spans="1:3" ht="10.5" customHeight="1">
      <c r="A161" s="77"/>
      <c r="B161" s="82"/>
      <c r="C161" s="77"/>
    </row>
    <row r="162" spans="1:3" ht="10.5" customHeight="1">
      <c r="A162" s="77"/>
      <c r="B162" s="82"/>
      <c r="C162" s="77"/>
    </row>
    <row r="163" spans="1:3" ht="10.5" customHeight="1">
      <c r="A163" s="77"/>
      <c r="B163" s="82"/>
      <c r="C163" s="77"/>
    </row>
    <row r="164" spans="1:3" ht="10.5" customHeight="1">
      <c r="A164" s="77"/>
      <c r="B164" s="82"/>
      <c r="C164" s="77"/>
    </row>
    <row r="165" spans="1:3" ht="10.5" customHeight="1">
      <c r="A165" s="77"/>
      <c r="B165" s="82"/>
      <c r="C165" s="77"/>
    </row>
    <row r="166" spans="1:3" ht="10.5" customHeight="1">
      <c r="A166" s="77"/>
      <c r="B166" s="82"/>
      <c r="C166" s="77"/>
    </row>
    <row r="167" spans="1:3" ht="10.5" customHeight="1">
      <c r="A167" s="77"/>
      <c r="B167" s="82"/>
      <c r="C167" s="77"/>
    </row>
    <row r="168" spans="1:3" ht="10.5" customHeight="1">
      <c r="A168" s="77"/>
      <c r="B168" s="82"/>
      <c r="C168" s="77"/>
    </row>
    <row r="169" spans="1:3" ht="10.5" customHeight="1">
      <c r="A169" s="77"/>
      <c r="B169" s="82"/>
      <c r="C169" s="77"/>
    </row>
    <row r="170" spans="1:3" ht="10.5" customHeight="1">
      <c r="A170" s="77"/>
      <c r="B170" s="82"/>
      <c r="C170" s="77"/>
    </row>
    <row r="171" spans="1:3" ht="10.5" customHeight="1">
      <c r="A171" s="77"/>
      <c r="B171" s="82"/>
      <c r="C171" s="77"/>
    </row>
    <row r="172" spans="1:3" ht="10.5" customHeight="1">
      <c r="A172" s="77"/>
      <c r="B172" s="82"/>
      <c r="C172" s="77"/>
    </row>
    <row r="173" spans="1:3" ht="10.5" customHeight="1">
      <c r="A173" s="77"/>
      <c r="B173" s="82"/>
      <c r="C173" s="77"/>
    </row>
    <row r="174" spans="1:3" ht="10.5" customHeight="1">
      <c r="A174" s="77"/>
      <c r="B174" s="82"/>
      <c r="C174" s="77"/>
    </row>
    <row r="175" spans="1:3" ht="10.5" customHeight="1">
      <c r="A175" s="77"/>
      <c r="B175" s="82"/>
      <c r="C175" s="77"/>
    </row>
    <row r="176" spans="1:3" ht="10.5" customHeight="1">
      <c r="A176" s="77"/>
      <c r="B176" s="82"/>
      <c r="C176" s="77"/>
    </row>
    <row r="177" spans="1:3" ht="10.5" customHeight="1">
      <c r="A177" s="77"/>
      <c r="B177" s="82"/>
      <c r="C177" s="77"/>
    </row>
    <row r="178" spans="1:3" ht="10.5" customHeight="1">
      <c r="A178" s="77"/>
      <c r="B178" s="82"/>
      <c r="C178" s="77"/>
    </row>
    <row r="179" spans="1:3" ht="10.5" customHeight="1">
      <c r="A179" s="77"/>
      <c r="B179" s="82"/>
      <c r="C179" s="77"/>
    </row>
    <row r="180" spans="1:3" ht="10.5" customHeight="1">
      <c r="A180" s="77"/>
      <c r="B180" s="82"/>
      <c r="C180" s="77"/>
    </row>
    <row r="181" spans="1:3" ht="10.5" customHeight="1">
      <c r="A181" s="77"/>
      <c r="B181" s="82"/>
      <c r="C181" s="77"/>
    </row>
    <row r="182" spans="1:3" ht="10.5" customHeight="1">
      <c r="A182" s="77"/>
      <c r="B182" s="82"/>
      <c r="C182" s="77"/>
    </row>
    <row r="183" spans="1:3" ht="10.5" customHeight="1">
      <c r="A183" s="77"/>
      <c r="B183" s="82"/>
      <c r="C183" s="77"/>
    </row>
  </sheetData>
  <sheetProtection sheet="1" objects="1" scenarios="1" selectLockedCells="1"/>
  <dataConsolidate/>
  <mergeCells count="4">
    <mergeCell ref="A4:B4"/>
    <mergeCell ref="C4:D4"/>
    <mergeCell ref="E3:E4"/>
    <mergeCell ref="E8:E9"/>
  </mergeCells>
  <phoneticPr fontId="5"/>
  <dataValidations count="1">
    <dataValidation type="list" allowBlank="1" showInputMessage="1" showErrorMessage="1" sqref="A4:B4">
      <formula1>$B$8:$B$33</formula1>
    </dataValidation>
  </dataValidations>
  <hyperlinks>
    <hyperlink ref="E5" location="'集計表（中核市）'!A1" display="中核市43市"/>
    <hyperlink ref="E6" location="'集計表 (県庁所在都市)'!A1" display="道府県庁所在市46市"/>
    <hyperlink ref="E7" location="'集計表（東北主要都市）'!A1" display="東北主要都10市"/>
    <hyperlink ref="E8" location="'集計表（岩手県内）'!A1" display="岩手県内13市"/>
    <hyperlink ref="E8:E9" location="'集計表（岩手県内）'!A1" display="岩手県内14市及び盛岡広域５町"/>
  </hyperlinks>
  <pageMargins left="0.70866141732283472" right="0.70866141732283472" top="0.74803149606299213" bottom="0.74803149606299213" header="0.31496062992125984" footer="0.31496062992125984"/>
  <pageSetup paperSize="9" scale="20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331"/>
  <sheetViews>
    <sheetView workbookViewId="0">
      <selection activeCell="E23" sqref="E23"/>
    </sheetView>
  </sheetViews>
  <sheetFormatPr defaultColWidth="16.625" defaultRowHeight="13.5"/>
  <cols>
    <col min="1" max="1" width="8" style="1" customWidth="1"/>
    <col min="2" max="2" width="9.5" style="1" customWidth="1"/>
    <col min="3" max="4" width="13.5" style="1" customWidth="1"/>
    <col min="5" max="5" width="21.375" style="1" customWidth="1"/>
    <col min="6" max="7" width="16.625" style="1" customWidth="1"/>
    <col min="8" max="31" width="16.625" style="27" customWidth="1"/>
    <col min="32" max="16384" width="16.625" style="27"/>
  </cols>
  <sheetData>
    <row r="1" spans="1:31" s="2" customFormat="1">
      <c r="A1" s="1" t="s">
        <v>0</v>
      </c>
      <c r="B1" s="1"/>
      <c r="C1" s="1"/>
      <c r="D1" s="1"/>
      <c r="E1" s="1"/>
      <c r="F1" s="2" t="s">
        <v>1</v>
      </c>
    </row>
    <row r="2" spans="1:31" s="2" customFormat="1" ht="14.25">
      <c r="A2" s="1" t="s">
        <v>2</v>
      </c>
      <c r="B2" s="1"/>
      <c r="C2" s="1"/>
      <c r="D2" s="1"/>
      <c r="E2" s="1"/>
      <c r="F2" s="2" t="s">
        <v>3</v>
      </c>
    </row>
    <row r="3" spans="1:31" s="2" customFormat="1">
      <c r="A3" s="1"/>
      <c r="B3" s="1"/>
      <c r="C3" s="1"/>
      <c r="D3" s="1"/>
      <c r="E3" s="1"/>
      <c r="F3" s="2" t="s">
        <v>4</v>
      </c>
      <c r="AE3" s="3"/>
    </row>
    <row r="4" spans="1:31" s="2" customFormat="1">
      <c r="A4" s="1"/>
      <c r="B4" s="1"/>
      <c r="C4" s="1"/>
      <c r="D4" s="1"/>
      <c r="E4" s="1"/>
      <c r="F4" s="4" t="s">
        <v>5</v>
      </c>
      <c r="G4" s="4"/>
      <c r="AE4" s="3"/>
    </row>
    <row r="5" spans="1:31" s="2" customFormat="1" ht="14.25" thickBot="1">
      <c r="A5" s="1"/>
      <c r="B5" s="1"/>
      <c r="C5" s="1"/>
      <c r="D5" s="1"/>
      <c r="E5" s="1"/>
      <c r="F5" s="4" t="s">
        <v>6</v>
      </c>
      <c r="G5" s="4"/>
      <c r="AE5" s="3" t="s">
        <v>7</v>
      </c>
    </row>
    <row r="6" spans="1:31" s="2" customFormat="1" ht="13.5" customHeight="1">
      <c r="A6" s="127" t="s">
        <v>8</v>
      </c>
      <c r="B6" s="129" t="s">
        <v>9</v>
      </c>
      <c r="C6" s="129" t="s">
        <v>10</v>
      </c>
      <c r="D6" s="129" t="s">
        <v>11</v>
      </c>
      <c r="E6" s="129" t="s">
        <v>12</v>
      </c>
      <c r="F6" s="131" t="s">
        <v>13</v>
      </c>
      <c r="G6" s="5"/>
      <c r="H6" s="129" t="s">
        <v>14</v>
      </c>
      <c r="I6" s="129" t="s">
        <v>15</v>
      </c>
      <c r="J6" s="133" t="s">
        <v>16</v>
      </c>
      <c r="K6" s="6"/>
      <c r="L6" s="121" t="s">
        <v>17</v>
      </c>
      <c r="M6" s="121" t="s">
        <v>18</v>
      </c>
      <c r="N6" s="125" t="s">
        <v>19</v>
      </c>
      <c r="O6" s="126"/>
      <c r="P6" s="121" t="s">
        <v>20</v>
      </c>
      <c r="Q6" s="121" t="s">
        <v>21</v>
      </c>
      <c r="R6" s="122" t="s">
        <v>22</v>
      </c>
      <c r="S6" s="123"/>
      <c r="T6" s="123"/>
      <c r="U6" s="124"/>
      <c r="V6" s="121" t="s">
        <v>23</v>
      </c>
      <c r="W6" s="121" t="s">
        <v>24</v>
      </c>
      <c r="X6" s="121" t="s">
        <v>25</v>
      </c>
      <c r="Y6" s="121" t="s">
        <v>26</v>
      </c>
      <c r="Z6" s="121" t="s">
        <v>27</v>
      </c>
      <c r="AA6" s="121" t="s">
        <v>28</v>
      </c>
      <c r="AB6" s="121" t="s">
        <v>29</v>
      </c>
      <c r="AC6" s="121" t="s">
        <v>30</v>
      </c>
      <c r="AD6" s="121" t="s">
        <v>31</v>
      </c>
      <c r="AE6" s="115" t="s">
        <v>32</v>
      </c>
    </row>
    <row r="7" spans="1:31" s="2" customFormat="1" ht="13.5" customHeight="1">
      <c r="A7" s="128"/>
      <c r="B7" s="130"/>
      <c r="C7" s="130"/>
      <c r="D7" s="130"/>
      <c r="E7" s="130"/>
      <c r="F7" s="117"/>
      <c r="G7" s="117" t="s">
        <v>33</v>
      </c>
      <c r="H7" s="132"/>
      <c r="I7" s="132"/>
      <c r="J7" s="130"/>
      <c r="K7" s="118" t="s">
        <v>34</v>
      </c>
      <c r="L7" s="119"/>
      <c r="M7" s="119"/>
      <c r="N7" s="118" t="s">
        <v>35</v>
      </c>
      <c r="O7" s="118" t="s">
        <v>36</v>
      </c>
      <c r="P7" s="119"/>
      <c r="Q7" s="119"/>
      <c r="R7" s="120" t="s">
        <v>37</v>
      </c>
      <c r="S7" s="120" t="s">
        <v>38</v>
      </c>
      <c r="T7" s="120" t="s">
        <v>39</v>
      </c>
      <c r="U7" s="120" t="s">
        <v>40</v>
      </c>
      <c r="V7" s="120"/>
      <c r="W7" s="119"/>
      <c r="X7" s="119"/>
      <c r="Y7" s="119"/>
      <c r="Z7" s="119"/>
      <c r="AA7" s="119"/>
      <c r="AB7" s="119"/>
      <c r="AC7" s="119"/>
      <c r="AD7" s="119"/>
      <c r="AE7" s="116"/>
    </row>
    <row r="8" spans="1:31" s="2" customFormat="1" ht="13.5" customHeight="1">
      <c r="A8" s="128"/>
      <c r="B8" s="130"/>
      <c r="C8" s="130"/>
      <c r="D8" s="130"/>
      <c r="E8" s="130"/>
      <c r="F8" s="117"/>
      <c r="G8" s="117"/>
      <c r="H8" s="132"/>
      <c r="I8" s="132"/>
      <c r="J8" s="130"/>
      <c r="K8" s="119"/>
      <c r="L8" s="119"/>
      <c r="M8" s="119"/>
      <c r="N8" s="119"/>
      <c r="O8" s="119"/>
      <c r="P8" s="119"/>
      <c r="Q8" s="119"/>
      <c r="R8" s="120"/>
      <c r="S8" s="120"/>
      <c r="T8" s="120"/>
      <c r="U8" s="120"/>
      <c r="V8" s="120"/>
      <c r="W8" s="119"/>
      <c r="X8" s="119"/>
      <c r="Y8" s="119"/>
      <c r="Z8" s="119"/>
      <c r="AA8" s="119"/>
      <c r="AB8" s="119"/>
      <c r="AC8" s="119"/>
      <c r="AD8" s="119"/>
      <c r="AE8" s="116"/>
    </row>
    <row r="9" spans="1:31" s="2" customFormat="1" ht="13.5" customHeight="1">
      <c r="A9" s="128"/>
      <c r="B9" s="130"/>
      <c r="C9" s="130"/>
      <c r="D9" s="130"/>
      <c r="E9" s="130"/>
      <c r="F9" s="117"/>
      <c r="G9" s="117"/>
      <c r="H9" s="132"/>
      <c r="I9" s="132"/>
      <c r="J9" s="130"/>
      <c r="K9" s="119"/>
      <c r="L9" s="119"/>
      <c r="M9" s="119"/>
      <c r="N9" s="119"/>
      <c r="O9" s="119"/>
      <c r="P9" s="119"/>
      <c r="Q9" s="119"/>
      <c r="R9" s="120"/>
      <c r="S9" s="120"/>
      <c r="T9" s="120"/>
      <c r="U9" s="120"/>
      <c r="V9" s="120"/>
      <c r="W9" s="119"/>
      <c r="X9" s="119"/>
      <c r="Y9" s="119"/>
      <c r="Z9" s="119"/>
      <c r="AA9" s="119"/>
      <c r="AB9" s="119"/>
      <c r="AC9" s="119"/>
      <c r="AD9" s="119"/>
      <c r="AE9" s="116"/>
    </row>
    <row r="10" spans="1:31" s="2" customFormat="1">
      <c r="A10" s="128"/>
      <c r="B10" s="130"/>
      <c r="C10" s="130"/>
      <c r="D10" s="130"/>
      <c r="E10" s="130"/>
      <c r="F10" s="117"/>
      <c r="G10" s="117"/>
      <c r="H10" s="132"/>
      <c r="I10" s="132"/>
      <c r="J10" s="130"/>
      <c r="K10" s="119"/>
      <c r="L10" s="119"/>
      <c r="M10" s="119"/>
      <c r="N10" s="119"/>
      <c r="O10" s="119"/>
      <c r="P10" s="119"/>
      <c r="Q10" s="119"/>
      <c r="R10" s="120"/>
      <c r="S10" s="120"/>
      <c r="T10" s="120"/>
      <c r="U10" s="120"/>
      <c r="V10" s="120"/>
      <c r="W10" s="119"/>
      <c r="X10" s="7" t="s">
        <v>41</v>
      </c>
      <c r="Y10" s="119"/>
      <c r="Z10" s="119"/>
      <c r="AA10" s="119"/>
      <c r="AB10" s="119"/>
      <c r="AC10" s="119"/>
      <c r="AD10" s="119"/>
      <c r="AE10" s="8" t="s">
        <v>42</v>
      </c>
    </row>
    <row r="11" spans="1:31" s="2" customFormat="1">
      <c r="A11" s="128"/>
      <c r="B11" s="130"/>
      <c r="C11" s="130"/>
      <c r="D11" s="130"/>
      <c r="E11" s="130"/>
      <c r="F11" s="9" t="s">
        <v>43</v>
      </c>
      <c r="G11" s="9" t="s">
        <v>43</v>
      </c>
      <c r="H11" s="132"/>
      <c r="I11" s="132"/>
      <c r="J11" s="130"/>
      <c r="K11" s="119"/>
      <c r="L11" s="10" t="s">
        <v>44</v>
      </c>
      <c r="M11" s="10" t="s">
        <v>44</v>
      </c>
      <c r="N11" s="10" t="s">
        <v>44</v>
      </c>
      <c r="O11" s="10" t="s">
        <v>44</v>
      </c>
      <c r="P11" s="10" t="s">
        <v>44</v>
      </c>
      <c r="Q11" s="119"/>
      <c r="R11" s="10" t="s">
        <v>44</v>
      </c>
      <c r="S11" s="10" t="s">
        <v>44</v>
      </c>
      <c r="T11" s="10" t="s">
        <v>44</v>
      </c>
      <c r="U11" s="10" t="s">
        <v>44</v>
      </c>
      <c r="V11" s="11" t="s">
        <v>45</v>
      </c>
      <c r="W11" s="11" t="s">
        <v>46</v>
      </c>
      <c r="X11" s="11" t="s">
        <v>47</v>
      </c>
      <c r="Y11" s="11" t="s">
        <v>48</v>
      </c>
      <c r="Z11" s="11" t="s">
        <v>49</v>
      </c>
      <c r="AA11" s="11" t="s">
        <v>50</v>
      </c>
      <c r="AB11" s="11" t="s">
        <v>51</v>
      </c>
      <c r="AC11" s="11" t="s">
        <v>52</v>
      </c>
      <c r="AD11" s="11" t="s">
        <v>53</v>
      </c>
      <c r="AE11" s="12" t="s">
        <v>54</v>
      </c>
    </row>
    <row r="12" spans="1:31" s="20" customFormat="1">
      <c r="A12" s="13"/>
      <c r="B12" s="14"/>
      <c r="C12" s="14"/>
      <c r="D12" s="14"/>
      <c r="E12" s="14"/>
      <c r="F12" s="15"/>
      <c r="G12" s="15"/>
      <c r="H12" s="16"/>
      <c r="I12" s="16"/>
      <c r="J12" s="16"/>
      <c r="K12" s="16"/>
      <c r="L12" s="17"/>
      <c r="M12" s="17"/>
      <c r="N12" s="17"/>
      <c r="O12" s="17"/>
      <c r="P12" s="17"/>
      <c r="Q12" s="18"/>
      <c r="R12" s="18"/>
      <c r="S12" s="18"/>
      <c r="T12" s="17"/>
      <c r="U12" s="17"/>
      <c r="V12" s="16"/>
      <c r="W12" s="16"/>
      <c r="X12" s="16"/>
      <c r="Y12" s="16"/>
      <c r="Z12" s="16"/>
      <c r="AA12" s="16"/>
      <c r="AB12" s="16"/>
      <c r="AC12" s="16"/>
      <c r="AD12" s="16"/>
      <c r="AE12" s="19"/>
    </row>
    <row r="13" spans="1:31">
      <c r="A13" s="28">
        <v>2014</v>
      </c>
      <c r="B13" s="29" t="s">
        <v>112</v>
      </c>
      <c r="C13" s="29">
        <v>11002</v>
      </c>
      <c r="D13" s="29" t="s">
        <v>113</v>
      </c>
      <c r="E13" s="29" t="s">
        <v>114</v>
      </c>
      <c r="F13" s="30">
        <v>1936016</v>
      </c>
      <c r="G13" s="30">
        <v>1926287</v>
      </c>
      <c r="H13" s="30">
        <v>318436432</v>
      </c>
      <c r="I13" s="30">
        <v>229206861</v>
      </c>
      <c r="J13" s="30">
        <v>445838774</v>
      </c>
      <c r="K13" s="30">
        <v>59342748</v>
      </c>
      <c r="L13" s="31">
        <v>1</v>
      </c>
      <c r="M13" s="31">
        <v>94</v>
      </c>
      <c r="N13" s="31">
        <v>19.3</v>
      </c>
      <c r="O13" s="31">
        <v>17.2</v>
      </c>
      <c r="P13" s="31">
        <v>15.6</v>
      </c>
      <c r="Q13" s="32">
        <v>0.7</v>
      </c>
      <c r="R13" s="32" t="s">
        <v>115</v>
      </c>
      <c r="S13" s="32" t="s">
        <v>115</v>
      </c>
      <c r="T13" s="31">
        <v>5.9</v>
      </c>
      <c r="U13" s="31">
        <v>72.099999999999994</v>
      </c>
      <c r="V13" s="30">
        <v>886462399</v>
      </c>
      <c r="W13" s="30">
        <v>877874559</v>
      </c>
      <c r="X13" s="30">
        <v>8587840</v>
      </c>
      <c r="Y13" s="30">
        <v>3975892</v>
      </c>
      <c r="Z13" s="30">
        <v>4611948</v>
      </c>
      <c r="AA13" s="30">
        <v>-1126335</v>
      </c>
      <c r="AB13" s="30">
        <v>7484</v>
      </c>
      <c r="AC13" s="30" t="s">
        <v>115</v>
      </c>
      <c r="AD13" s="30">
        <v>2500000</v>
      </c>
      <c r="AE13" s="33">
        <v>-3618851</v>
      </c>
    </row>
    <row r="14" spans="1:31">
      <c r="A14" s="28">
        <v>2014</v>
      </c>
      <c r="B14" s="29" t="s">
        <v>116</v>
      </c>
      <c r="C14" s="29">
        <v>12025</v>
      </c>
      <c r="D14" s="29" t="s">
        <v>113</v>
      </c>
      <c r="E14" s="29" t="s">
        <v>117</v>
      </c>
      <c r="F14" s="30">
        <v>271479</v>
      </c>
      <c r="G14" s="30">
        <v>270674</v>
      </c>
      <c r="H14" s="30">
        <v>58328002</v>
      </c>
      <c r="I14" s="30">
        <v>26522430</v>
      </c>
      <c r="J14" s="30">
        <v>73285702</v>
      </c>
      <c r="K14" s="30">
        <v>5117901</v>
      </c>
      <c r="L14" s="31">
        <v>3.7</v>
      </c>
      <c r="M14" s="31">
        <v>86.5</v>
      </c>
      <c r="N14" s="31">
        <v>21.2</v>
      </c>
      <c r="O14" s="31">
        <v>21.5</v>
      </c>
      <c r="P14" s="31">
        <v>19.8</v>
      </c>
      <c r="Q14" s="32">
        <v>0.45</v>
      </c>
      <c r="R14" s="32" t="s">
        <v>115</v>
      </c>
      <c r="S14" s="32" t="s">
        <v>115</v>
      </c>
      <c r="T14" s="31">
        <v>7.9</v>
      </c>
      <c r="U14" s="31">
        <v>73.3</v>
      </c>
      <c r="V14" s="30">
        <v>139197338</v>
      </c>
      <c r="W14" s="30">
        <v>136371406</v>
      </c>
      <c r="X14" s="30">
        <v>2825932</v>
      </c>
      <c r="Y14" s="30">
        <v>147065</v>
      </c>
      <c r="Z14" s="30">
        <v>2678867</v>
      </c>
      <c r="AA14" s="30">
        <v>1118370</v>
      </c>
      <c r="AB14" s="30">
        <v>757316</v>
      </c>
      <c r="AC14" s="30" t="s">
        <v>115</v>
      </c>
      <c r="AD14" s="30" t="s">
        <v>115</v>
      </c>
      <c r="AE14" s="33">
        <v>1875686</v>
      </c>
    </row>
    <row r="15" spans="1:31">
      <c r="A15" s="28">
        <v>2014</v>
      </c>
      <c r="B15" s="29" t="s">
        <v>118</v>
      </c>
      <c r="C15" s="29">
        <v>12033</v>
      </c>
      <c r="D15" s="29" t="s">
        <v>113</v>
      </c>
      <c r="E15" s="29" t="s">
        <v>119</v>
      </c>
      <c r="F15" s="30">
        <v>125028</v>
      </c>
      <c r="G15" s="30">
        <v>124553</v>
      </c>
      <c r="H15" s="30">
        <v>27129388</v>
      </c>
      <c r="I15" s="30">
        <v>11387296</v>
      </c>
      <c r="J15" s="30">
        <v>32635270</v>
      </c>
      <c r="K15" s="30">
        <v>2246262</v>
      </c>
      <c r="L15" s="31">
        <v>1.5</v>
      </c>
      <c r="M15" s="31">
        <v>98</v>
      </c>
      <c r="N15" s="31">
        <v>24.6</v>
      </c>
      <c r="O15" s="31">
        <v>18.899999999999999</v>
      </c>
      <c r="P15" s="31">
        <v>17.2</v>
      </c>
      <c r="Q15" s="32">
        <v>0.42</v>
      </c>
      <c r="R15" s="32" t="s">
        <v>115</v>
      </c>
      <c r="S15" s="32" t="s">
        <v>115</v>
      </c>
      <c r="T15" s="31">
        <v>12.2</v>
      </c>
      <c r="U15" s="31">
        <v>75.7</v>
      </c>
      <c r="V15" s="30">
        <v>56966689</v>
      </c>
      <c r="W15" s="30">
        <v>56356081</v>
      </c>
      <c r="X15" s="30">
        <v>610608</v>
      </c>
      <c r="Y15" s="30">
        <v>110061</v>
      </c>
      <c r="Z15" s="30">
        <v>500547</v>
      </c>
      <c r="AA15" s="30">
        <v>214155</v>
      </c>
      <c r="AB15" s="30">
        <v>143661</v>
      </c>
      <c r="AC15" s="30" t="s">
        <v>115</v>
      </c>
      <c r="AD15" s="30" t="s">
        <v>115</v>
      </c>
      <c r="AE15" s="33">
        <v>357816</v>
      </c>
    </row>
    <row r="16" spans="1:31">
      <c r="A16" s="28">
        <v>2014</v>
      </c>
      <c r="B16" s="29" t="s">
        <v>116</v>
      </c>
      <c r="C16" s="29">
        <v>12041</v>
      </c>
      <c r="D16" s="29" t="s">
        <v>113</v>
      </c>
      <c r="E16" s="29" t="s">
        <v>120</v>
      </c>
      <c r="F16" s="30">
        <v>347207</v>
      </c>
      <c r="G16" s="30">
        <v>346507</v>
      </c>
      <c r="H16" s="30">
        <v>67950402</v>
      </c>
      <c r="I16" s="30">
        <v>32937315</v>
      </c>
      <c r="J16" s="30">
        <v>83445528</v>
      </c>
      <c r="K16" s="30">
        <v>6007210</v>
      </c>
      <c r="L16" s="31">
        <v>1.4</v>
      </c>
      <c r="M16" s="31">
        <v>91.4</v>
      </c>
      <c r="N16" s="31">
        <v>21</v>
      </c>
      <c r="O16" s="31">
        <v>20.7</v>
      </c>
      <c r="P16" s="31">
        <v>18.8</v>
      </c>
      <c r="Q16" s="32">
        <v>0.48</v>
      </c>
      <c r="R16" s="32" t="s">
        <v>115</v>
      </c>
      <c r="S16" s="32" t="s">
        <v>115</v>
      </c>
      <c r="T16" s="31">
        <v>7</v>
      </c>
      <c r="U16" s="31">
        <v>90.3</v>
      </c>
      <c r="V16" s="30">
        <v>159065559</v>
      </c>
      <c r="W16" s="30">
        <v>156557132</v>
      </c>
      <c r="X16" s="30">
        <v>2508427</v>
      </c>
      <c r="Y16" s="30">
        <v>1305231</v>
      </c>
      <c r="Z16" s="30">
        <v>1203196</v>
      </c>
      <c r="AA16" s="30">
        <v>-665010</v>
      </c>
      <c r="AB16" s="30">
        <v>13074</v>
      </c>
      <c r="AC16" s="30" t="s">
        <v>115</v>
      </c>
      <c r="AD16" s="30" t="s">
        <v>115</v>
      </c>
      <c r="AE16" s="33">
        <v>-651936</v>
      </c>
    </row>
    <row r="17" spans="1:31">
      <c r="A17" s="28">
        <v>2014</v>
      </c>
      <c r="B17" s="29" t="s">
        <v>118</v>
      </c>
      <c r="C17" s="29">
        <v>12068</v>
      </c>
      <c r="D17" s="29" t="s">
        <v>113</v>
      </c>
      <c r="E17" s="29" t="s">
        <v>121</v>
      </c>
      <c r="F17" s="30">
        <v>178394</v>
      </c>
      <c r="G17" s="30">
        <v>177921</v>
      </c>
      <c r="H17" s="30">
        <v>39507895</v>
      </c>
      <c r="I17" s="30">
        <v>17471608</v>
      </c>
      <c r="J17" s="30">
        <v>49141648</v>
      </c>
      <c r="K17" s="30">
        <v>3412793</v>
      </c>
      <c r="L17" s="31">
        <v>0.7</v>
      </c>
      <c r="M17" s="31">
        <v>96.3</v>
      </c>
      <c r="N17" s="31">
        <v>21.6</v>
      </c>
      <c r="O17" s="31">
        <v>24.2</v>
      </c>
      <c r="P17" s="31">
        <v>21.8</v>
      </c>
      <c r="Q17" s="32">
        <v>0.43</v>
      </c>
      <c r="R17" s="32" t="s">
        <v>115</v>
      </c>
      <c r="S17" s="32" t="s">
        <v>115</v>
      </c>
      <c r="T17" s="31">
        <v>12.3</v>
      </c>
      <c r="U17" s="31">
        <v>132.4</v>
      </c>
      <c r="V17" s="30">
        <v>101838237</v>
      </c>
      <c r="W17" s="30">
        <v>101484645</v>
      </c>
      <c r="X17" s="30">
        <v>353592</v>
      </c>
      <c r="Y17" s="30">
        <v>10787</v>
      </c>
      <c r="Z17" s="30">
        <v>342805</v>
      </c>
      <c r="AA17" s="30">
        <v>-146709</v>
      </c>
      <c r="AB17" s="30" t="s">
        <v>115</v>
      </c>
      <c r="AC17" s="30" t="s">
        <v>115</v>
      </c>
      <c r="AD17" s="30" t="s">
        <v>115</v>
      </c>
      <c r="AE17" s="33">
        <v>-146709</v>
      </c>
    </row>
    <row r="18" spans="1:31">
      <c r="A18" s="28">
        <v>2014</v>
      </c>
      <c r="B18" s="29" t="s">
        <v>118</v>
      </c>
      <c r="C18" s="29">
        <v>12076</v>
      </c>
      <c r="D18" s="29" t="s">
        <v>113</v>
      </c>
      <c r="E18" s="29" t="s">
        <v>122</v>
      </c>
      <c r="F18" s="30">
        <v>168753</v>
      </c>
      <c r="G18" s="30">
        <v>168255</v>
      </c>
      <c r="H18" s="30">
        <v>32096778</v>
      </c>
      <c r="I18" s="30">
        <v>17945559</v>
      </c>
      <c r="J18" s="30">
        <v>40303990</v>
      </c>
      <c r="K18" s="30">
        <v>3081677</v>
      </c>
      <c r="L18" s="31">
        <v>2.1</v>
      </c>
      <c r="M18" s="31">
        <v>90.6</v>
      </c>
      <c r="N18" s="31">
        <v>25.1</v>
      </c>
      <c r="O18" s="31">
        <v>20.6</v>
      </c>
      <c r="P18" s="31">
        <v>18.399999999999999</v>
      </c>
      <c r="Q18" s="32">
        <v>0.55000000000000004</v>
      </c>
      <c r="R18" s="32" t="s">
        <v>115</v>
      </c>
      <c r="S18" s="32" t="s">
        <v>115</v>
      </c>
      <c r="T18" s="31">
        <v>9.5</v>
      </c>
      <c r="U18" s="31">
        <v>116</v>
      </c>
      <c r="V18" s="30">
        <v>85856657</v>
      </c>
      <c r="W18" s="30">
        <v>85006195</v>
      </c>
      <c r="X18" s="30">
        <v>850462</v>
      </c>
      <c r="Y18" s="30">
        <v>421</v>
      </c>
      <c r="Z18" s="30">
        <v>850041</v>
      </c>
      <c r="AA18" s="30">
        <v>-128313</v>
      </c>
      <c r="AB18" s="30">
        <v>490838</v>
      </c>
      <c r="AC18" s="30" t="s">
        <v>115</v>
      </c>
      <c r="AD18" s="30">
        <v>1143786</v>
      </c>
      <c r="AE18" s="33">
        <v>-781261</v>
      </c>
    </row>
    <row r="19" spans="1:31">
      <c r="A19" s="28">
        <v>2014</v>
      </c>
      <c r="B19" s="29" t="s">
        <v>118</v>
      </c>
      <c r="C19" s="29">
        <v>12084</v>
      </c>
      <c r="D19" s="29" t="s">
        <v>113</v>
      </c>
      <c r="E19" s="29" t="s">
        <v>123</v>
      </c>
      <c r="F19" s="30">
        <v>122198</v>
      </c>
      <c r="G19" s="30">
        <v>121866</v>
      </c>
      <c r="H19" s="30">
        <v>27064020</v>
      </c>
      <c r="I19" s="30">
        <v>12142117</v>
      </c>
      <c r="J19" s="30">
        <v>35116601</v>
      </c>
      <c r="K19" s="30">
        <v>2409682</v>
      </c>
      <c r="L19" s="31">
        <v>0.9</v>
      </c>
      <c r="M19" s="31">
        <v>90.4</v>
      </c>
      <c r="N19" s="31">
        <v>19.7</v>
      </c>
      <c r="O19" s="31">
        <v>22.1</v>
      </c>
      <c r="P19" s="31">
        <v>19.5</v>
      </c>
      <c r="Q19" s="32">
        <v>0.45</v>
      </c>
      <c r="R19" s="32" t="s">
        <v>115</v>
      </c>
      <c r="S19" s="32" t="s">
        <v>115</v>
      </c>
      <c r="T19" s="31">
        <v>12.5</v>
      </c>
      <c r="U19" s="31">
        <v>118</v>
      </c>
      <c r="V19" s="30">
        <v>70062483</v>
      </c>
      <c r="W19" s="30">
        <v>69686229</v>
      </c>
      <c r="X19" s="30">
        <v>376254</v>
      </c>
      <c r="Y19" s="30">
        <v>52326</v>
      </c>
      <c r="Z19" s="30">
        <v>323928</v>
      </c>
      <c r="AA19" s="30">
        <v>-11204</v>
      </c>
      <c r="AB19" s="30">
        <v>634</v>
      </c>
      <c r="AC19" s="30" t="s">
        <v>115</v>
      </c>
      <c r="AD19" s="30" t="s">
        <v>115</v>
      </c>
      <c r="AE19" s="33">
        <v>-10570</v>
      </c>
    </row>
    <row r="20" spans="1:31">
      <c r="A20" s="28">
        <v>2014</v>
      </c>
      <c r="B20" s="29" t="s">
        <v>118</v>
      </c>
      <c r="C20" s="29">
        <v>12131</v>
      </c>
      <c r="D20" s="29" t="s">
        <v>113</v>
      </c>
      <c r="E20" s="29" t="s">
        <v>124</v>
      </c>
      <c r="F20" s="30">
        <v>174064</v>
      </c>
      <c r="G20" s="30">
        <v>173632</v>
      </c>
      <c r="H20" s="30">
        <v>28942281</v>
      </c>
      <c r="I20" s="30">
        <v>21918989</v>
      </c>
      <c r="J20" s="30">
        <v>38937665</v>
      </c>
      <c r="K20" s="30">
        <v>3660232</v>
      </c>
      <c r="L20" s="31">
        <v>4.4000000000000004</v>
      </c>
      <c r="M20" s="31">
        <v>86.9</v>
      </c>
      <c r="N20" s="31">
        <v>21.5</v>
      </c>
      <c r="O20" s="31">
        <v>16.8</v>
      </c>
      <c r="P20" s="31">
        <v>15</v>
      </c>
      <c r="Q20" s="32">
        <v>0.75</v>
      </c>
      <c r="R20" s="32" t="s">
        <v>115</v>
      </c>
      <c r="S20" s="32" t="s">
        <v>115</v>
      </c>
      <c r="T20" s="31">
        <v>7.4</v>
      </c>
      <c r="U20" s="31">
        <v>82.3</v>
      </c>
      <c r="V20" s="30">
        <v>76963142</v>
      </c>
      <c r="W20" s="30">
        <v>75147315</v>
      </c>
      <c r="X20" s="30">
        <v>1815827</v>
      </c>
      <c r="Y20" s="30">
        <v>94649</v>
      </c>
      <c r="Z20" s="30">
        <v>1721178</v>
      </c>
      <c r="AA20" s="30">
        <v>301299</v>
      </c>
      <c r="AB20" s="30">
        <v>637782</v>
      </c>
      <c r="AC20" s="30">
        <v>2250</v>
      </c>
      <c r="AD20" s="30">
        <v>262694</v>
      </c>
      <c r="AE20" s="33">
        <v>678637</v>
      </c>
    </row>
    <row r="21" spans="1:31">
      <c r="A21" s="28">
        <v>2014</v>
      </c>
      <c r="B21" s="29" t="s">
        <v>118</v>
      </c>
      <c r="C21" s="29">
        <v>12173</v>
      </c>
      <c r="D21" s="29" t="s">
        <v>113</v>
      </c>
      <c r="E21" s="29" t="s">
        <v>125</v>
      </c>
      <c r="F21" s="30">
        <v>120225</v>
      </c>
      <c r="G21" s="30">
        <v>119822</v>
      </c>
      <c r="H21" s="30">
        <v>19775361</v>
      </c>
      <c r="I21" s="30">
        <v>10175328</v>
      </c>
      <c r="J21" s="30">
        <v>24403210</v>
      </c>
      <c r="K21" s="30">
        <v>1791334</v>
      </c>
      <c r="L21" s="31">
        <v>2.7</v>
      </c>
      <c r="M21" s="31">
        <v>92.8</v>
      </c>
      <c r="N21" s="31">
        <v>23.3</v>
      </c>
      <c r="O21" s="31">
        <v>18.7</v>
      </c>
      <c r="P21" s="31">
        <v>16.5</v>
      </c>
      <c r="Q21" s="32">
        <v>0.5</v>
      </c>
      <c r="R21" s="32" t="s">
        <v>115</v>
      </c>
      <c r="S21" s="32" t="s">
        <v>115</v>
      </c>
      <c r="T21" s="31">
        <v>11.1</v>
      </c>
      <c r="U21" s="31">
        <v>34.6</v>
      </c>
      <c r="V21" s="30">
        <v>45075464</v>
      </c>
      <c r="W21" s="30">
        <v>44407170</v>
      </c>
      <c r="X21" s="30">
        <v>668294</v>
      </c>
      <c r="Y21" s="30">
        <v>13120</v>
      </c>
      <c r="Z21" s="30">
        <v>655174</v>
      </c>
      <c r="AA21" s="30">
        <v>-45355</v>
      </c>
      <c r="AB21" s="30">
        <v>359988</v>
      </c>
      <c r="AC21" s="30" t="s">
        <v>115</v>
      </c>
      <c r="AD21" s="30">
        <v>303235</v>
      </c>
      <c r="AE21" s="33">
        <v>11398</v>
      </c>
    </row>
    <row r="22" spans="1:31">
      <c r="A22" s="28">
        <v>2014</v>
      </c>
      <c r="B22" s="29" t="s">
        <v>116</v>
      </c>
      <c r="C22" s="29">
        <v>22012</v>
      </c>
      <c r="D22" s="29" t="s">
        <v>126</v>
      </c>
      <c r="E22" s="29" t="s">
        <v>127</v>
      </c>
      <c r="F22" s="30">
        <v>295898</v>
      </c>
      <c r="G22" s="30">
        <v>295062</v>
      </c>
      <c r="H22" s="30">
        <v>55109519</v>
      </c>
      <c r="I22" s="30">
        <v>29244175</v>
      </c>
      <c r="J22" s="30">
        <v>69734099</v>
      </c>
      <c r="K22" s="30">
        <v>5288279</v>
      </c>
      <c r="L22" s="31">
        <v>3.6</v>
      </c>
      <c r="M22" s="31">
        <v>91.1</v>
      </c>
      <c r="N22" s="31">
        <v>15.1</v>
      </c>
      <c r="O22" s="31">
        <v>22.9</v>
      </c>
      <c r="P22" s="31">
        <v>20.2</v>
      </c>
      <c r="Q22" s="32">
        <v>0.53</v>
      </c>
      <c r="R22" s="32" t="s">
        <v>115</v>
      </c>
      <c r="S22" s="32" t="s">
        <v>115</v>
      </c>
      <c r="T22" s="31">
        <v>13.8</v>
      </c>
      <c r="U22" s="31">
        <v>126.2</v>
      </c>
      <c r="V22" s="30">
        <v>128995082</v>
      </c>
      <c r="W22" s="30">
        <v>125475857</v>
      </c>
      <c r="X22" s="30">
        <v>3519225</v>
      </c>
      <c r="Y22" s="30">
        <v>981522</v>
      </c>
      <c r="Z22" s="30">
        <v>2537703</v>
      </c>
      <c r="AA22" s="30">
        <v>942287</v>
      </c>
      <c r="AB22" s="30">
        <v>7885</v>
      </c>
      <c r="AC22" s="30" t="s">
        <v>115</v>
      </c>
      <c r="AD22" s="30">
        <v>4000000</v>
      </c>
      <c r="AE22" s="33">
        <v>-3049828</v>
      </c>
    </row>
    <row r="23" spans="1:31">
      <c r="A23" s="28">
        <v>2014</v>
      </c>
      <c r="B23" s="29" t="s">
        <v>118</v>
      </c>
      <c r="C23" s="29">
        <v>22021</v>
      </c>
      <c r="D23" s="29" t="s">
        <v>126</v>
      </c>
      <c r="E23" s="29" t="s">
        <v>128</v>
      </c>
      <c r="F23" s="30">
        <v>178886</v>
      </c>
      <c r="G23" s="30">
        <v>178258</v>
      </c>
      <c r="H23" s="30">
        <v>34319498</v>
      </c>
      <c r="I23" s="30">
        <v>16227204</v>
      </c>
      <c r="J23" s="30">
        <v>43131259</v>
      </c>
      <c r="K23" s="30">
        <v>2983088</v>
      </c>
      <c r="L23" s="31">
        <v>1.4</v>
      </c>
      <c r="M23" s="31">
        <v>93.8</v>
      </c>
      <c r="N23" s="31">
        <v>18.399999999999999</v>
      </c>
      <c r="O23" s="31">
        <v>18.100000000000001</v>
      </c>
      <c r="P23" s="31">
        <v>16</v>
      </c>
      <c r="Q23" s="32">
        <v>0.46</v>
      </c>
      <c r="R23" s="32" t="s">
        <v>115</v>
      </c>
      <c r="S23" s="32" t="s">
        <v>115</v>
      </c>
      <c r="T23" s="31">
        <v>9.1</v>
      </c>
      <c r="U23" s="31">
        <v>50.9</v>
      </c>
      <c r="V23" s="30">
        <v>83641364</v>
      </c>
      <c r="W23" s="30">
        <v>81501482</v>
      </c>
      <c r="X23" s="30">
        <v>2139882</v>
      </c>
      <c r="Y23" s="30">
        <v>1516172</v>
      </c>
      <c r="Z23" s="30">
        <v>623710</v>
      </c>
      <c r="AA23" s="30">
        <v>-4353</v>
      </c>
      <c r="AB23" s="30">
        <v>419467</v>
      </c>
      <c r="AC23" s="30" t="s">
        <v>115</v>
      </c>
      <c r="AD23" s="30">
        <v>350000</v>
      </c>
      <c r="AE23" s="33">
        <v>65114</v>
      </c>
    </row>
    <row r="24" spans="1:31">
      <c r="A24" s="28">
        <v>2014</v>
      </c>
      <c r="B24" s="29" t="s">
        <v>129</v>
      </c>
      <c r="C24" s="29">
        <v>22039</v>
      </c>
      <c r="D24" s="29" t="s">
        <v>126</v>
      </c>
      <c r="E24" s="29" t="s">
        <v>130</v>
      </c>
      <c r="F24" s="30">
        <v>237550</v>
      </c>
      <c r="G24" s="30">
        <v>236741</v>
      </c>
      <c r="H24" s="30">
        <v>38304819</v>
      </c>
      <c r="I24" s="30">
        <v>25020149</v>
      </c>
      <c r="J24" s="30">
        <v>50674294</v>
      </c>
      <c r="K24" s="30">
        <v>4395252</v>
      </c>
      <c r="L24" s="31">
        <v>2.6</v>
      </c>
      <c r="M24" s="31">
        <v>89.7</v>
      </c>
      <c r="N24" s="31">
        <v>17.7</v>
      </c>
      <c r="O24" s="31">
        <v>17.399999999999999</v>
      </c>
      <c r="P24" s="31">
        <v>15.1</v>
      </c>
      <c r="Q24" s="32">
        <v>0.65</v>
      </c>
      <c r="R24" s="32" t="s">
        <v>115</v>
      </c>
      <c r="S24" s="32" t="s">
        <v>115</v>
      </c>
      <c r="T24" s="31">
        <v>13.2</v>
      </c>
      <c r="U24" s="31">
        <v>111.9</v>
      </c>
      <c r="V24" s="30">
        <v>97232406</v>
      </c>
      <c r="W24" s="30">
        <v>93818273</v>
      </c>
      <c r="X24" s="30">
        <v>3414133</v>
      </c>
      <c r="Y24" s="30">
        <v>2090607</v>
      </c>
      <c r="Z24" s="30">
        <v>1323526</v>
      </c>
      <c r="AA24" s="30">
        <v>-721421</v>
      </c>
      <c r="AB24" s="30">
        <v>902047</v>
      </c>
      <c r="AC24" s="30" t="s">
        <v>115</v>
      </c>
      <c r="AD24" s="30">
        <v>750000</v>
      </c>
      <c r="AE24" s="33">
        <v>-569374</v>
      </c>
    </row>
    <row r="25" spans="1:31">
      <c r="A25" s="28">
        <v>2014</v>
      </c>
      <c r="B25" s="29" t="s">
        <v>116</v>
      </c>
      <c r="C25" s="29">
        <v>32018</v>
      </c>
      <c r="D25" s="29" t="s">
        <v>451</v>
      </c>
      <c r="E25" s="29" t="s">
        <v>452</v>
      </c>
      <c r="F25" s="30">
        <v>295170</v>
      </c>
      <c r="G25" s="30">
        <v>293815</v>
      </c>
      <c r="H25" s="30">
        <v>48550628</v>
      </c>
      <c r="I25" s="30">
        <v>34801900</v>
      </c>
      <c r="J25" s="30">
        <v>64995118</v>
      </c>
      <c r="K25" s="30">
        <v>5112857</v>
      </c>
      <c r="L25" s="31">
        <v>2.2000000000000002</v>
      </c>
      <c r="M25" s="31">
        <v>93.2</v>
      </c>
      <c r="N25" s="31">
        <v>21.6</v>
      </c>
      <c r="O25" s="31">
        <v>19.7</v>
      </c>
      <c r="P25" s="31">
        <v>17.600000000000001</v>
      </c>
      <c r="Q25" s="32">
        <v>0.69</v>
      </c>
      <c r="R25" s="32" t="s">
        <v>115</v>
      </c>
      <c r="S25" s="32" t="s">
        <v>115</v>
      </c>
      <c r="T25" s="31">
        <v>11.2</v>
      </c>
      <c r="U25" s="31">
        <v>75.599999999999994</v>
      </c>
      <c r="V25" s="30">
        <v>112499547</v>
      </c>
      <c r="W25" s="30">
        <v>110007418</v>
      </c>
      <c r="X25" s="30">
        <v>2492129</v>
      </c>
      <c r="Y25" s="30">
        <v>1036143</v>
      </c>
      <c r="Z25" s="30">
        <v>1455986</v>
      </c>
      <c r="AA25" s="30">
        <v>350017</v>
      </c>
      <c r="AB25" s="30">
        <v>733954</v>
      </c>
      <c r="AC25" s="30" t="s">
        <v>115</v>
      </c>
      <c r="AD25" s="30">
        <v>354</v>
      </c>
      <c r="AE25" s="33">
        <v>1083617</v>
      </c>
    </row>
    <row r="26" spans="1:31">
      <c r="A26" s="28">
        <v>2014</v>
      </c>
      <c r="B26" s="29" t="s">
        <v>453</v>
      </c>
      <c r="C26" s="29">
        <v>32026</v>
      </c>
      <c r="D26" s="29" t="s">
        <v>451</v>
      </c>
      <c r="E26" s="29" t="s">
        <v>454</v>
      </c>
      <c r="F26" s="30">
        <v>56795</v>
      </c>
      <c r="G26" s="30">
        <v>56671</v>
      </c>
      <c r="H26" s="30">
        <v>14523536</v>
      </c>
      <c r="I26" s="30">
        <v>4865981</v>
      </c>
      <c r="J26" s="30">
        <v>18561939</v>
      </c>
      <c r="K26" s="30">
        <v>1088397</v>
      </c>
      <c r="L26" s="31">
        <v>8.9</v>
      </c>
      <c r="M26" s="31">
        <v>93.8</v>
      </c>
      <c r="N26" s="31">
        <v>24</v>
      </c>
      <c r="O26" s="31">
        <v>21.7</v>
      </c>
      <c r="P26" s="31">
        <v>12.4</v>
      </c>
      <c r="Q26" s="32">
        <v>0.32</v>
      </c>
      <c r="R26" s="32" t="s">
        <v>115</v>
      </c>
      <c r="S26" s="32" t="s">
        <v>115</v>
      </c>
      <c r="T26" s="31">
        <v>11.6</v>
      </c>
      <c r="U26" s="31">
        <v>18.3</v>
      </c>
      <c r="V26" s="30">
        <v>75237331</v>
      </c>
      <c r="W26" s="30">
        <v>70381363</v>
      </c>
      <c r="X26" s="30">
        <v>4855968</v>
      </c>
      <c r="Y26" s="30">
        <v>3206234</v>
      </c>
      <c r="Z26" s="30">
        <v>1649734</v>
      </c>
      <c r="AA26" s="30">
        <v>-1574601</v>
      </c>
      <c r="AB26" s="30">
        <v>2179483</v>
      </c>
      <c r="AC26" s="30" t="s">
        <v>115</v>
      </c>
      <c r="AD26" s="30">
        <v>1593310</v>
      </c>
      <c r="AE26" s="33">
        <v>-988428</v>
      </c>
    </row>
    <row r="27" spans="1:31">
      <c r="A27" s="28">
        <v>2014</v>
      </c>
      <c r="B27" s="29" t="s">
        <v>453</v>
      </c>
      <c r="C27" s="29">
        <v>32034</v>
      </c>
      <c r="D27" s="29" t="s">
        <v>451</v>
      </c>
      <c r="E27" s="29" t="s">
        <v>455</v>
      </c>
      <c r="F27" s="30">
        <v>38896</v>
      </c>
      <c r="G27" s="30">
        <v>38580</v>
      </c>
      <c r="H27" s="30">
        <v>8959386</v>
      </c>
      <c r="I27" s="30">
        <v>4228190</v>
      </c>
      <c r="J27" s="30">
        <v>11207817</v>
      </c>
      <c r="K27" s="30">
        <v>599918</v>
      </c>
      <c r="L27" s="31">
        <v>33.299999999999997</v>
      </c>
      <c r="M27" s="31">
        <v>92.9</v>
      </c>
      <c r="N27" s="31">
        <v>27.4</v>
      </c>
      <c r="O27" s="31">
        <v>20.399999999999999</v>
      </c>
      <c r="P27" s="31">
        <v>7.9</v>
      </c>
      <c r="Q27" s="32">
        <v>0.42</v>
      </c>
      <c r="R27" s="32" t="s">
        <v>115</v>
      </c>
      <c r="S27" s="32" t="s">
        <v>115</v>
      </c>
      <c r="T27" s="31">
        <v>11.8</v>
      </c>
      <c r="U27" s="31">
        <v>24.3</v>
      </c>
      <c r="V27" s="30">
        <v>67662916</v>
      </c>
      <c r="W27" s="30">
        <v>58532596</v>
      </c>
      <c r="X27" s="30">
        <v>9130320</v>
      </c>
      <c r="Y27" s="30">
        <v>5399291</v>
      </c>
      <c r="Z27" s="30">
        <v>3731029</v>
      </c>
      <c r="AA27" s="30">
        <v>-154704</v>
      </c>
      <c r="AB27" s="30">
        <v>2542562</v>
      </c>
      <c r="AC27" s="30">
        <v>5170</v>
      </c>
      <c r="AD27" s="30">
        <v>1050095</v>
      </c>
      <c r="AE27" s="33">
        <v>1342933</v>
      </c>
    </row>
    <row r="28" spans="1:31">
      <c r="A28" s="28">
        <v>2014</v>
      </c>
      <c r="B28" s="29" t="s">
        <v>118</v>
      </c>
      <c r="C28" s="29">
        <v>32051</v>
      </c>
      <c r="D28" s="29" t="s">
        <v>451</v>
      </c>
      <c r="E28" s="29" t="s">
        <v>456</v>
      </c>
      <c r="F28" s="30">
        <v>99773</v>
      </c>
      <c r="G28" s="30">
        <v>99476</v>
      </c>
      <c r="H28" s="30">
        <v>22411329</v>
      </c>
      <c r="I28" s="30">
        <v>10145952</v>
      </c>
      <c r="J28" s="30">
        <v>29099202</v>
      </c>
      <c r="K28" s="30">
        <v>1912801</v>
      </c>
      <c r="L28" s="31">
        <v>5.5</v>
      </c>
      <c r="M28" s="31">
        <v>86</v>
      </c>
      <c r="N28" s="31">
        <v>24.6</v>
      </c>
      <c r="O28" s="31">
        <v>19.100000000000001</v>
      </c>
      <c r="P28" s="31">
        <v>15.6</v>
      </c>
      <c r="Q28" s="32">
        <v>0.44</v>
      </c>
      <c r="R28" s="32" t="s">
        <v>115</v>
      </c>
      <c r="S28" s="32" t="s">
        <v>115</v>
      </c>
      <c r="T28" s="31">
        <v>11.3</v>
      </c>
      <c r="U28" s="31">
        <v>84.8</v>
      </c>
      <c r="V28" s="30">
        <v>50443387</v>
      </c>
      <c r="W28" s="30">
        <v>48362801</v>
      </c>
      <c r="X28" s="30">
        <v>2080586</v>
      </c>
      <c r="Y28" s="30">
        <v>490599</v>
      </c>
      <c r="Z28" s="30">
        <v>1589987</v>
      </c>
      <c r="AA28" s="30">
        <v>-199683</v>
      </c>
      <c r="AB28" s="30">
        <v>1331894</v>
      </c>
      <c r="AC28" s="30" t="s">
        <v>115</v>
      </c>
      <c r="AD28" s="30" t="s">
        <v>115</v>
      </c>
      <c r="AE28" s="33">
        <v>1132211</v>
      </c>
    </row>
    <row r="29" spans="1:31">
      <c r="A29" s="21">
        <v>2014</v>
      </c>
      <c r="B29" s="22" t="s">
        <v>453</v>
      </c>
      <c r="C29" s="22">
        <v>32069</v>
      </c>
      <c r="D29" s="22" t="s">
        <v>451</v>
      </c>
      <c r="E29" s="22" t="s">
        <v>457</v>
      </c>
      <c r="F29" s="23">
        <v>93769</v>
      </c>
      <c r="G29" s="23">
        <v>93389</v>
      </c>
      <c r="H29" s="23">
        <v>16653816</v>
      </c>
      <c r="I29" s="23">
        <v>11015473</v>
      </c>
      <c r="J29" s="23">
        <v>21700577</v>
      </c>
      <c r="K29" s="23">
        <v>1864767</v>
      </c>
      <c r="L29" s="24">
        <v>2.9</v>
      </c>
      <c r="M29" s="24">
        <v>88.5</v>
      </c>
      <c r="N29" s="24">
        <v>19.3</v>
      </c>
      <c r="O29" s="24">
        <v>20.100000000000001</v>
      </c>
      <c r="P29" s="24">
        <v>18.3</v>
      </c>
      <c r="Q29" s="25">
        <v>0.66</v>
      </c>
      <c r="R29" s="25" t="s">
        <v>115</v>
      </c>
      <c r="S29" s="25" t="s">
        <v>115</v>
      </c>
      <c r="T29" s="24">
        <v>16.600000000000001</v>
      </c>
      <c r="U29" s="24">
        <v>106.8</v>
      </c>
      <c r="V29" s="23">
        <v>40375179</v>
      </c>
      <c r="W29" s="23">
        <v>39374781</v>
      </c>
      <c r="X29" s="23">
        <v>1000398</v>
      </c>
      <c r="Y29" s="23">
        <v>366951</v>
      </c>
      <c r="Z29" s="23">
        <v>633447</v>
      </c>
      <c r="AA29" s="23">
        <v>-136251</v>
      </c>
      <c r="AB29" s="23">
        <v>646</v>
      </c>
      <c r="AC29" s="23">
        <v>2239900</v>
      </c>
      <c r="AD29" s="23" t="s">
        <v>115</v>
      </c>
      <c r="AE29" s="26">
        <v>2104295</v>
      </c>
    </row>
    <row r="30" spans="1:31">
      <c r="A30" s="28">
        <v>2014</v>
      </c>
      <c r="B30" s="29" t="s">
        <v>453</v>
      </c>
      <c r="C30" s="29">
        <v>32077</v>
      </c>
      <c r="D30" s="29" t="s">
        <v>451</v>
      </c>
      <c r="E30" s="29" t="s">
        <v>458</v>
      </c>
      <c r="F30" s="30">
        <v>37103</v>
      </c>
      <c r="G30" s="30">
        <v>36921</v>
      </c>
      <c r="H30" s="30">
        <v>9426485</v>
      </c>
      <c r="I30" s="30">
        <v>3777353</v>
      </c>
      <c r="J30" s="30">
        <v>11836843</v>
      </c>
      <c r="K30" s="30">
        <v>714379</v>
      </c>
      <c r="L30" s="31">
        <v>5.0999999999999996</v>
      </c>
      <c r="M30" s="31">
        <v>87.8</v>
      </c>
      <c r="N30" s="31">
        <v>23.1</v>
      </c>
      <c r="O30" s="31">
        <v>22.5</v>
      </c>
      <c r="P30" s="31">
        <v>14.9</v>
      </c>
      <c r="Q30" s="32">
        <v>0.38</v>
      </c>
      <c r="R30" s="32" t="s">
        <v>115</v>
      </c>
      <c r="S30" s="32" t="s">
        <v>115</v>
      </c>
      <c r="T30" s="31">
        <v>14.6</v>
      </c>
      <c r="U30" s="31">
        <v>130.1</v>
      </c>
      <c r="V30" s="30">
        <v>28412749</v>
      </c>
      <c r="W30" s="30">
        <v>26096534</v>
      </c>
      <c r="X30" s="30">
        <v>2316215</v>
      </c>
      <c r="Y30" s="30">
        <v>1716463</v>
      </c>
      <c r="Z30" s="30">
        <v>599752</v>
      </c>
      <c r="AA30" s="30">
        <v>630617</v>
      </c>
      <c r="AB30" s="30">
        <v>438761</v>
      </c>
      <c r="AC30" s="30" t="s">
        <v>115</v>
      </c>
      <c r="AD30" s="30">
        <v>511625</v>
      </c>
      <c r="AE30" s="33">
        <v>557753</v>
      </c>
    </row>
    <row r="31" spans="1:31">
      <c r="A31" s="28">
        <v>2014</v>
      </c>
      <c r="B31" s="29" t="s">
        <v>453</v>
      </c>
      <c r="C31" s="29">
        <v>32085</v>
      </c>
      <c r="D31" s="29" t="s">
        <v>451</v>
      </c>
      <c r="E31" s="29" t="s">
        <v>459</v>
      </c>
      <c r="F31" s="30">
        <v>29107</v>
      </c>
      <c r="G31" s="30">
        <v>29011</v>
      </c>
      <c r="H31" s="30">
        <v>9388514</v>
      </c>
      <c r="I31" s="30">
        <v>2542022</v>
      </c>
      <c r="J31" s="30">
        <v>11242466</v>
      </c>
      <c r="K31" s="30">
        <v>620855</v>
      </c>
      <c r="L31" s="31">
        <v>3.6</v>
      </c>
      <c r="M31" s="31">
        <v>83.2</v>
      </c>
      <c r="N31" s="31">
        <v>25.3</v>
      </c>
      <c r="O31" s="31">
        <v>21.6</v>
      </c>
      <c r="P31" s="31">
        <v>17.600000000000001</v>
      </c>
      <c r="Q31" s="32">
        <v>0.27</v>
      </c>
      <c r="R31" s="32" t="s">
        <v>115</v>
      </c>
      <c r="S31" s="32" t="s">
        <v>115</v>
      </c>
      <c r="T31" s="31">
        <v>11.2</v>
      </c>
      <c r="U31" s="31">
        <v>80.5</v>
      </c>
      <c r="V31" s="30">
        <v>22327915</v>
      </c>
      <c r="W31" s="30">
        <v>20978201</v>
      </c>
      <c r="X31" s="30">
        <v>1349714</v>
      </c>
      <c r="Y31" s="30">
        <v>944934</v>
      </c>
      <c r="Z31" s="30">
        <v>404780</v>
      </c>
      <c r="AA31" s="30">
        <v>-152255</v>
      </c>
      <c r="AB31" s="30">
        <v>282784</v>
      </c>
      <c r="AC31" s="30" t="s">
        <v>115</v>
      </c>
      <c r="AD31" s="30">
        <v>272473</v>
      </c>
      <c r="AE31" s="33">
        <v>-141944</v>
      </c>
    </row>
    <row r="32" spans="1:31">
      <c r="A32" s="28">
        <v>2014</v>
      </c>
      <c r="B32" s="29" t="s">
        <v>118</v>
      </c>
      <c r="C32" s="29">
        <v>32093</v>
      </c>
      <c r="D32" s="29" t="s">
        <v>451</v>
      </c>
      <c r="E32" s="29" t="s">
        <v>460</v>
      </c>
      <c r="F32" s="30">
        <v>124344</v>
      </c>
      <c r="G32" s="30">
        <v>123555</v>
      </c>
      <c r="H32" s="30">
        <v>30764192</v>
      </c>
      <c r="I32" s="30">
        <v>11659954</v>
      </c>
      <c r="J32" s="30">
        <v>41342752</v>
      </c>
      <c r="K32" s="30">
        <v>2548216</v>
      </c>
      <c r="L32" s="31">
        <v>6.6</v>
      </c>
      <c r="M32" s="31">
        <v>89.3</v>
      </c>
      <c r="N32" s="31">
        <v>24</v>
      </c>
      <c r="O32" s="31">
        <v>22</v>
      </c>
      <c r="P32" s="31">
        <v>18.2</v>
      </c>
      <c r="Q32" s="32">
        <v>0.38</v>
      </c>
      <c r="R32" s="32" t="s">
        <v>115</v>
      </c>
      <c r="S32" s="32" t="s">
        <v>115</v>
      </c>
      <c r="T32" s="31">
        <v>13.9</v>
      </c>
      <c r="U32" s="31">
        <v>109.7</v>
      </c>
      <c r="V32" s="30">
        <v>76612996</v>
      </c>
      <c r="W32" s="30">
        <v>73425828</v>
      </c>
      <c r="X32" s="30">
        <v>3187168</v>
      </c>
      <c r="Y32" s="30">
        <v>441627</v>
      </c>
      <c r="Z32" s="30">
        <v>2745541</v>
      </c>
      <c r="AA32" s="30">
        <v>-39467</v>
      </c>
      <c r="AB32" s="30">
        <v>28796</v>
      </c>
      <c r="AC32" s="30">
        <v>539143</v>
      </c>
      <c r="AD32" s="30">
        <v>389669</v>
      </c>
      <c r="AE32" s="33">
        <v>138803</v>
      </c>
    </row>
    <row r="33" spans="1:31">
      <c r="A33" s="28">
        <v>2014</v>
      </c>
      <c r="B33" s="29" t="s">
        <v>453</v>
      </c>
      <c r="C33" s="29">
        <v>32107</v>
      </c>
      <c r="D33" s="29" t="s">
        <v>451</v>
      </c>
      <c r="E33" s="29" t="s">
        <v>461</v>
      </c>
      <c r="F33" s="30">
        <v>20392</v>
      </c>
      <c r="G33" s="30">
        <v>20278</v>
      </c>
      <c r="H33" s="30">
        <v>5969410</v>
      </c>
      <c r="I33" s="30">
        <v>1464547</v>
      </c>
      <c r="J33" s="30">
        <v>7031491</v>
      </c>
      <c r="K33" s="30">
        <v>375877</v>
      </c>
      <c r="L33" s="31">
        <v>31.6</v>
      </c>
      <c r="M33" s="31">
        <v>80.3</v>
      </c>
      <c r="N33" s="31">
        <v>27.2</v>
      </c>
      <c r="O33" s="31">
        <v>19.3</v>
      </c>
      <c r="P33" s="31">
        <v>6.2</v>
      </c>
      <c r="Q33" s="32">
        <v>0.23</v>
      </c>
      <c r="R33" s="32" t="s">
        <v>115</v>
      </c>
      <c r="S33" s="32" t="s">
        <v>115</v>
      </c>
      <c r="T33" s="31">
        <v>15.5</v>
      </c>
      <c r="U33" s="31" t="s">
        <v>115</v>
      </c>
      <c r="V33" s="30">
        <v>108922026</v>
      </c>
      <c r="W33" s="30">
        <v>105424629</v>
      </c>
      <c r="X33" s="30">
        <v>3497397</v>
      </c>
      <c r="Y33" s="30">
        <v>1273516</v>
      </c>
      <c r="Z33" s="30">
        <v>2223881</v>
      </c>
      <c r="AA33" s="30">
        <v>-1177156</v>
      </c>
      <c r="AB33" s="30">
        <v>2105598</v>
      </c>
      <c r="AC33" s="30">
        <v>11900</v>
      </c>
      <c r="AD33" s="30" t="s">
        <v>115</v>
      </c>
      <c r="AE33" s="33">
        <v>940342</v>
      </c>
    </row>
    <row r="34" spans="1:31" ht="13.5" customHeight="1">
      <c r="A34" s="21">
        <v>2014</v>
      </c>
      <c r="B34" s="22" t="s">
        <v>453</v>
      </c>
      <c r="C34" s="22">
        <v>32115</v>
      </c>
      <c r="D34" s="22" t="s">
        <v>451</v>
      </c>
      <c r="E34" s="22" t="s">
        <v>462</v>
      </c>
      <c r="F34" s="23">
        <v>36425</v>
      </c>
      <c r="G34" s="23">
        <v>36283</v>
      </c>
      <c r="H34" s="23">
        <v>8539062</v>
      </c>
      <c r="I34" s="23">
        <v>3885747</v>
      </c>
      <c r="J34" s="23">
        <v>10393349</v>
      </c>
      <c r="K34" s="23">
        <v>663988</v>
      </c>
      <c r="L34" s="24">
        <v>66</v>
      </c>
      <c r="M34" s="24">
        <v>95.8</v>
      </c>
      <c r="N34" s="24">
        <v>27.5</v>
      </c>
      <c r="O34" s="24">
        <v>19.399999999999999</v>
      </c>
      <c r="P34" s="24">
        <v>4.7</v>
      </c>
      <c r="Q34" s="25">
        <v>0.44</v>
      </c>
      <c r="R34" s="25" t="s">
        <v>115</v>
      </c>
      <c r="S34" s="25" t="s">
        <v>115</v>
      </c>
      <c r="T34" s="24">
        <v>14.3</v>
      </c>
      <c r="U34" s="24">
        <v>32.5</v>
      </c>
      <c r="V34" s="23">
        <v>97323664</v>
      </c>
      <c r="W34" s="23">
        <v>79997985</v>
      </c>
      <c r="X34" s="23">
        <v>17325679</v>
      </c>
      <c r="Y34" s="23">
        <v>10464599</v>
      </c>
      <c r="Z34" s="23">
        <v>6861080</v>
      </c>
      <c r="AA34" s="23">
        <v>3679664</v>
      </c>
      <c r="AB34" s="23">
        <v>1608967</v>
      </c>
      <c r="AC34" s="23" t="s">
        <v>115</v>
      </c>
      <c r="AD34" s="23" t="s">
        <v>115</v>
      </c>
      <c r="AE34" s="26">
        <v>5288631</v>
      </c>
    </row>
    <row r="35" spans="1:31" ht="13.5" customHeight="1">
      <c r="A35" s="28">
        <v>2014</v>
      </c>
      <c r="B35" s="29" t="s">
        <v>453</v>
      </c>
      <c r="C35" s="29">
        <v>32131</v>
      </c>
      <c r="D35" s="29" t="s">
        <v>451</v>
      </c>
      <c r="E35" s="29" t="s">
        <v>463</v>
      </c>
      <c r="F35" s="30">
        <v>28943</v>
      </c>
      <c r="G35" s="30">
        <v>28787</v>
      </c>
      <c r="H35" s="30">
        <v>8146776</v>
      </c>
      <c r="I35" s="30">
        <v>2853496</v>
      </c>
      <c r="J35" s="30">
        <v>10153416</v>
      </c>
      <c r="K35" s="30">
        <v>593474</v>
      </c>
      <c r="L35" s="31">
        <v>6.7</v>
      </c>
      <c r="M35" s="31">
        <v>89.9</v>
      </c>
      <c r="N35" s="31">
        <v>25.8</v>
      </c>
      <c r="O35" s="31">
        <v>25.1</v>
      </c>
      <c r="P35" s="31">
        <v>21.4</v>
      </c>
      <c r="Q35" s="32">
        <v>0.34</v>
      </c>
      <c r="R35" s="32" t="s">
        <v>115</v>
      </c>
      <c r="S35" s="32" t="s">
        <v>115</v>
      </c>
      <c r="T35" s="31">
        <v>12.3</v>
      </c>
      <c r="U35" s="31">
        <v>60.6</v>
      </c>
      <c r="V35" s="30">
        <v>18418643</v>
      </c>
      <c r="W35" s="30">
        <v>17547925</v>
      </c>
      <c r="X35" s="30">
        <v>870718</v>
      </c>
      <c r="Y35" s="30">
        <v>193029</v>
      </c>
      <c r="Z35" s="30">
        <v>677689</v>
      </c>
      <c r="AA35" s="30">
        <v>106516</v>
      </c>
      <c r="AB35" s="30">
        <v>301090</v>
      </c>
      <c r="AC35" s="30" t="s">
        <v>115</v>
      </c>
      <c r="AD35" s="30" t="s">
        <v>115</v>
      </c>
      <c r="AE35" s="33">
        <v>407606</v>
      </c>
    </row>
    <row r="36" spans="1:31" ht="13.5" customHeight="1">
      <c r="A36" s="28">
        <v>2014</v>
      </c>
      <c r="B36" s="29" t="s">
        <v>453</v>
      </c>
      <c r="C36" s="29">
        <v>32140</v>
      </c>
      <c r="D36" s="29" t="s">
        <v>451</v>
      </c>
      <c r="E36" s="29" t="s">
        <v>464</v>
      </c>
      <c r="F36" s="30">
        <v>27647</v>
      </c>
      <c r="G36" s="30">
        <v>27521</v>
      </c>
      <c r="H36" s="30">
        <v>9391661</v>
      </c>
      <c r="I36" s="30">
        <v>2823136</v>
      </c>
      <c r="J36" s="30">
        <v>12132964</v>
      </c>
      <c r="K36" s="30">
        <v>679077</v>
      </c>
      <c r="L36" s="31">
        <v>3.7</v>
      </c>
      <c r="M36" s="31">
        <v>85.8</v>
      </c>
      <c r="N36" s="31">
        <v>19.7</v>
      </c>
      <c r="O36" s="31">
        <v>19.399999999999999</v>
      </c>
      <c r="P36" s="31">
        <v>16.8</v>
      </c>
      <c r="Q36" s="32">
        <v>0.3</v>
      </c>
      <c r="R36" s="32" t="s">
        <v>115</v>
      </c>
      <c r="S36" s="32" t="s">
        <v>115</v>
      </c>
      <c r="T36" s="31">
        <v>10.3</v>
      </c>
      <c r="U36" s="31">
        <v>7.2</v>
      </c>
      <c r="V36" s="30">
        <v>22111434</v>
      </c>
      <c r="W36" s="30">
        <v>21364308</v>
      </c>
      <c r="X36" s="30">
        <v>747126</v>
      </c>
      <c r="Y36" s="30">
        <v>303411</v>
      </c>
      <c r="Z36" s="30">
        <v>443715</v>
      </c>
      <c r="AA36" s="30">
        <v>39823</v>
      </c>
      <c r="AB36" s="30">
        <v>469400</v>
      </c>
      <c r="AC36" s="30" t="s">
        <v>115</v>
      </c>
      <c r="AD36" s="30" t="s">
        <v>115</v>
      </c>
      <c r="AE36" s="33">
        <v>509223</v>
      </c>
    </row>
    <row r="37" spans="1:31" ht="13.5" customHeight="1">
      <c r="A37" s="28">
        <v>2014</v>
      </c>
      <c r="B37" s="29" t="s">
        <v>118</v>
      </c>
      <c r="C37" s="29">
        <v>32158</v>
      </c>
      <c r="D37" s="29" t="s">
        <v>451</v>
      </c>
      <c r="E37" s="29" t="s">
        <v>465</v>
      </c>
      <c r="F37" s="30">
        <v>122421</v>
      </c>
      <c r="G37" s="30">
        <v>121970</v>
      </c>
      <c r="H37" s="30">
        <v>27602078</v>
      </c>
      <c r="I37" s="30">
        <v>11306885</v>
      </c>
      <c r="J37" s="30">
        <v>35894891</v>
      </c>
      <c r="K37" s="30">
        <v>2276813</v>
      </c>
      <c r="L37" s="31">
        <v>1.3</v>
      </c>
      <c r="M37" s="31">
        <v>88.5</v>
      </c>
      <c r="N37" s="31">
        <v>18.100000000000001</v>
      </c>
      <c r="O37" s="31">
        <v>22.4</v>
      </c>
      <c r="P37" s="31">
        <v>22.6</v>
      </c>
      <c r="Q37" s="32">
        <v>0.41</v>
      </c>
      <c r="R37" s="32" t="s">
        <v>115</v>
      </c>
      <c r="S37" s="32" t="s">
        <v>115</v>
      </c>
      <c r="T37" s="31">
        <v>16.7</v>
      </c>
      <c r="U37" s="31">
        <v>135.6</v>
      </c>
      <c r="V37" s="30">
        <v>59397599</v>
      </c>
      <c r="W37" s="30">
        <v>58414920</v>
      </c>
      <c r="X37" s="30">
        <v>982679</v>
      </c>
      <c r="Y37" s="30">
        <v>528817</v>
      </c>
      <c r="Z37" s="30">
        <v>453862</v>
      </c>
      <c r="AA37" s="30">
        <v>256673</v>
      </c>
      <c r="AB37" s="30">
        <v>1331047</v>
      </c>
      <c r="AC37" s="30">
        <v>1000000</v>
      </c>
      <c r="AD37" s="30" t="s">
        <v>115</v>
      </c>
      <c r="AE37" s="33">
        <v>2587720</v>
      </c>
    </row>
    <row r="38" spans="1:31" ht="13.5" customHeight="1">
      <c r="A38" s="28">
        <v>2014</v>
      </c>
      <c r="B38" s="29" t="s">
        <v>453</v>
      </c>
      <c r="C38" s="29">
        <v>32166</v>
      </c>
      <c r="D38" s="29" t="s">
        <v>451</v>
      </c>
      <c r="E38" s="29" t="s">
        <v>466</v>
      </c>
      <c r="F38" s="30">
        <v>55178</v>
      </c>
      <c r="G38" s="30">
        <v>55062</v>
      </c>
      <c r="H38" s="30">
        <v>8136201</v>
      </c>
      <c r="I38" s="30">
        <v>4507190</v>
      </c>
      <c r="J38" s="30">
        <v>10140452</v>
      </c>
      <c r="K38" s="30">
        <v>790281</v>
      </c>
      <c r="L38" s="31">
        <v>3.9</v>
      </c>
      <c r="M38" s="31">
        <v>90.2</v>
      </c>
      <c r="N38" s="31">
        <v>19.3</v>
      </c>
      <c r="O38" s="31">
        <v>12.2</v>
      </c>
      <c r="P38" s="31">
        <v>10.199999999999999</v>
      </c>
      <c r="Q38" s="32">
        <v>0.55000000000000004</v>
      </c>
      <c r="R38" s="32" t="s">
        <v>115</v>
      </c>
      <c r="S38" s="32" t="s">
        <v>115</v>
      </c>
      <c r="T38" s="31">
        <v>6.4</v>
      </c>
      <c r="U38" s="31">
        <v>52.7</v>
      </c>
      <c r="V38" s="30">
        <v>18502854</v>
      </c>
      <c r="W38" s="30">
        <v>18039972</v>
      </c>
      <c r="X38" s="30">
        <v>462882</v>
      </c>
      <c r="Y38" s="30">
        <v>69583</v>
      </c>
      <c r="Z38" s="30">
        <v>393299</v>
      </c>
      <c r="AA38" s="30">
        <v>40138</v>
      </c>
      <c r="AB38" s="30">
        <v>436010</v>
      </c>
      <c r="AC38" s="30" t="s">
        <v>115</v>
      </c>
      <c r="AD38" s="30">
        <v>649041</v>
      </c>
      <c r="AE38" s="33">
        <v>-172893</v>
      </c>
    </row>
    <row r="39" spans="1:31" ht="13.5" customHeight="1">
      <c r="A39" s="28">
        <v>2014</v>
      </c>
      <c r="B39" s="29" t="s">
        <v>467</v>
      </c>
      <c r="C39" s="29">
        <v>33014</v>
      </c>
      <c r="D39" s="29" t="s">
        <v>451</v>
      </c>
      <c r="E39" s="29" t="s">
        <v>468</v>
      </c>
      <c r="F39" s="30">
        <v>17565</v>
      </c>
      <c r="G39" s="30">
        <v>17530</v>
      </c>
      <c r="H39" s="30">
        <v>5226362</v>
      </c>
      <c r="I39" s="30">
        <v>1985009</v>
      </c>
      <c r="J39" s="30">
        <v>6149064</v>
      </c>
      <c r="K39" s="30">
        <v>394767</v>
      </c>
      <c r="L39" s="31">
        <v>10.3</v>
      </c>
      <c r="M39" s="31">
        <v>86.9</v>
      </c>
      <c r="N39" s="31">
        <v>24.8</v>
      </c>
      <c r="O39" s="31">
        <v>11.7</v>
      </c>
      <c r="P39" s="31">
        <v>9</v>
      </c>
      <c r="Q39" s="32">
        <v>0.38</v>
      </c>
      <c r="R39" s="32" t="s">
        <v>115</v>
      </c>
      <c r="S39" s="32" t="s">
        <v>115</v>
      </c>
      <c r="T39" s="31">
        <v>10.5</v>
      </c>
      <c r="U39" s="31">
        <v>98.8</v>
      </c>
      <c r="V39" s="30">
        <v>11965352</v>
      </c>
      <c r="W39" s="30">
        <v>11046610</v>
      </c>
      <c r="X39" s="30">
        <v>918742</v>
      </c>
      <c r="Y39" s="30">
        <v>286676</v>
      </c>
      <c r="Z39" s="30">
        <v>632066</v>
      </c>
      <c r="AA39" s="30">
        <v>432144</v>
      </c>
      <c r="AB39" s="30">
        <v>100575</v>
      </c>
      <c r="AC39" s="30" t="s">
        <v>115</v>
      </c>
      <c r="AD39" s="30">
        <v>100160</v>
      </c>
      <c r="AE39" s="33">
        <v>432559</v>
      </c>
    </row>
    <row r="40" spans="1:31" ht="13.5" customHeight="1">
      <c r="A40" s="28">
        <v>2014</v>
      </c>
      <c r="B40" s="29" t="s">
        <v>467</v>
      </c>
      <c r="C40" s="29">
        <v>33022</v>
      </c>
      <c r="D40" s="29" t="s">
        <v>451</v>
      </c>
      <c r="E40" s="29" t="s">
        <v>469</v>
      </c>
      <c r="F40" s="30">
        <v>6854</v>
      </c>
      <c r="G40" s="30">
        <v>6839</v>
      </c>
      <c r="H40" s="30">
        <v>3496895</v>
      </c>
      <c r="I40" s="30">
        <v>509776</v>
      </c>
      <c r="J40" s="30">
        <v>3817412</v>
      </c>
      <c r="K40" s="30">
        <v>195233</v>
      </c>
      <c r="L40" s="31">
        <v>8.3000000000000007</v>
      </c>
      <c r="M40" s="31">
        <v>83.1</v>
      </c>
      <c r="N40" s="31">
        <v>18.5</v>
      </c>
      <c r="O40" s="31">
        <v>16.100000000000001</v>
      </c>
      <c r="P40" s="31">
        <v>12.8</v>
      </c>
      <c r="Q40" s="32">
        <v>0.14000000000000001</v>
      </c>
      <c r="R40" s="32" t="s">
        <v>115</v>
      </c>
      <c r="S40" s="32" t="s">
        <v>115</v>
      </c>
      <c r="T40" s="31">
        <v>6.4</v>
      </c>
      <c r="U40" s="31" t="s">
        <v>115</v>
      </c>
      <c r="V40" s="30">
        <v>6630164</v>
      </c>
      <c r="W40" s="30">
        <v>6248249</v>
      </c>
      <c r="X40" s="30">
        <v>381915</v>
      </c>
      <c r="Y40" s="30">
        <v>64581</v>
      </c>
      <c r="Z40" s="30">
        <v>317334</v>
      </c>
      <c r="AA40" s="30">
        <v>153803</v>
      </c>
      <c r="AB40" s="30">
        <v>200140</v>
      </c>
      <c r="AC40" s="30" t="s">
        <v>115</v>
      </c>
      <c r="AD40" s="30" t="s">
        <v>115</v>
      </c>
      <c r="AE40" s="33">
        <v>353943</v>
      </c>
    </row>
    <row r="41" spans="1:31" ht="13.5" customHeight="1">
      <c r="A41" s="28">
        <v>2014</v>
      </c>
      <c r="B41" s="29" t="s">
        <v>467</v>
      </c>
      <c r="C41" s="29">
        <v>33031</v>
      </c>
      <c r="D41" s="29" t="s">
        <v>451</v>
      </c>
      <c r="E41" s="29" t="s">
        <v>470</v>
      </c>
      <c r="F41" s="30">
        <v>14602</v>
      </c>
      <c r="G41" s="30">
        <v>14470</v>
      </c>
      <c r="H41" s="30">
        <v>4675355</v>
      </c>
      <c r="I41" s="30">
        <v>1435017</v>
      </c>
      <c r="J41" s="30">
        <v>5373684</v>
      </c>
      <c r="K41" s="30">
        <v>303782</v>
      </c>
      <c r="L41" s="31">
        <v>3.5</v>
      </c>
      <c r="M41" s="31">
        <v>89.2</v>
      </c>
      <c r="N41" s="31">
        <v>19.399999999999999</v>
      </c>
      <c r="O41" s="31">
        <v>23</v>
      </c>
      <c r="P41" s="31">
        <v>20.2</v>
      </c>
      <c r="Q41" s="32">
        <v>0.3</v>
      </c>
      <c r="R41" s="32" t="s">
        <v>115</v>
      </c>
      <c r="S41" s="32" t="s">
        <v>115</v>
      </c>
      <c r="T41" s="31">
        <v>13.1</v>
      </c>
      <c r="U41" s="31">
        <v>72.2</v>
      </c>
      <c r="V41" s="30">
        <v>8464961</v>
      </c>
      <c r="W41" s="30">
        <v>8218358</v>
      </c>
      <c r="X41" s="30">
        <v>246603</v>
      </c>
      <c r="Y41" s="30">
        <v>58096</v>
      </c>
      <c r="Z41" s="30">
        <v>188507</v>
      </c>
      <c r="AA41" s="30">
        <v>-6153</v>
      </c>
      <c r="AB41" s="30">
        <v>97537</v>
      </c>
      <c r="AC41" s="30" t="s">
        <v>115</v>
      </c>
      <c r="AD41" s="30">
        <v>128522</v>
      </c>
      <c r="AE41" s="33">
        <v>-37138</v>
      </c>
    </row>
    <row r="42" spans="1:31" ht="13.5" customHeight="1">
      <c r="A42" s="28">
        <v>2014</v>
      </c>
      <c r="B42" s="29" t="s">
        <v>467</v>
      </c>
      <c r="C42" s="29">
        <v>33219</v>
      </c>
      <c r="D42" s="29" t="s">
        <v>451</v>
      </c>
      <c r="E42" s="29" t="s">
        <v>471</v>
      </c>
      <c r="F42" s="30">
        <v>33799</v>
      </c>
      <c r="G42" s="30">
        <v>33745</v>
      </c>
      <c r="H42" s="30">
        <v>6899512</v>
      </c>
      <c r="I42" s="30">
        <v>2962780</v>
      </c>
      <c r="J42" s="30">
        <v>8192560</v>
      </c>
      <c r="K42" s="30">
        <v>512030</v>
      </c>
      <c r="L42" s="31">
        <v>4</v>
      </c>
      <c r="M42" s="31">
        <v>89</v>
      </c>
      <c r="N42" s="31">
        <v>21.9</v>
      </c>
      <c r="O42" s="31">
        <v>12</v>
      </c>
      <c r="P42" s="31">
        <v>10</v>
      </c>
      <c r="Q42" s="32">
        <v>0.41</v>
      </c>
      <c r="R42" s="32" t="s">
        <v>115</v>
      </c>
      <c r="S42" s="32" t="s">
        <v>115</v>
      </c>
      <c r="T42" s="31">
        <v>11.8</v>
      </c>
      <c r="U42" s="31">
        <v>89.8</v>
      </c>
      <c r="V42" s="30">
        <v>14950978</v>
      </c>
      <c r="W42" s="30">
        <v>14409353</v>
      </c>
      <c r="X42" s="30">
        <v>541625</v>
      </c>
      <c r="Y42" s="30">
        <v>213922</v>
      </c>
      <c r="Z42" s="30">
        <v>327703</v>
      </c>
      <c r="AA42" s="30">
        <v>2115</v>
      </c>
      <c r="AB42" s="30">
        <v>400045</v>
      </c>
      <c r="AC42" s="30" t="s">
        <v>115</v>
      </c>
      <c r="AD42" s="30">
        <v>283845</v>
      </c>
      <c r="AE42" s="33">
        <v>118315</v>
      </c>
    </row>
    <row r="43" spans="1:31" ht="13.5" customHeight="1">
      <c r="A43" s="28">
        <v>2014</v>
      </c>
      <c r="B43" s="29" t="s">
        <v>467</v>
      </c>
      <c r="C43" s="29">
        <v>33227</v>
      </c>
      <c r="D43" s="29" t="s">
        <v>451</v>
      </c>
      <c r="E43" s="29" t="s">
        <v>472</v>
      </c>
      <c r="F43" s="30">
        <v>26927</v>
      </c>
      <c r="G43" s="30">
        <v>26862</v>
      </c>
      <c r="H43" s="30">
        <v>4930574</v>
      </c>
      <c r="I43" s="30">
        <v>3252415</v>
      </c>
      <c r="J43" s="30">
        <v>6323790</v>
      </c>
      <c r="K43" s="30">
        <v>466587</v>
      </c>
      <c r="L43" s="31">
        <v>6</v>
      </c>
      <c r="M43" s="31">
        <v>94.2</v>
      </c>
      <c r="N43" s="31">
        <v>19.399999999999999</v>
      </c>
      <c r="O43" s="31">
        <v>17.8</v>
      </c>
      <c r="P43" s="31">
        <v>14.6</v>
      </c>
      <c r="Q43" s="32">
        <v>0.63</v>
      </c>
      <c r="R43" s="32" t="s">
        <v>115</v>
      </c>
      <c r="S43" s="32" t="s">
        <v>115</v>
      </c>
      <c r="T43" s="31">
        <v>15.5</v>
      </c>
      <c r="U43" s="31">
        <v>170.6</v>
      </c>
      <c r="V43" s="30">
        <v>12016478</v>
      </c>
      <c r="W43" s="30">
        <v>11458420</v>
      </c>
      <c r="X43" s="30">
        <v>558058</v>
      </c>
      <c r="Y43" s="30">
        <v>175674</v>
      </c>
      <c r="Z43" s="30">
        <v>382384</v>
      </c>
      <c r="AA43" s="30">
        <v>102497</v>
      </c>
      <c r="AB43" s="30">
        <v>358862</v>
      </c>
      <c r="AC43" s="30" t="s">
        <v>115</v>
      </c>
      <c r="AD43" s="30">
        <v>701298</v>
      </c>
      <c r="AE43" s="33">
        <v>-239939</v>
      </c>
    </row>
    <row r="44" spans="1:31">
      <c r="A44" s="21">
        <v>2014</v>
      </c>
      <c r="B44" s="22" t="s">
        <v>467</v>
      </c>
      <c r="C44" s="22">
        <v>33669</v>
      </c>
      <c r="D44" s="22" t="s">
        <v>451</v>
      </c>
      <c r="E44" s="22" t="s">
        <v>473</v>
      </c>
      <c r="F44" s="23">
        <v>6263</v>
      </c>
      <c r="G44" s="23">
        <v>6252</v>
      </c>
      <c r="H44" s="23">
        <v>3775451</v>
      </c>
      <c r="I44" s="23">
        <v>558016</v>
      </c>
      <c r="J44" s="23">
        <v>4668390</v>
      </c>
      <c r="K44" s="23">
        <v>231006</v>
      </c>
      <c r="L44" s="24">
        <v>4.8</v>
      </c>
      <c r="M44" s="24">
        <v>83</v>
      </c>
      <c r="N44" s="24">
        <v>22.1</v>
      </c>
      <c r="O44" s="24">
        <v>16.899999999999999</v>
      </c>
      <c r="P44" s="24">
        <v>11.8</v>
      </c>
      <c r="Q44" s="25">
        <v>0.15</v>
      </c>
      <c r="R44" s="25" t="s">
        <v>115</v>
      </c>
      <c r="S44" s="25" t="s">
        <v>115</v>
      </c>
      <c r="T44" s="24">
        <v>9.8000000000000007</v>
      </c>
      <c r="U44" s="24">
        <v>62.1</v>
      </c>
      <c r="V44" s="23">
        <v>9120927</v>
      </c>
      <c r="W44" s="23">
        <v>8883245</v>
      </c>
      <c r="X44" s="23">
        <v>237682</v>
      </c>
      <c r="Y44" s="23">
        <v>15273</v>
      </c>
      <c r="Z44" s="23">
        <v>222409</v>
      </c>
      <c r="AA44" s="23">
        <v>135928</v>
      </c>
      <c r="AB44" s="23">
        <v>642168</v>
      </c>
      <c r="AC44" s="23" t="s">
        <v>115</v>
      </c>
      <c r="AD44" s="23">
        <v>803361</v>
      </c>
      <c r="AE44" s="26">
        <v>-25265</v>
      </c>
    </row>
    <row r="45" spans="1:31">
      <c r="A45" s="28">
        <v>2014</v>
      </c>
      <c r="B45" s="29" t="s">
        <v>467</v>
      </c>
      <c r="C45" s="29">
        <v>33812</v>
      </c>
      <c r="D45" s="29" t="s">
        <v>451</v>
      </c>
      <c r="E45" s="29" t="s">
        <v>474</v>
      </c>
      <c r="F45" s="30">
        <v>16149</v>
      </c>
      <c r="G45" s="30">
        <v>16019</v>
      </c>
      <c r="H45" s="30">
        <v>4071475</v>
      </c>
      <c r="I45" s="30">
        <v>2114189</v>
      </c>
      <c r="J45" s="30">
        <v>5170698</v>
      </c>
      <c r="K45" s="30">
        <v>495665</v>
      </c>
      <c r="L45" s="31">
        <v>4.3</v>
      </c>
      <c r="M45" s="31">
        <v>74.900000000000006</v>
      </c>
      <c r="N45" s="31">
        <v>19</v>
      </c>
      <c r="O45" s="31">
        <v>20.7</v>
      </c>
      <c r="P45" s="31">
        <v>19.7</v>
      </c>
      <c r="Q45" s="32">
        <v>0.57999999999999996</v>
      </c>
      <c r="R45" s="32" t="s">
        <v>115</v>
      </c>
      <c r="S45" s="32" t="s">
        <v>115</v>
      </c>
      <c r="T45" s="31">
        <v>17.5</v>
      </c>
      <c r="U45" s="31">
        <v>50.8</v>
      </c>
      <c r="V45" s="30">
        <v>9484529</v>
      </c>
      <c r="W45" s="30">
        <v>9218826</v>
      </c>
      <c r="X45" s="30">
        <v>265703</v>
      </c>
      <c r="Y45" s="30">
        <v>41279</v>
      </c>
      <c r="Z45" s="30">
        <v>224424</v>
      </c>
      <c r="AA45" s="30">
        <v>1787</v>
      </c>
      <c r="AB45" s="30">
        <v>734188</v>
      </c>
      <c r="AC45" s="30">
        <v>194152</v>
      </c>
      <c r="AD45" s="30">
        <v>677463</v>
      </c>
      <c r="AE45" s="33">
        <v>252664</v>
      </c>
    </row>
    <row r="46" spans="1:31">
      <c r="A46" s="28">
        <v>2014</v>
      </c>
      <c r="B46" s="29" t="s">
        <v>467</v>
      </c>
      <c r="C46" s="29">
        <v>34029</v>
      </c>
      <c r="D46" s="29" t="s">
        <v>451</v>
      </c>
      <c r="E46" s="29" t="s">
        <v>475</v>
      </c>
      <c r="F46" s="30">
        <v>8117</v>
      </c>
      <c r="G46" s="30">
        <v>8092</v>
      </c>
      <c r="H46" s="30">
        <v>2519168</v>
      </c>
      <c r="I46" s="30">
        <v>771978</v>
      </c>
      <c r="J46" s="30">
        <v>2865835</v>
      </c>
      <c r="K46" s="30">
        <v>163799</v>
      </c>
      <c r="L46" s="31">
        <v>4.7</v>
      </c>
      <c r="M46" s="31">
        <v>89.4</v>
      </c>
      <c r="N46" s="31">
        <v>30.2</v>
      </c>
      <c r="O46" s="31">
        <v>16.600000000000001</v>
      </c>
      <c r="P46" s="31">
        <v>14.3</v>
      </c>
      <c r="Q46" s="32">
        <v>0.3</v>
      </c>
      <c r="R46" s="32" t="s">
        <v>115</v>
      </c>
      <c r="S46" s="32" t="s">
        <v>115</v>
      </c>
      <c r="T46" s="31">
        <v>10.199999999999999</v>
      </c>
      <c r="U46" s="31">
        <v>46.7</v>
      </c>
      <c r="V46" s="30">
        <v>4427489</v>
      </c>
      <c r="W46" s="30">
        <v>4285932</v>
      </c>
      <c r="X46" s="30">
        <v>141557</v>
      </c>
      <c r="Y46" s="30">
        <v>6977</v>
      </c>
      <c r="Z46" s="30">
        <v>134580</v>
      </c>
      <c r="AA46" s="30">
        <v>4271</v>
      </c>
      <c r="AB46" s="30">
        <v>99390</v>
      </c>
      <c r="AC46" s="30" t="s">
        <v>115</v>
      </c>
      <c r="AD46" s="30" t="s">
        <v>115</v>
      </c>
      <c r="AE46" s="33">
        <v>103661</v>
      </c>
    </row>
    <row r="47" spans="1:31">
      <c r="A47" s="28">
        <v>2014</v>
      </c>
      <c r="B47" s="29" t="s">
        <v>467</v>
      </c>
      <c r="C47" s="29">
        <v>34410</v>
      </c>
      <c r="D47" s="29" t="s">
        <v>451</v>
      </c>
      <c r="E47" s="29" t="s">
        <v>476</v>
      </c>
      <c r="F47" s="30">
        <v>6037</v>
      </c>
      <c r="G47" s="30">
        <v>5951</v>
      </c>
      <c r="H47" s="30">
        <v>2821902</v>
      </c>
      <c r="I47" s="30">
        <v>460302</v>
      </c>
      <c r="J47" s="30">
        <v>3104106</v>
      </c>
      <c r="K47" s="30">
        <v>158469</v>
      </c>
      <c r="L47" s="31">
        <v>6</v>
      </c>
      <c r="M47" s="31">
        <v>80.5</v>
      </c>
      <c r="N47" s="31">
        <v>25</v>
      </c>
      <c r="O47" s="31">
        <v>16.399999999999999</v>
      </c>
      <c r="P47" s="31">
        <v>14</v>
      </c>
      <c r="Q47" s="32">
        <v>0.16</v>
      </c>
      <c r="R47" s="32" t="s">
        <v>115</v>
      </c>
      <c r="S47" s="32" t="s">
        <v>115</v>
      </c>
      <c r="T47" s="31">
        <v>6.2</v>
      </c>
      <c r="U47" s="31" t="s">
        <v>115</v>
      </c>
      <c r="V47" s="30">
        <v>6170501</v>
      </c>
      <c r="W47" s="30">
        <v>5971983</v>
      </c>
      <c r="X47" s="30">
        <v>198518</v>
      </c>
      <c r="Y47" s="30">
        <v>12621</v>
      </c>
      <c r="Z47" s="30">
        <v>185897</v>
      </c>
      <c r="AA47" s="30">
        <v>58301</v>
      </c>
      <c r="AB47" s="30">
        <v>294964</v>
      </c>
      <c r="AC47" s="30" t="s">
        <v>115</v>
      </c>
      <c r="AD47" s="30" t="s">
        <v>115</v>
      </c>
      <c r="AE47" s="33">
        <v>353265</v>
      </c>
    </row>
    <row r="48" spans="1:31">
      <c r="A48" s="28">
        <v>2014</v>
      </c>
      <c r="B48" s="29" t="s">
        <v>467</v>
      </c>
      <c r="C48" s="29">
        <v>34614</v>
      </c>
      <c r="D48" s="29" t="s">
        <v>451</v>
      </c>
      <c r="E48" s="29" t="s">
        <v>477</v>
      </c>
      <c r="F48" s="30">
        <v>12563</v>
      </c>
      <c r="G48" s="30">
        <v>12533</v>
      </c>
      <c r="H48" s="30">
        <v>3620367</v>
      </c>
      <c r="I48" s="30">
        <v>883516</v>
      </c>
      <c r="J48" s="30">
        <v>4117214</v>
      </c>
      <c r="K48" s="30">
        <v>235363</v>
      </c>
      <c r="L48" s="31">
        <v>71.099999999999994</v>
      </c>
      <c r="M48" s="31">
        <v>81.8</v>
      </c>
      <c r="N48" s="31">
        <v>18.5</v>
      </c>
      <c r="O48" s="31">
        <v>16.100000000000001</v>
      </c>
      <c r="P48" s="31">
        <v>4.5999999999999996</v>
      </c>
      <c r="Q48" s="32">
        <v>0.22</v>
      </c>
      <c r="R48" s="32" t="s">
        <v>115</v>
      </c>
      <c r="S48" s="32" t="s">
        <v>115</v>
      </c>
      <c r="T48" s="31">
        <v>11.3</v>
      </c>
      <c r="U48" s="31" t="s">
        <v>115</v>
      </c>
      <c r="V48" s="30">
        <v>40020182</v>
      </c>
      <c r="W48" s="30">
        <v>35589514</v>
      </c>
      <c r="X48" s="30">
        <v>4430668</v>
      </c>
      <c r="Y48" s="30">
        <v>1502430</v>
      </c>
      <c r="Z48" s="30">
        <v>2928238</v>
      </c>
      <c r="AA48" s="30">
        <v>1645165</v>
      </c>
      <c r="AB48" s="30">
        <v>2793</v>
      </c>
      <c r="AC48" s="30" t="s">
        <v>115</v>
      </c>
      <c r="AD48" s="30" t="s">
        <v>115</v>
      </c>
      <c r="AE48" s="33">
        <v>1647958</v>
      </c>
    </row>
    <row r="49" spans="1:31">
      <c r="A49" s="28">
        <v>2014</v>
      </c>
      <c r="B49" s="29" t="s">
        <v>467</v>
      </c>
      <c r="C49" s="29">
        <v>34827</v>
      </c>
      <c r="D49" s="29" t="s">
        <v>451</v>
      </c>
      <c r="E49" s="29" t="s">
        <v>478</v>
      </c>
      <c r="F49" s="30">
        <v>16727</v>
      </c>
      <c r="G49" s="30">
        <v>16688</v>
      </c>
      <c r="H49" s="30">
        <v>4298153</v>
      </c>
      <c r="I49" s="30">
        <v>1128354</v>
      </c>
      <c r="J49" s="30">
        <v>4923550</v>
      </c>
      <c r="K49" s="30">
        <v>272595</v>
      </c>
      <c r="L49" s="31">
        <v>0.7</v>
      </c>
      <c r="M49" s="31">
        <v>82.2</v>
      </c>
      <c r="N49" s="31">
        <v>24.3</v>
      </c>
      <c r="O49" s="31">
        <v>17.899999999999999</v>
      </c>
      <c r="P49" s="31">
        <v>6.9</v>
      </c>
      <c r="Q49" s="32">
        <v>0.26</v>
      </c>
      <c r="R49" s="32" t="s">
        <v>115</v>
      </c>
      <c r="S49" s="32" t="s">
        <v>115</v>
      </c>
      <c r="T49" s="31">
        <v>11</v>
      </c>
      <c r="U49" s="31" t="s">
        <v>115</v>
      </c>
      <c r="V49" s="30">
        <v>56680206</v>
      </c>
      <c r="W49" s="30">
        <v>48856534</v>
      </c>
      <c r="X49" s="30">
        <v>7823672</v>
      </c>
      <c r="Y49" s="30">
        <v>7787136</v>
      </c>
      <c r="Z49" s="30">
        <v>36536</v>
      </c>
      <c r="AA49" s="30">
        <v>-358752</v>
      </c>
      <c r="AB49" s="30">
        <v>1072153</v>
      </c>
      <c r="AC49" s="30" t="s">
        <v>115</v>
      </c>
      <c r="AD49" s="30">
        <v>1615717</v>
      </c>
      <c r="AE49" s="33">
        <v>-902316</v>
      </c>
    </row>
    <row r="50" spans="1:31">
      <c r="A50" s="28">
        <v>2014</v>
      </c>
      <c r="B50" s="29" t="s">
        <v>467</v>
      </c>
      <c r="C50" s="29">
        <v>34835</v>
      </c>
      <c r="D50" s="29" t="s">
        <v>451</v>
      </c>
      <c r="E50" s="29" t="s">
        <v>479</v>
      </c>
      <c r="F50" s="30">
        <v>10277</v>
      </c>
      <c r="G50" s="30">
        <v>10237</v>
      </c>
      <c r="H50" s="30">
        <v>5034664</v>
      </c>
      <c r="I50" s="30">
        <v>750743</v>
      </c>
      <c r="J50" s="30">
        <v>5496148</v>
      </c>
      <c r="K50" s="30">
        <v>272654</v>
      </c>
      <c r="L50" s="31">
        <v>4.5999999999999996</v>
      </c>
      <c r="M50" s="31">
        <v>80.599999999999994</v>
      </c>
      <c r="N50" s="31">
        <v>21.9</v>
      </c>
      <c r="O50" s="31">
        <v>20.2</v>
      </c>
      <c r="P50" s="31">
        <v>11.5</v>
      </c>
      <c r="Q50" s="32">
        <v>0.14000000000000001</v>
      </c>
      <c r="R50" s="32" t="s">
        <v>115</v>
      </c>
      <c r="S50" s="32" t="s">
        <v>115</v>
      </c>
      <c r="T50" s="31">
        <v>6.8</v>
      </c>
      <c r="U50" s="31" t="s">
        <v>115</v>
      </c>
      <c r="V50" s="30">
        <v>15999216</v>
      </c>
      <c r="W50" s="30">
        <v>15022798</v>
      </c>
      <c r="X50" s="30">
        <v>976418</v>
      </c>
      <c r="Y50" s="30">
        <v>726047</v>
      </c>
      <c r="Z50" s="30">
        <v>250371</v>
      </c>
      <c r="AA50" s="30">
        <v>-679600</v>
      </c>
      <c r="AB50" s="30">
        <v>844566</v>
      </c>
      <c r="AC50" s="30" t="s">
        <v>115</v>
      </c>
      <c r="AD50" s="30" t="s">
        <v>115</v>
      </c>
      <c r="AE50" s="33">
        <v>164966</v>
      </c>
    </row>
    <row r="51" spans="1:31">
      <c r="A51" s="28">
        <v>2014</v>
      </c>
      <c r="B51" s="29" t="s">
        <v>467</v>
      </c>
      <c r="C51" s="29">
        <v>34843</v>
      </c>
      <c r="D51" s="29" t="s">
        <v>451</v>
      </c>
      <c r="E51" s="29" t="s">
        <v>480</v>
      </c>
      <c r="F51" s="30">
        <v>3675</v>
      </c>
      <c r="G51" s="30">
        <v>3666</v>
      </c>
      <c r="H51" s="30">
        <v>2144219</v>
      </c>
      <c r="I51" s="30">
        <v>271318</v>
      </c>
      <c r="J51" s="30">
        <v>2324080</v>
      </c>
      <c r="K51" s="30">
        <v>112769</v>
      </c>
      <c r="L51" s="31">
        <v>21.6</v>
      </c>
      <c r="M51" s="31">
        <v>86.3</v>
      </c>
      <c r="N51" s="31">
        <v>20.2</v>
      </c>
      <c r="O51" s="31">
        <v>23.6</v>
      </c>
      <c r="P51" s="31">
        <v>10.8</v>
      </c>
      <c r="Q51" s="32">
        <v>0.12</v>
      </c>
      <c r="R51" s="32" t="s">
        <v>115</v>
      </c>
      <c r="S51" s="32" t="s">
        <v>115</v>
      </c>
      <c r="T51" s="31">
        <v>9.6</v>
      </c>
      <c r="U51" s="31" t="s">
        <v>115</v>
      </c>
      <c r="V51" s="30">
        <v>12644080</v>
      </c>
      <c r="W51" s="30">
        <v>11469462</v>
      </c>
      <c r="X51" s="30">
        <v>1174618</v>
      </c>
      <c r="Y51" s="30">
        <v>672719</v>
      </c>
      <c r="Z51" s="30">
        <v>501899</v>
      </c>
      <c r="AA51" s="30">
        <v>347132</v>
      </c>
      <c r="AB51" s="30">
        <v>558788</v>
      </c>
      <c r="AC51" s="30" t="s">
        <v>115</v>
      </c>
      <c r="AD51" s="30">
        <v>289213</v>
      </c>
      <c r="AE51" s="33">
        <v>616707</v>
      </c>
    </row>
    <row r="52" spans="1:31">
      <c r="A52" s="28">
        <v>2014</v>
      </c>
      <c r="B52" s="29" t="s">
        <v>467</v>
      </c>
      <c r="C52" s="29">
        <v>34851</v>
      </c>
      <c r="D52" s="29" t="s">
        <v>451</v>
      </c>
      <c r="E52" s="29" t="s">
        <v>481</v>
      </c>
      <c r="F52" s="30">
        <v>2910</v>
      </c>
      <c r="G52" s="30">
        <v>2899</v>
      </c>
      <c r="H52" s="30">
        <v>1537216</v>
      </c>
      <c r="I52" s="30">
        <v>235465</v>
      </c>
      <c r="J52" s="30">
        <v>1678062</v>
      </c>
      <c r="K52" s="30">
        <v>82851</v>
      </c>
      <c r="L52" s="31">
        <v>2.9</v>
      </c>
      <c r="M52" s="31">
        <v>89.6</v>
      </c>
      <c r="N52" s="31">
        <v>22.1</v>
      </c>
      <c r="O52" s="31">
        <v>21.9</v>
      </c>
      <c r="P52" s="31">
        <v>16.2</v>
      </c>
      <c r="Q52" s="32">
        <v>0.14000000000000001</v>
      </c>
      <c r="R52" s="32" t="s">
        <v>115</v>
      </c>
      <c r="S52" s="32" t="s">
        <v>115</v>
      </c>
      <c r="T52" s="31">
        <v>12.3</v>
      </c>
      <c r="U52" s="31" t="s">
        <v>115</v>
      </c>
      <c r="V52" s="30">
        <v>3019802</v>
      </c>
      <c r="W52" s="30">
        <v>2862102</v>
      </c>
      <c r="X52" s="30">
        <v>157700</v>
      </c>
      <c r="Y52" s="30">
        <v>109255</v>
      </c>
      <c r="Z52" s="30">
        <v>48445</v>
      </c>
      <c r="AA52" s="30">
        <v>-44246</v>
      </c>
      <c r="AB52" s="30">
        <v>107506</v>
      </c>
      <c r="AC52" s="30" t="s">
        <v>115</v>
      </c>
      <c r="AD52" s="30">
        <v>9529</v>
      </c>
      <c r="AE52" s="33">
        <v>53731</v>
      </c>
    </row>
    <row r="53" spans="1:31">
      <c r="A53" s="28">
        <v>2014</v>
      </c>
      <c r="B53" s="29" t="s">
        <v>467</v>
      </c>
      <c r="C53" s="29">
        <v>35017</v>
      </c>
      <c r="D53" s="29" t="s">
        <v>451</v>
      </c>
      <c r="E53" s="29" t="s">
        <v>482</v>
      </c>
      <c r="F53" s="30">
        <v>9972</v>
      </c>
      <c r="G53" s="30">
        <v>9912</v>
      </c>
      <c r="H53" s="30">
        <v>3477210</v>
      </c>
      <c r="I53" s="30">
        <v>757812</v>
      </c>
      <c r="J53" s="30">
        <v>3878380</v>
      </c>
      <c r="K53" s="30">
        <v>206215</v>
      </c>
      <c r="L53" s="31">
        <v>4.8</v>
      </c>
      <c r="M53" s="31">
        <v>83.7</v>
      </c>
      <c r="N53" s="31">
        <v>24.6</v>
      </c>
      <c r="O53" s="31">
        <v>18.3</v>
      </c>
      <c r="P53" s="31">
        <v>14.7</v>
      </c>
      <c r="Q53" s="32">
        <v>0.21</v>
      </c>
      <c r="R53" s="32" t="s">
        <v>115</v>
      </c>
      <c r="S53" s="32" t="s">
        <v>115</v>
      </c>
      <c r="T53" s="31">
        <v>10.1</v>
      </c>
      <c r="U53" s="31">
        <v>68.5</v>
      </c>
      <c r="V53" s="30">
        <v>7341863</v>
      </c>
      <c r="W53" s="30">
        <v>7117185</v>
      </c>
      <c r="X53" s="30">
        <v>224678</v>
      </c>
      <c r="Y53" s="30">
        <v>38033</v>
      </c>
      <c r="Z53" s="30">
        <v>186645</v>
      </c>
      <c r="AA53" s="30">
        <v>-334957</v>
      </c>
      <c r="AB53" s="30">
        <v>263150</v>
      </c>
      <c r="AC53" s="30" t="s">
        <v>115</v>
      </c>
      <c r="AD53" s="30" t="s">
        <v>115</v>
      </c>
      <c r="AE53" s="33">
        <v>-71807</v>
      </c>
    </row>
    <row r="54" spans="1:31">
      <c r="A54" s="28">
        <v>2014</v>
      </c>
      <c r="B54" s="29" t="s">
        <v>467</v>
      </c>
      <c r="C54" s="29">
        <v>35033</v>
      </c>
      <c r="D54" s="29" t="s">
        <v>451</v>
      </c>
      <c r="E54" s="29" t="s">
        <v>483</v>
      </c>
      <c r="F54" s="30">
        <v>4495</v>
      </c>
      <c r="G54" s="30">
        <v>4484</v>
      </c>
      <c r="H54" s="30">
        <v>1828048</v>
      </c>
      <c r="I54" s="30">
        <v>314913</v>
      </c>
      <c r="J54" s="30">
        <v>2022770</v>
      </c>
      <c r="K54" s="30">
        <v>101536</v>
      </c>
      <c r="L54" s="31">
        <v>17.5</v>
      </c>
      <c r="M54" s="31">
        <v>92</v>
      </c>
      <c r="N54" s="31">
        <v>24</v>
      </c>
      <c r="O54" s="31">
        <v>14.4</v>
      </c>
      <c r="P54" s="31">
        <v>7.9</v>
      </c>
      <c r="Q54" s="32">
        <v>0.16</v>
      </c>
      <c r="R54" s="32" t="s">
        <v>115</v>
      </c>
      <c r="S54" s="32" t="s">
        <v>115</v>
      </c>
      <c r="T54" s="31">
        <v>6.1</v>
      </c>
      <c r="U54" s="31" t="s">
        <v>115</v>
      </c>
      <c r="V54" s="30">
        <v>9953238</v>
      </c>
      <c r="W54" s="30">
        <v>9505873</v>
      </c>
      <c r="X54" s="30">
        <v>447365</v>
      </c>
      <c r="Y54" s="30">
        <v>94262</v>
      </c>
      <c r="Z54" s="30">
        <v>353103</v>
      </c>
      <c r="AA54" s="30">
        <v>-18726</v>
      </c>
      <c r="AB54" s="30">
        <v>80054</v>
      </c>
      <c r="AC54" s="30" t="s">
        <v>115</v>
      </c>
      <c r="AD54" s="30" t="s">
        <v>115</v>
      </c>
      <c r="AE54" s="33">
        <v>61328</v>
      </c>
    </row>
    <row r="55" spans="1:31">
      <c r="A55" s="28">
        <v>2014</v>
      </c>
      <c r="B55" s="29" t="s">
        <v>467</v>
      </c>
      <c r="C55" s="29">
        <v>35068</v>
      </c>
      <c r="D55" s="29" t="s">
        <v>451</v>
      </c>
      <c r="E55" s="29" t="s">
        <v>484</v>
      </c>
      <c r="F55" s="30">
        <v>6250</v>
      </c>
      <c r="G55" s="30">
        <v>6231</v>
      </c>
      <c r="H55" s="30">
        <v>2502940</v>
      </c>
      <c r="I55" s="30">
        <v>434149</v>
      </c>
      <c r="J55" s="30">
        <v>2756588</v>
      </c>
      <c r="K55" s="30">
        <v>142388</v>
      </c>
      <c r="L55" s="31">
        <v>6.4</v>
      </c>
      <c r="M55" s="31">
        <v>75.099999999999994</v>
      </c>
      <c r="N55" s="31">
        <v>19</v>
      </c>
      <c r="O55" s="31">
        <v>13.5</v>
      </c>
      <c r="P55" s="31">
        <v>12</v>
      </c>
      <c r="Q55" s="32">
        <v>0.17</v>
      </c>
      <c r="R55" s="32" t="s">
        <v>115</v>
      </c>
      <c r="S55" s="32" t="s">
        <v>115</v>
      </c>
      <c r="T55" s="31">
        <v>4.8</v>
      </c>
      <c r="U55" s="31" t="s">
        <v>115</v>
      </c>
      <c r="V55" s="30">
        <v>4230222</v>
      </c>
      <c r="W55" s="30">
        <v>4043912</v>
      </c>
      <c r="X55" s="30">
        <v>186310</v>
      </c>
      <c r="Y55" s="30">
        <v>10884</v>
      </c>
      <c r="Z55" s="30">
        <v>175426</v>
      </c>
      <c r="AA55" s="30">
        <v>69331</v>
      </c>
      <c r="AB55" s="30">
        <v>486591</v>
      </c>
      <c r="AC55" s="30" t="s">
        <v>115</v>
      </c>
      <c r="AD55" s="30" t="s">
        <v>115</v>
      </c>
      <c r="AE55" s="33">
        <v>555922</v>
      </c>
    </row>
    <row r="56" spans="1:31">
      <c r="A56" s="28">
        <v>2014</v>
      </c>
      <c r="B56" s="29" t="s">
        <v>467</v>
      </c>
      <c r="C56" s="29">
        <v>35076</v>
      </c>
      <c r="D56" s="29" t="s">
        <v>451</v>
      </c>
      <c r="E56" s="29" t="s">
        <v>485</v>
      </c>
      <c r="F56" s="30">
        <v>18111</v>
      </c>
      <c r="G56" s="30">
        <v>18045</v>
      </c>
      <c r="H56" s="30">
        <v>5621471</v>
      </c>
      <c r="I56" s="30">
        <v>1224366</v>
      </c>
      <c r="J56" s="30">
        <v>6851859</v>
      </c>
      <c r="K56" s="30">
        <v>360207</v>
      </c>
      <c r="L56" s="31">
        <v>7.4</v>
      </c>
      <c r="M56" s="31">
        <v>89.9</v>
      </c>
      <c r="N56" s="31">
        <v>22.8</v>
      </c>
      <c r="O56" s="31">
        <v>18.5</v>
      </c>
      <c r="P56" s="31">
        <v>15.4</v>
      </c>
      <c r="Q56" s="32">
        <v>0.21</v>
      </c>
      <c r="R56" s="32" t="s">
        <v>115</v>
      </c>
      <c r="S56" s="32" t="s">
        <v>115</v>
      </c>
      <c r="T56" s="31">
        <v>9.5</v>
      </c>
      <c r="U56" s="31">
        <v>57</v>
      </c>
      <c r="V56" s="30">
        <v>14510524</v>
      </c>
      <c r="W56" s="30">
        <v>13655677</v>
      </c>
      <c r="X56" s="30">
        <v>854847</v>
      </c>
      <c r="Y56" s="30">
        <v>350177</v>
      </c>
      <c r="Z56" s="30">
        <v>504670</v>
      </c>
      <c r="AA56" s="30">
        <v>53334</v>
      </c>
      <c r="AB56" s="30">
        <v>253324</v>
      </c>
      <c r="AC56" s="30" t="s">
        <v>115</v>
      </c>
      <c r="AD56" s="30" t="s">
        <v>115</v>
      </c>
      <c r="AE56" s="33">
        <v>306658</v>
      </c>
    </row>
    <row r="57" spans="1:31">
      <c r="A57" s="28">
        <v>2014</v>
      </c>
      <c r="B57" s="29" t="s">
        <v>467</v>
      </c>
      <c r="C57" s="29">
        <v>35246</v>
      </c>
      <c r="D57" s="29" t="s">
        <v>451</v>
      </c>
      <c r="E57" s="29" t="s">
        <v>486</v>
      </c>
      <c r="F57" s="30">
        <v>13707</v>
      </c>
      <c r="G57" s="30">
        <v>13567</v>
      </c>
      <c r="H57" s="30">
        <v>4439502</v>
      </c>
      <c r="I57" s="30">
        <v>1447837</v>
      </c>
      <c r="J57" s="30">
        <v>5134010</v>
      </c>
      <c r="K57" s="30">
        <v>280468</v>
      </c>
      <c r="L57" s="31">
        <v>6</v>
      </c>
      <c r="M57" s="31">
        <v>87.9</v>
      </c>
      <c r="N57" s="31">
        <v>18.899999999999999</v>
      </c>
      <c r="O57" s="31">
        <v>17.3</v>
      </c>
      <c r="P57" s="31">
        <v>16.2</v>
      </c>
      <c r="Q57" s="32">
        <v>0.31</v>
      </c>
      <c r="R57" s="32" t="s">
        <v>115</v>
      </c>
      <c r="S57" s="32" t="s">
        <v>115</v>
      </c>
      <c r="T57" s="31">
        <v>9.3000000000000007</v>
      </c>
      <c r="U57" s="31">
        <v>65</v>
      </c>
      <c r="V57" s="30">
        <v>9092078</v>
      </c>
      <c r="W57" s="30">
        <v>8747156</v>
      </c>
      <c r="X57" s="30">
        <v>344922</v>
      </c>
      <c r="Y57" s="30">
        <v>38326</v>
      </c>
      <c r="Z57" s="30">
        <v>306596</v>
      </c>
      <c r="AA57" s="30">
        <v>124592</v>
      </c>
      <c r="AB57" s="30">
        <v>81407</v>
      </c>
      <c r="AC57" s="30">
        <v>85404</v>
      </c>
      <c r="AD57" s="30" t="s">
        <v>115</v>
      </c>
      <c r="AE57" s="33">
        <v>291403</v>
      </c>
    </row>
    <row r="58" spans="1:31">
      <c r="A58" s="28">
        <v>2014</v>
      </c>
      <c r="B58" s="29" t="s">
        <v>112</v>
      </c>
      <c r="C58" s="29">
        <v>41009</v>
      </c>
      <c r="D58" s="29" t="s">
        <v>131</v>
      </c>
      <c r="E58" s="29" t="s">
        <v>132</v>
      </c>
      <c r="F58" s="30">
        <v>1053509</v>
      </c>
      <c r="G58" s="30">
        <v>1043233</v>
      </c>
      <c r="H58" s="30">
        <v>164638758</v>
      </c>
      <c r="I58" s="30">
        <v>147707269</v>
      </c>
      <c r="J58" s="30">
        <v>236229003</v>
      </c>
      <c r="K58" s="30">
        <v>24451939</v>
      </c>
      <c r="L58" s="31">
        <v>1.2</v>
      </c>
      <c r="M58" s="31">
        <v>98.2</v>
      </c>
      <c r="N58" s="31">
        <v>25.3</v>
      </c>
      <c r="O58" s="31">
        <v>23.4</v>
      </c>
      <c r="P58" s="31">
        <v>18.3</v>
      </c>
      <c r="Q58" s="32">
        <v>0.87</v>
      </c>
      <c r="R58" s="32" t="s">
        <v>115</v>
      </c>
      <c r="S58" s="32" t="s">
        <v>115</v>
      </c>
      <c r="T58" s="31">
        <v>10.8</v>
      </c>
      <c r="U58" s="31">
        <v>133.19999999999999</v>
      </c>
      <c r="V58" s="30">
        <v>569750173</v>
      </c>
      <c r="W58" s="30">
        <v>542341172</v>
      </c>
      <c r="X58" s="30">
        <v>27409001</v>
      </c>
      <c r="Y58" s="30">
        <v>24538041</v>
      </c>
      <c r="Z58" s="30">
        <v>2870960</v>
      </c>
      <c r="AA58" s="30">
        <v>-3073730</v>
      </c>
      <c r="AB58" s="30">
        <v>91701</v>
      </c>
      <c r="AC58" s="30">
        <v>83351</v>
      </c>
      <c r="AD58" s="30">
        <v>5199789</v>
      </c>
      <c r="AE58" s="33">
        <v>-8098467</v>
      </c>
    </row>
    <row r="59" spans="1:31" ht="13.5" customHeight="1">
      <c r="A59" s="21">
        <v>2014</v>
      </c>
      <c r="B59" s="22" t="s">
        <v>118</v>
      </c>
      <c r="C59" s="22">
        <v>42021</v>
      </c>
      <c r="D59" s="22" t="s">
        <v>131</v>
      </c>
      <c r="E59" s="22" t="s">
        <v>133</v>
      </c>
      <c r="F59" s="23">
        <v>149874</v>
      </c>
      <c r="G59" s="23">
        <v>149050</v>
      </c>
      <c r="H59" s="23">
        <v>30120739</v>
      </c>
      <c r="I59" s="23">
        <v>14695956</v>
      </c>
      <c r="J59" s="23">
        <v>41255782</v>
      </c>
      <c r="K59" s="23">
        <v>2753090</v>
      </c>
      <c r="L59" s="24">
        <v>15.6</v>
      </c>
      <c r="M59" s="24">
        <v>96.7</v>
      </c>
      <c r="N59" s="24">
        <v>24.2</v>
      </c>
      <c r="O59" s="24">
        <v>17.100000000000001</v>
      </c>
      <c r="P59" s="24">
        <v>6.2</v>
      </c>
      <c r="Q59" s="25">
        <v>0.48</v>
      </c>
      <c r="R59" s="25" t="s">
        <v>115</v>
      </c>
      <c r="S59" s="25" t="s">
        <v>115</v>
      </c>
      <c r="T59" s="24">
        <v>15.9</v>
      </c>
      <c r="U59" s="24">
        <v>55.9</v>
      </c>
      <c r="V59" s="23">
        <v>345807753</v>
      </c>
      <c r="W59" s="23">
        <v>302021280</v>
      </c>
      <c r="X59" s="23">
        <v>43786473</v>
      </c>
      <c r="Y59" s="23">
        <v>37360230</v>
      </c>
      <c r="Z59" s="23">
        <v>6426243</v>
      </c>
      <c r="AA59" s="23">
        <v>-2936118</v>
      </c>
      <c r="AB59" s="23">
        <v>2605</v>
      </c>
      <c r="AC59" s="23" t="s">
        <v>115</v>
      </c>
      <c r="AD59" s="23">
        <v>9100000</v>
      </c>
      <c r="AE59" s="26">
        <v>-12033513</v>
      </c>
    </row>
    <row r="60" spans="1:31" ht="13.5" customHeight="1">
      <c r="A60" s="28">
        <v>2014</v>
      </c>
      <c r="B60" s="29" t="s">
        <v>118</v>
      </c>
      <c r="C60" s="29">
        <v>42153</v>
      </c>
      <c r="D60" s="29" t="s">
        <v>131</v>
      </c>
      <c r="E60" s="29" t="s">
        <v>134</v>
      </c>
      <c r="F60" s="30">
        <v>134760</v>
      </c>
      <c r="G60" s="30">
        <v>134100</v>
      </c>
      <c r="H60" s="30">
        <v>26447807</v>
      </c>
      <c r="I60" s="30">
        <v>13528029</v>
      </c>
      <c r="J60" s="30">
        <v>36787884</v>
      </c>
      <c r="K60" s="30">
        <v>2381240</v>
      </c>
      <c r="L60" s="31">
        <v>5</v>
      </c>
      <c r="M60" s="31">
        <v>88.9</v>
      </c>
      <c r="N60" s="31">
        <v>19.8</v>
      </c>
      <c r="O60" s="31">
        <v>18.3</v>
      </c>
      <c r="P60" s="31">
        <v>16.3</v>
      </c>
      <c r="Q60" s="32">
        <v>0.5</v>
      </c>
      <c r="R60" s="32" t="s">
        <v>115</v>
      </c>
      <c r="S60" s="32" t="s">
        <v>115</v>
      </c>
      <c r="T60" s="31">
        <v>10.199999999999999</v>
      </c>
      <c r="U60" s="31">
        <v>51</v>
      </c>
      <c r="V60" s="30">
        <v>64900621</v>
      </c>
      <c r="W60" s="30">
        <v>61539304</v>
      </c>
      <c r="X60" s="30">
        <v>3361317</v>
      </c>
      <c r="Y60" s="30">
        <v>1503834</v>
      </c>
      <c r="Z60" s="30">
        <v>1857483</v>
      </c>
      <c r="AA60" s="30">
        <v>-328476</v>
      </c>
      <c r="AB60" s="30">
        <v>9162</v>
      </c>
      <c r="AC60" s="30">
        <v>254580</v>
      </c>
      <c r="AD60" s="30" t="s">
        <v>115</v>
      </c>
      <c r="AE60" s="33">
        <v>-64734</v>
      </c>
    </row>
    <row r="61" spans="1:31" ht="13.5" customHeight="1">
      <c r="A61" s="28">
        <v>2014</v>
      </c>
      <c r="B61" s="29" t="s">
        <v>116</v>
      </c>
      <c r="C61" s="29">
        <v>52019</v>
      </c>
      <c r="D61" s="29" t="s">
        <v>135</v>
      </c>
      <c r="E61" s="29" t="s">
        <v>136</v>
      </c>
      <c r="F61" s="30">
        <v>319084</v>
      </c>
      <c r="G61" s="30">
        <v>317733</v>
      </c>
      <c r="H61" s="30">
        <v>55070168</v>
      </c>
      <c r="I61" s="30">
        <v>35611218</v>
      </c>
      <c r="J61" s="30">
        <v>73530463</v>
      </c>
      <c r="K61" s="30">
        <v>5938742</v>
      </c>
      <c r="L61" s="31">
        <v>2.9</v>
      </c>
      <c r="M61" s="31">
        <v>91.4</v>
      </c>
      <c r="N61" s="31">
        <v>26.2</v>
      </c>
      <c r="O61" s="31">
        <v>19.100000000000001</v>
      </c>
      <c r="P61" s="31">
        <v>18</v>
      </c>
      <c r="Q61" s="32">
        <v>0.63</v>
      </c>
      <c r="R61" s="32" t="s">
        <v>115</v>
      </c>
      <c r="S61" s="32" t="s">
        <v>115</v>
      </c>
      <c r="T61" s="31">
        <v>11.8</v>
      </c>
      <c r="U61" s="31">
        <v>92.8</v>
      </c>
      <c r="V61" s="30">
        <v>128465222</v>
      </c>
      <c r="W61" s="30">
        <v>125640213</v>
      </c>
      <c r="X61" s="30">
        <v>2825009</v>
      </c>
      <c r="Y61" s="30">
        <v>700789</v>
      </c>
      <c r="Z61" s="30">
        <v>2124220</v>
      </c>
      <c r="AA61" s="30">
        <v>419007</v>
      </c>
      <c r="AB61" s="30">
        <v>746188</v>
      </c>
      <c r="AC61" s="30">
        <v>72464</v>
      </c>
      <c r="AD61" s="30" t="s">
        <v>115</v>
      </c>
      <c r="AE61" s="33">
        <v>1237659</v>
      </c>
    </row>
    <row r="62" spans="1:31" ht="13.5" customHeight="1">
      <c r="A62" s="28">
        <v>2014</v>
      </c>
      <c r="B62" s="29" t="s">
        <v>129</v>
      </c>
      <c r="C62" s="29">
        <v>62014</v>
      </c>
      <c r="D62" s="29" t="s">
        <v>137</v>
      </c>
      <c r="E62" s="29" t="s">
        <v>138</v>
      </c>
      <c r="F62" s="30">
        <v>250573</v>
      </c>
      <c r="G62" s="30">
        <v>249496</v>
      </c>
      <c r="H62" s="30">
        <v>38535406</v>
      </c>
      <c r="I62" s="30">
        <v>28145370</v>
      </c>
      <c r="J62" s="30">
        <v>51360729</v>
      </c>
      <c r="K62" s="30">
        <v>4440986</v>
      </c>
      <c r="L62" s="31">
        <v>2.4</v>
      </c>
      <c r="M62" s="31">
        <v>87.8</v>
      </c>
      <c r="N62" s="31">
        <v>23</v>
      </c>
      <c r="O62" s="31">
        <v>19.5</v>
      </c>
      <c r="P62" s="31">
        <v>17.399999999999999</v>
      </c>
      <c r="Q62" s="32">
        <v>0.72</v>
      </c>
      <c r="R62" s="32" t="s">
        <v>115</v>
      </c>
      <c r="S62" s="32" t="s">
        <v>115</v>
      </c>
      <c r="T62" s="31">
        <v>8.9</v>
      </c>
      <c r="U62" s="31">
        <v>72.900000000000006</v>
      </c>
      <c r="V62" s="30">
        <v>92070287</v>
      </c>
      <c r="W62" s="30">
        <v>90676104</v>
      </c>
      <c r="X62" s="30">
        <v>1394183</v>
      </c>
      <c r="Y62" s="30">
        <v>168042</v>
      </c>
      <c r="Z62" s="30">
        <v>1226141</v>
      </c>
      <c r="AA62" s="30">
        <v>-498912</v>
      </c>
      <c r="AB62" s="30">
        <v>427509</v>
      </c>
      <c r="AC62" s="30" t="s">
        <v>115</v>
      </c>
      <c r="AD62" s="30">
        <v>589937</v>
      </c>
      <c r="AE62" s="33">
        <v>-661340</v>
      </c>
    </row>
    <row r="63" spans="1:31" ht="13.5" customHeight="1">
      <c r="A63" s="28">
        <v>2014</v>
      </c>
      <c r="B63" s="29" t="s">
        <v>118</v>
      </c>
      <c r="C63" s="29">
        <v>62031</v>
      </c>
      <c r="D63" s="29" t="s">
        <v>137</v>
      </c>
      <c r="E63" s="29" t="s">
        <v>139</v>
      </c>
      <c r="F63" s="30">
        <v>133153</v>
      </c>
      <c r="G63" s="30">
        <v>132550</v>
      </c>
      <c r="H63" s="30">
        <v>30062053</v>
      </c>
      <c r="I63" s="30">
        <v>12312138</v>
      </c>
      <c r="J63" s="30">
        <v>39742746</v>
      </c>
      <c r="K63" s="30">
        <v>2681221</v>
      </c>
      <c r="L63" s="31">
        <v>9.8000000000000007</v>
      </c>
      <c r="M63" s="31">
        <v>90.3</v>
      </c>
      <c r="N63" s="31">
        <v>23.5</v>
      </c>
      <c r="O63" s="31">
        <v>20.100000000000001</v>
      </c>
      <c r="P63" s="31">
        <v>18.399999999999999</v>
      </c>
      <c r="Q63" s="32">
        <v>0.42</v>
      </c>
      <c r="R63" s="32" t="s">
        <v>115</v>
      </c>
      <c r="S63" s="32" t="s">
        <v>115</v>
      </c>
      <c r="T63" s="31">
        <v>8.5</v>
      </c>
      <c r="U63" s="31">
        <v>65.3</v>
      </c>
      <c r="V63" s="30">
        <v>70691275</v>
      </c>
      <c r="W63" s="30">
        <v>66596571</v>
      </c>
      <c r="X63" s="30">
        <v>4094704</v>
      </c>
      <c r="Y63" s="30">
        <v>188153</v>
      </c>
      <c r="Z63" s="30">
        <v>3906551</v>
      </c>
      <c r="AA63" s="30">
        <v>-371573</v>
      </c>
      <c r="AB63" s="30">
        <v>622384</v>
      </c>
      <c r="AC63" s="30">
        <v>771948</v>
      </c>
      <c r="AD63" s="30" t="s">
        <v>115</v>
      </c>
      <c r="AE63" s="33">
        <v>1022759</v>
      </c>
    </row>
    <row r="64" spans="1:31" ht="13.5" customHeight="1">
      <c r="A64" s="28">
        <v>2014</v>
      </c>
      <c r="B64" s="29" t="s">
        <v>118</v>
      </c>
      <c r="C64" s="29">
        <v>62049</v>
      </c>
      <c r="D64" s="29" t="s">
        <v>137</v>
      </c>
      <c r="E64" s="29" t="s">
        <v>140</v>
      </c>
      <c r="F64" s="30">
        <v>108098</v>
      </c>
      <c r="G64" s="30">
        <v>107606</v>
      </c>
      <c r="H64" s="30">
        <v>23371311</v>
      </c>
      <c r="I64" s="30">
        <v>10688172</v>
      </c>
      <c r="J64" s="30">
        <v>30437071</v>
      </c>
      <c r="K64" s="30">
        <v>2082514</v>
      </c>
      <c r="L64" s="31">
        <v>5.5</v>
      </c>
      <c r="M64" s="31">
        <v>93.1</v>
      </c>
      <c r="N64" s="31">
        <v>18.7</v>
      </c>
      <c r="O64" s="31">
        <v>22.7</v>
      </c>
      <c r="P64" s="31">
        <v>19.2</v>
      </c>
      <c r="Q64" s="32">
        <v>0.45</v>
      </c>
      <c r="R64" s="32" t="s">
        <v>115</v>
      </c>
      <c r="S64" s="32" t="s">
        <v>115</v>
      </c>
      <c r="T64" s="31">
        <v>10.9</v>
      </c>
      <c r="U64" s="31">
        <v>44.6</v>
      </c>
      <c r="V64" s="30">
        <v>51429440</v>
      </c>
      <c r="W64" s="30">
        <v>49547727</v>
      </c>
      <c r="X64" s="30">
        <v>1881713</v>
      </c>
      <c r="Y64" s="30">
        <v>205140</v>
      </c>
      <c r="Z64" s="30">
        <v>1676573</v>
      </c>
      <c r="AA64" s="30">
        <v>597902</v>
      </c>
      <c r="AB64" s="30">
        <v>578281</v>
      </c>
      <c r="AC64" s="30">
        <v>20901</v>
      </c>
      <c r="AD64" s="30">
        <v>1133292</v>
      </c>
      <c r="AE64" s="33">
        <v>63792</v>
      </c>
    </row>
    <row r="65" spans="1:31" ht="13.5" customHeight="1">
      <c r="A65" s="28">
        <v>2014</v>
      </c>
      <c r="B65" s="29" t="s">
        <v>118</v>
      </c>
      <c r="C65" s="29">
        <v>72010</v>
      </c>
      <c r="D65" s="29" t="s">
        <v>141</v>
      </c>
      <c r="E65" s="29" t="s">
        <v>142</v>
      </c>
      <c r="F65" s="30">
        <v>284948</v>
      </c>
      <c r="G65" s="30">
        <v>283430</v>
      </c>
      <c r="H65" s="30">
        <v>42799699</v>
      </c>
      <c r="I65" s="30">
        <v>31379512</v>
      </c>
      <c r="J65" s="30">
        <v>57213818</v>
      </c>
      <c r="K65" s="30">
        <v>4665782</v>
      </c>
      <c r="L65" s="31">
        <v>8.5</v>
      </c>
      <c r="M65" s="31">
        <v>86.4</v>
      </c>
      <c r="N65" s="31">
        <v>25.7</v>
      </c>
      <c r="O65" s="31">
        <v>15.3</v>
      </c>
      <c r="P65" s="31">
        <v>12.2</v>
      </c>
      <c r="Q65" s="32">
        <v>0.7</v>
      </c>
      <c r="R65" s="32" t="s">
        <v>115</v>
      </c>
      <c r="S65" s="32" t="s">
        <v>115</v>
      </c>
      <c r="T65" s="31">
        <v>3.5</v>
      </c>
      <c r="U65" s="31">
        <v>31.7</v>
      </c>
      <c r="V65" s="30">
        <v>197961212</v>
      </c>
      <c r="W65" s="30">
        <v>188866965</v>
      </c>
      <c r="X65" s="30">
        <v>9094247</v>
      </c>
      <c r="Y65" s="30">
        <v>4204248</v>
      </c>
      <c r="Z65" s="30">
        <v>4889999</v>
      </c>
      <c r="AA65" s="30">
        <v>238313</v>
      </c>
      <c r="AB65" s="30">
        <v>1973</v>
      </c>
      <c r="AC65" s="30" t="s">
        <v>115</v>
      </c>
      <c r="AD65" s="30" t="s">
        <v>115</v>
      </c>
      <c r="AE65" s="33">
        <v>240286</v>
      </c>
    </row>
    <row r="66" spans="1:31" ht="13.5" customHeight="1">
      <c r="A66" s="28">
        <v>2014</v>
      </c>
      <c r="B66" s="29" t="s">
        <v>118</v>
      </c>
      <c r="C66" s="29">
        <v>72028</v>
      </c>
      <c r="D66" s="29" t="s">
        <v>141</v>
      </c>
      <c r="E66" s="29" t="s">
        <v>143</v>
      </c>
      <c r="F66" s="30">
        <v>123790</v>
      </c>
      <c r="G66" s="30">
        <v>123113</v>
      </c>
      <c r="H66" s="30">
        <v>21536685</v>
      </c>
      <c r="I66" s="30">
        <v>13350147</v>
      </c>
      <c r="J66" s="30">
        <v>29107058</v>
      </c>
      <c r="K66" s="30">
        <v>2264728</v>
      </c>
      <c r="L66" s="31">
        <v>3.9</v>
      </c>
      <c r="M66" s="31">
        <v>89.8</v>
      </c>
      <c r="N66" s="31">
        <v>24.5</v>
      </c>
      <c r="O66" s="31">
        <v>19.100000000000001</v>
      </c>
      <c r="P66" s="31">
        <v>17.899999999999999</v>
      </c>
      <c r="Q66" s="32">
        <v>0.6</v>
      </c>
      <c r="R66" s="32" t="s">
        <v>115</v>
      </c>
      <c r="S66" s="32" t="s">
        <v>115</v>
      </c>
      <c r="T66" s="31">
        <v>12.6</v>
      </c>
      <c r="U66" s="31">
        <v>39.299999999999997</v>
      </c>
      <c r="V66" s="30">
        <v>50792446</v>
      </c>
      <c r="W66" s="30">
        <v>49574936</v>
      </c>
      <c r="X66" s="30">
        <v>1217510</v>
      </c>
      <c r="Y66" s="30">
        <v>71721</v>
      </c>
      <c r="Z66" s="30">
        <v>1145789</v>
      </c>
      <c r="AA66" s="30">
        <v>-599958</v>
      </c>
      <c r="AB66" s="30">
        <v>350842</v>
      </c>
      <c r="AC66" s="30">
        <v>447998</v>
      </c>
      <c r="AD66" s="30" t="s">
        <v>115</v>
      </c>
      <c r="AE66" s="33">
        <v>198882</v>
      </c>
    </row>
    <row r="67" spans="1:31" ht="13.5" customHeight="1">
      <c r="A67" s="28">
        <v>2014</v>
      </c>
      <c r="B67" s="29" t="s">
        <v>116</v>
      </c>
      <c r="C67" s="29">
        <v>72036</v>
      </c>
      <c r="D67" s="29" t="s">
        <v>141</v>
      </c>
      <c r="E67" s="29" t="s">
        <v>144</v>
      </c>
      <c r="F67" s="30">
        <v>326808</v>
      </c>
      <c r="G67" s="30">
        <v>325026</v>
      </c>
      <c r="H67" s="30">
        <v>50617116</v>
      </c>
      <c r="I67" s="30">
        <v>38993109</v>
      </c>
      <c r="J67" s="30">
        <v>68162431</v>
      </c>
      <c r="K67" s="30">
        <v>5771903</v>
      </c>
      <c r="L67" s="31">
        <v>6.6</v>
      </c>
      <c r="M67" s="31">
        <v>87.5</v>
      </c>
      <c r="N67" s="31">
        <v>20.2</v>
      </c>
      <c r="O67" s="31">
        <v>14.4</v>
      </c>
      <c r="P67" s="31">
        <v>10.6</v>
      </c>
      <c r="Q67" s="32">
        <v>0.74</v>
      </c>
      <c r="R67" s="32" t="s">
        <v>115</v>
      </c>
      <c r="S67" s="32" t="s">
        <v>115</v>
      </c>
      <c r="T67" s="31">
        <v>5</v>
      </c>
      <c r="U67" s="31" t="s">
        <v>115</v>
      </c>
      <c r="V67" s="30">
        <v>173341008</v>
      </c>
      <c r="W67" s="30">
        <v>163972783</v>
      </c>
      <c r="X67" s="30">
        <v>9368225</v>
      </c>
      <c r="Y67" s="30">
        <v>4864857</v>
      </c>
      <c r="Z67" s="30">
        <v>4503368</v>
      </c>
      <c r="AA67" s="30">
        <v>285898</v>
      </c>
      <c r="AB67" s="30">
        <v>6611806</v>
      </c>
      <c r="AC67" s="30" t="s">
        <v>115</v>
      </c>
      <c r="AD67" s="30">
        <v>6070000</v>
      </c>
      <c r="AE67" s="33">
        <v>827704</v>
      </c>
    </row>
    <row r="68" spans="1:31" ht="13.5" customHeight="1">
      <c r="A68" s="28">
        <v>2014</v>
      </c>
      <c r="B68" s="29" t="s">
        <v>116</v>
      </c>
      <c r="C68" s="29">
        <v>72044</v>
      </c>
      <c r="D68" s="29" t="s">
        <v>141</v>
      </c>
      <c r="E68" s="29" t="s">
        <v>145</v>
      </c>
      <c r="F68" s="30">
        <v>333802</v>
      </c>
      <c r="G68" s="30">
        <v>332068</v>
      </c>
      <c r="H68" s="30">
        <v>55668214</v>
      </c>
      <c r="I68" s="30">
        <v>40029330</v>
      </c>
      <c r="J68" s="30">
        <v>73244677</v>
      </c>
      <c r="K68" s="30">
        <v>5388828</v>
      </c>
      <c r="L68" s="31">
        <v>7.5</v>
      </c>
      <c r="M68" s="31">
        <v>85.8</v>
      </c>
      <c r="N68" s="31">
        <v>22.1</v>
      </c>
      <c r="O68" s="31">
        <v>19.100000000000001</v>
      </c>
      <c r="P68" s="31">
        <v>13.2</v>
      </c>
      <c r="Q68" s="32">
        <v>0.68</v>
      </c>
      <c r="R68" s="32" t="s">
        <v>115</v>
      </c>
      <c r="S68" s="32" t="s">
        <v>115</v>
      </c>
      <c r="T68" s="31">
        <v>11.1</v>
      </c>
      <c r="U68" s="31">
        <v>40.799999999999997</v>
      </c>
      <c r="V68" s="30">
        <v>223391411</v>
      </c>
      <c r="W68" s="30">
        <v>207465141</v>
      </c>
      <c r="X68" s="30">
        <v>15926270</v>
      </c>
      <c r="Y68" s="30">
        <v>10449127</v>
      </c>
      <c r="Z68" s="30">
        <v>5477143</v>
      </c>
      <c r="AA68" s="30">
        <v>-1366274</v>
      </c>
      <c r="AB68" s="30">
        <v>5140698</v>
      </c>
      <c r="AC68" s="30" t="s">
        <v>115</v>
      </c>
      <c r="AD68" s="30">
        <v>3956144</v>
      </c>
      <c r="AE68" s="33">
        <v>-181720</v>
      </c>
    </row>
    <row r="69" spans="1:31">
      <c r="A69" s="21">
        <v>2014</v>
      </c>
      <c r="B69" s="22" t="s">
        <v>129</v>
      </c>
      <c r="C69" s="22">
        <v>82015</v>
      </c>
      <c r="D69" s="22" t="s">
        <v>146</v>
      </c>
      <c r="E69" s="22" t="s">
        <v>147</v>
      </c>
      <c r="F69" s="23">
        <v>273046</v>
      </c>
      <c r="G69" s="23">
        <v>269891</v>
      </c>
      <c r="H69" s="23">
        <v>40249349</v>
      </c>
      <c r="I69" s="23">
        <v>33978263</v>
      </c>
      <c r="J69" s="23">
        <v>55988173</v>
      </c>
      <c r="K69" s="23">
        <v>4520540</v>
      </c>
      <c r="L69" s="24">
        <v>5.5</v>
      </c>
      <c r="M69" s="24">
        <v>88.3</v>
      </c>
      <c r="N69" s="24">
        <v>25.9</v>
      </c>
      <c r="O69" s="24">
        <v>17.600000000000001</v>
      </c>
      <c r="P69" s="24">
        <v>14.7</v>
      </c>
      <c r="Q69" s="25">
        <v>0.83</v>
      </c>
      <c r="R69" s="25" t="s">
        <v>115</v>
      </c>
      <c r="S69" s="25" t="s">
        <v>115</v>
      </c>
      <c r="T69" s="24">
        <v>9.6999999999999993</v>
      </c>
      <c r="U69" s="24">
        <v>91</v>
      </c>
      <c r="V69" s="23">
        <v>105304947</v>
      </c>
      <c r="W69" s="23">
        <v>100407889</v>
      </c>
      <c r="X69" s="23">
        <v>4897058</v>
      </c>
      <c r="Y69" s="23">
        <v>1821760</v>
      </c>
      <c r="Z69" s="23">
        <v>3075298</v>
      </c>
      <c r="AA69" s="23">
        <v>-1299928</v>
      </c>
      <c r="AB69" s="23">
        <v>2178513</v>
      </c>
      <c r="AC69" s="23">
        <v>50000</v>
      </c>
      <c r="AD69" s="23">
        <v>500000</v>
      </c>
      <c r="AE69" s="26">
        <v>428585</v>
      </c>
    </row>
    <row r="70" spans="1:31">
      <c r="A70" s="28">
        <v>2014</v>
      </c>
      <c r="B70" s="29" t="s">
        <v>118</v>
      </c>
      <c r="C70" s="29">
        <v>82023</v>
      </c>
      <c r="D70" s="29" t="s">
        <v>146</v>
      </c>
      <c r="E70" s="29" t="s">
        <v>148</v>
      </c>
      <c r="F70" s="30">
        <v>188938</v>
      </c>
      <c r="G70" s="30">
        <v>187672</v>
      </c>
      <c r="H70" s="30">
        <v>27335875</v>
      </c>
      <c r="I70" s="30">
        <v>22602672</v>
      </c>
      <c r="J70" s="30">
        <v>38539581</v>
      </c>
      <c r="K70" s="30">
        <v>3792306</v>
      </c>
      <c r="L70" s="31">
        <v>7.7</v>
      </c>
      <c r="M70" s="31">
        <v>90.8</v>
      </c>
      <c r="N70" s="31">
        <v>30.8</v>
      </c>
      <c r="O70" s="31">
        <v>15.9</v>
      </c>
      <c r="P70" s="31">
        <v>12.9</v>
      </c>
      <c r="Q70" s="32">
        <v>0.83</v>
      </c>
      <c r="R70" s="32" t="s">
        <v>115</v>
      </c>
      <c r="S70" s="32" t="s">
        <v>115</v>
      </c>
      <c r="T70" s="31">
        <v>1.2</v>
      </c>
      <c r="U70" s="31" t="s">
        <v>115</v>
      </c>
      <c r="V70" s="30">
        <v>69517286</v>
      </c>
      <c r="W70" s="30">
        <v>65440779</v>
      </c>
      <c r="X70" s="30">
        <v>4076507</v>
      </c>
      <c r="Y70" s="30">
        <v>1124018</v>
      </c>
      <c r="Z70" s="30">
        <v>2952489</v>
      </c>
      <c r="AA70" s="30">
        <v>16052</v>
      </c>
      <c r="AB70" s="30">
        <v>80016</v>
      </c>
      <c r="AC70" s="30" t="s">
        <v>115</v>
      </c>
      <c r="AD70" s="30">
        <v>383542</v>
      </c>
      <c r="AE70" s="33">
        <v>-287474</v>
      </c>
    </row>
    <row r="71" spans="1:31">
      <c r="A71" s="28">
        <v>2014</v>
      </c>
      <c r="B71" s="29" t="s">
        <v>118</v>
      </c>
      <c r="C71" s="29">
        <v>82031</v>
      </c>
      <c r="D71" s="29" t="s">
        <v>146</v>
      </c>
      <c r="E71" s="29" t="s">
        <v>149</v>
      </c>
      <c r="F71" s="30">
        <v>144927</v>
      </c>
      <c r="G71" s="30">
        <v>141649</v>
      </c>
      <c r="H71" s="30">
        <v>20282298</v>
      </c>
      <c r="I71" s="30">
        <v>17953580</v>
      </c>
      <c r="J71" s="30">
        <v>28611389</v>
      </c>
      <c r="K71" s="30">
        <v>2390840</v>
      </c>
      <c r="L71" s="31">
        <v>3.9</v>
      </c>
      <c r="M71" s="31">
        <v>88.1</v>
      </c>
      <c r="N71" s="31">
        <v>28.1</v>
      </c>
      <c r="O71" s="31">
        <v>14.5</v>
      </c>
      <c r="P71" s="31">
        <v>12.4</v>
      </c>
      <c r="Q71" s="32">
        <v>0.88</v>
      </c>
      <c r="R71" s="32" t="s">
        <v>115</v>
      </c>
      <c r="S71" s="32" t="s">
        <v>115</v>
      </c>
      <c r="T71" s="31">
        <v>6</v>
      </c>
      <c r="U71" s="31">
        <v>26.6</v>
      </c>
      <c r="V71" s="30">
        <v>56447501</v>
      </c>
      <c r="W71" s="30">
        <v>53944104</v>
      </c>
      <c r="X71" s="30">
        <v>2503397</v>
      </c>
      <c r="Y71" s="30">
        <v>1382427</v>
      </c>
      <c r="Z71" s="30">
        <v>1120970</v>
      </c>
      <c r="AA71" s="30">
        <v>-928927</v>
      </c>
      <c r="AB71" s="30">
        <v>499523</v>
      </c>
      <c r="AC71" s="30">
        <v>3260</v>
      </c>
      <c r="AD71" s="30">
        <v>48750</v>
      </c>
      <c r="AE71" s="33">
        <v>-474894</v>
      </c>
    </row>
    <row r="72" spans="1:31">
      <c r="A72" s="28">
        <v>2014</v>
      </c>
      <c r="B72" s="29" t="s">
        <v>118</v>
      </c>
      <c r="C72" s="29">
        <v>82040</v>
      </c>
      <c r="D72" s="29" t="s">
        <v>146</v>
      </c>
      <c r="E72" s="29" t="s">
        <v>150</v>
      </c>
      <c r="F72" s="30">
        <v>145214</v>
      </c>
      <c r="G72" s="30">
        <v>142652</v>
      </c>
      <c r="H72" s="30">
        <v>20640036</v>
      </c>
      <c r="I72" s="30">
        <v>15680000</v>
      </c>
      <c r="J72" s="30">
        <v>29267722</v>
      </c>
      <c r="K72" s="30">
        <v>2604191</v>
      </c>
      <c r="L72" s="31">
        <v>6.8</v>
      </c>
      <c r="M72" s="31">
        <v>89.6</v>
      </c>
      <c r="N72" s="31">
        <v>20.6</v>
      </c>
      <c r="O72" s="31">
        <v>18.3</v>
      </c>
      <c r="P72" s="31">
        <v>16.100000000000001</v>
      </c>
      <c r="Q72" s="32">
        <v>0.76</v>
      </c>
      <c r="R72" s="32" t="s">
        <v>115</v>
      </c>
      <c r="S72" s="32" t="s">
        <v>115</v>
      </c>
      <c r="T72" s="31">
        <v>8.9</v>
      </c>
      <c r="U72" s="31">
        <v>102</v>
      </c>
      <c r="V72" s="30">
        <v>52016080</v>
      </c>
      <c r="W72" s="30">
        <v>49579944</v>
      </c>
      <c r="X72" s="30">
        <v>2436136</v>
      </c>
      <c r="Y72" s="30">
        <v>434686</v>
      </c>
      <c r="Z72" s="30">
        <v>2001450</v>
      </c>
      <c r="AA72" s="30">
        <v>639741</v>
      </c>
      <c r="AB72" s="30">
        <v>530073</v>
      </c>
      <c r="AC72" s="30" t="s">
        <v>115</v>
      </c>
      <c r="AD72" s="30" t="s">
        <v>115</v>
      </c>
      <c r="AE72" s="33">
        <v>1169814</v>
      </c>
    </row>
    <row r="73" spans="1:31">
      <c r="A73" s="28">
        <v>2014</v>
      </c>
      <c r="B73" s="29" t="s">
        <v>118</v>
      </c>
      <c r="C73" s="29">
        <v>82171</v>
      </c>
      <c r="D73" s="29" t="s">
        <v>146</v>
      </c>
      <c r="E73" s="29" t="s">
        <v>151</v>
      </c>
      <c r="F73" s="30">
        <v>109348</v>
      </c>
      <c r="G73" s="30">
        <v>107929</v>
      </c>
      <c r="H73" s="30">
        <v>15729459</v>
      </c>
      <c r="I73" s="30">
        <v>12009249</v>
      </c>
      <c r="J73" s="30">
        <v>22295782</v>
      </c>
      <c r="K73" s="30">
        <v>2264140</v>
      </c>
      <c r="L73" s="31">
        <v>3</v>
      </c>
      <c r="M73" s="31">
        <v>91.8</v>
      </c>
      <c r="N73" s="31">
        <v>27.7</v>
      </c>
      <c r="O73" s="31">
        <v>19.5</v>
      </c>
      <c r="P73" s="31">
        <v>17.399999999999999</v>
      </c>
      <c r="Q73" s="32">
        <v>0.78</v>
      </c>
      <c r="R73" s="32" t="s">
        <v>115</v>
      </c>
      <c r="S73" s="32" t="s">
        <v>115</v>
      </c>
      <c r="T73" s="31">
        <v>9.1</v>
      </c>
      <c r="U73" s="31">
        <v>55.2</v>
      </c>
      <c r="V73" s="30">
        <v>37783870</v>
      </c>
      <c r="W73" s="30">
        <v>36918471</v>
      </c>
      <c r="X73" s="30">
        <v>865399</v>
      </c>
      <c r="Y73" s="30">
        <v>192918</v>
      </c>
      <c r="Z73" s="30">
        <v>672481</v>
      </c>
      <c r="AA73" s="30">
        <v>-171309</v>
      </c>
      <c r="AB73" s="30">
        <v>422390</v>
      </c>
      <c r="AC73" s="30" t="s">
        <v>115</v>
      </c>
      <c r="AD73" s="30">
        <v>151488</v>
      </c>
      <c r="AE73" s="33">
        <v>99593</v>
      </c>
    </row>
    <row r="74" spans="1:31">
      <c r="A74" s="28">
        <v>2014</v>
      </c>
      <c r="B74" s="29" t="s">
        <v>129</v>
      </c>
      <c r="C74" s="29">
        <v>82201</v>
      </c>
      <c r="D74" s="29" t="s">
        <v>146</v>
      </c>
      <c r="E74" s="29" t="s">
        <v>152</v>
      </c>
      <c r="F74" s="30">
        <v>220622</v>
      </c>
      <c r="G74" s="30">
        <v>213132</v>
      </c>
      <c r="H74" s="30">
        <v>32729525</v>
      </c>
      <c r="I74" s="30">
        <v>32382567</v>
      </c>
      <c r="J74" s="30">
        <v>44402959</v>
      </c>
      <c r="K74" s="30">
        <v>611041</v>
      </c>
      <c r="L74" s="31">
        <v>4.4000000000000004</v>
      </c>
      <c r="M74" s="31">
        <v>91.1</v>
      </c>
      <c r="N74" s="31">
        <v>31.1</v>
      </c>
      <c r="O74" s="31">
        <v>13</v>
      </c>
      <c r="P74" s="31">
        <v>11.6</v>
      </c>
      <c r="Q74" s="32">
        <v>0.99</v>
      </c>
      <c r="R74" s="32" t="s">
        <v>115</v>
      </c>
      <c r="S74" s="32" t="s">
        <v>115</v>
      </c>
      <c r="T74" s="31">
        <v>7.1</v>
      </c>
      <c r="U74" s="31">
        <v>58.3</v>
      </c>
      <c r="V74" s="30">
        <v>78596784</v>
      </c>
      <c r="W74" s="30">
        <v>74906431</v>
      </c>
      <c r="X74" s="30">
        <v>3690353</v>
      </c>
      <c r="Y74" s="30">
        <v>1718741</v>
      </c>
      <c r="Z74" s="30">
        <v>1971612</v>
      </c>
      <c r="AA74" s="30">
        <v>-365727</v>
      </c>
      <c r="AB74" s="30">
        <v>3274</v>
      </c>
      <c r="AC74" s="30" t="s">
        <v>115</v>
      </c>
      <c r="AD74" s="30">
        <v>411677</v>
      </c>
      <c r="AE74" s="33">
        <v>-774130</v>
      </c>
    </row>
    <row r="75" spans="1:31">
      <c r="A75" s="28">
        <v>2014</v>
      </c>
      <c r="B75" s="29" t="s">
        <v>118</v>
      </c>
      <c r="C75" s="29">
        <v>82210</v>
      </c>
      <c r="D75" s="29" t="s">
        <v>146</v>
      </c>
      <c r="E75" s="29" t="s">
        <v>153</v>
      </c>
      <c r="F75" s="30">
        <v>159480</v>
      </c>
      <c r="G75" s="30">
        <v>158233</v>
      </c>
      <c r="H75" s="30">
        <v>20785769</v>
      </c>
      <c r="I75" s="30">
        <v>19386832</v>
      </c>
      <c r="J75" s="30">
        <v>28681033</v>
      </c>
      <c r="K75" s="30">
        <v>2184150</v>
      </c>
      <c r="L75" s="31">
        <v>8.1999999999999993</v>
      </c>
      <c r="M75" s="31">
        <v>89.9</v>
      </c>
      <c r="N75" s="31">
        <v>20.399999999999999</v>
      </c>
      <c r="O75" s="31">
        <v>16.899999999999999</v>
      </c>
      <c r="P75" s="31">
        <v>13.8</v>
      </c>
      <c r="Q75" s="32">
        <v>0.92</v>
      </c>
      <c r="R75" s="32" t="s">
        <v>115</v>
      </c>
      <c r="S75" s="32" t="s">
        <v>115</v>
      </c>
      <c r="T75" s="31">
        <v>9.1999999999999993</v>
      </c>
      <c r="U75" s="31">
        <v>22.9</v>
      </c>
      <c r="V75" s="30">
        <v>54077736</v>
      </c>
      <c r="W75" s="30">
        <v>50893021</v>
      </c>
      <c r="X75" s="30">
        <v>3184715</v>
      </c>
      <c r="Y75" s="30">
        <v>823894</v>
      </c>
      <c r="Z75" s="30">
        <v>2360821</v>
      </c>
      <c r="AA75" s="30">
        <v>550851</v>
      </c>
      <c r="AB75" s="30">
        <v>564917</v>
      </c>
      <c r="AC75" s="30" t="s">
        <v>115</v>
      </c>
      <c r="AD75" s="30" t="s">
        <v>115</v>
      </c>
      <c r="AE75" s="33">
        <v>1115768</v>
      </c>
    </row>
    <row r="76" spans="1:31">
      <c r="A76" s="28">
        <v>2014</v>
      </c>
      <c r="B76" s="29" t="s">
        <v>118</v>
      </c>
      <c r="C76" s="29">
        <v>82279</v>
      </c>
      <c r="D76" s="29" t="s">
        <v>146</v>
      </c>
      <c r="E76" s="29" t="s">
        <v>154</v>
      </c>
      <c r="F76" s="30">
        <v>108789</v>
      </c>
      <c r="G76" s="30">
        <v>106920</v>
      </c>
      <c r="H76" s="30">
        <v>17813495</v>
      </c>
      <c r="I76" s="30">
        <v>12067792</v>
      </c>
      <c r="J76" s="30">
        <v>25560051</v>
      </c>
      <c r="K76" s="30">
        <v>2456355</v>
      </c>
      <c r="L76" s="31">
        <v>7.6</v>
      </c>
      <c r="M76" s="31">
        <v>89.4</v>
      </c>
      <c r="N76" s="31">
        <v>21.9</v>
      </c>
      <c r="O76" s="31">
        <v>17</v>
      </c>
      <c r="P76" s="31">
        <v>14.7</v>
      </c>
      <c r="Q76" s="32">
        <v>0.71</v>
      </c>
      <c r="R76" s="32" t="s">
        <v>115</v>
      </c>
      <c r="S76" s="32" t="s">
        <v>115</v>
      </c>
      <c r="T76" s="31">
        <v>10.5</v>
      </c>
      <c r="U76" s="31">
        <v>42.6</v>
      </c>
      <c r="V76" s="30">
        <v>43775756</v>
      </c>
      <c r="W76" s="30">
        <v>41511676</v>
      </c>
      <c r="X76" s="30">
        <v>2264080</v>
      </c>
      <c r="Y76" s="30">
        <v>328926</v>
      </c>
      <c r="Z76" s="30">
        <v>1935154</v>
      </c>
      <c r="AA76" s="30">
        <v>-405363</v>
      </c>
      <c r="AB76" s="30">
        <v>720662</v>
      </c>
      <c r="AC76" s="30" t="s">
        <v>115</v>
      </c>
      <c r="AD76" s="30" t="s">
        <v>115</v>
      </c>
      <c r="AE76" s="33">
        <v>315299</v>
      </c>
    </row>
    <row r="77" spans="1:31">
      <c r="A77" s="28">
        <v>2014</v>
      </c>
      <c r="B77" s="29" t="s">
        <v>116</v>
      </c>
      <c r="C77" s="29">
        <v>92011</v>
      </c>
      <c r="D77" s="29" t="s">
        <v>155</v>
      </c>
      <c r="E77" s="29" t="s">
        <v>156</v>
      </c>
      <c r="F77" s="30">
        <v>520462</v>
      </c>
      <c r="G77" s="30">
        <v>512963</v>
      </c>
      <c r="H77" s="30">
        <v>74582966</v>
      </c>
      <c r="I77" s="30">
        <v>71450167</v>
      </c>
      <c r="J77" s="30">
        <v>102512050</v>
      </c>
      <c r="K77" s="30">
        <v>4897590</v>
      </c>
      <c r="L77" s="31">
        <v>4.4000000000000004</v>
      </c>
      <c r="M77" s="31">
        <v>90.4</v>
      </c>
      <c r="N77" s="31">
        <v>26</v>
      </c>
      <c r="O77" s="31">
        <v>14.5</v>
      </c>
      <c r="P77" s="31">
        <v>12.8</v>
      </c>
      <c r="Q77" s="32">
        <v>0.95</v>
      </c>
      <c r="R77" s="32" t="s">
        <v>115</v>
      </c>
      <c r="S77" s="32" t="s">
        <v>115</v>
      </c>
      <c r="T77" s="31">
        <v>5.6</v>
      </c>
      <c r="U77" s="31">
        <v>4.5</v>
      </c>
      <c r="V77" s="30">
        <v>198696454</v>
      </c>
      <c r="W77" s="30">
        <v>192436840</v>
      </c>
      <c r="X77" s="30">
        <v>6259614</v>
      </c>
      <c r="Y77" s="30">
        <v>1763861</v>
      </c>
      <c r="Z77" s="30">
        <v>4495753</v>
      </c>
      <c r="AA77" s="30">
        <v>-631</v>
      </c>
      <c r="AB77" s="30">
        <v>26309</v>
      </c>
      <c r="AC77" s="30" t="s">
        <v>115</v>
      </c>
      <c r="AD77" s="30">
        <v>3000000</v>
      </c>
      <c r="AE77" s="33">
        <v>-2974322</v>
      </c>
    </row>
    <row r="78" spans="1:31">
      <c r="A78" s="28">
        <v>2014</v>
      </c>
      <c r="B78" s="29" t="s">
        <v>118</v>
      </c>
      <c r="C78" s="29">
        <v>92029</v>
      </c>
      <c r="D78" s="29" t="s">
        <v>155</v>
      </c>
      <c r="E78" s="29" t="s">
        <v>157</v>
      </c>
      <c r="F78" s="30">
        <v>153178</v>
      </c>
      <c r="G78" s="30">
        <v>149835</v>
      </c>
      <c r="H78" s="30">
        <v>21855347</v>
      </c>
      <c r="I78" s="30">
        <v>15697959</v>
      </c>
      <c r="J78" s="30">
        <v>29010687</v>
      </c>
      <c r="K78" s="30">
        <v>2631837</v>
      </c>
      <c r="L78" s="31">
        <v>6.4</v>
      </c>
      <c r="M78" s="31">
        <v>90.1</v>
      </c>
      <c r="N78" s="31">
        <v>26.4</v>
      </c>
      <c r="O78" s="31">
        <v>14.6</v>
      </c>
      <c r="P78" s="31">
        <v>13.1</v>
      </c>
      <c r="Q78" s="32">
        <v>0.71</v>
      </c>
      <c r="R78" s="32" t="s">
        <v>115</v>
      </c>
      <c r="S78" s="32" t="s">
        <v>115</v>
      </c>
      <c r="T78" s="31">
        <v>6.1</v>
      </c>
      <c r="U78" s="31">
        <v>4.7</v>
      </c>
      <c r="V78" s="30">
        <v>51886698</v>
      </c>
      <c r="W78" s="30">
        <v>49883102</v>
      </c>
      <c r="X78" s="30">
        <v>2003596</v>
      </c>
      <c r="Y78" s="30">
        <v>139677</v>
      </c>
      <c r="Z78" s="30">
        <v>1863919</v>
      </c>
      <c r="AA78" s="30">
        <v>310126</v>
      </c>
      <c r="AB78" s="30">
        <v>3565</v>
      </c>
      <c r="AC78" s="30" t="s">
        <v>115</v>
      </c>
      <c r="AD78" s="30">
        <v>300000</v>
      </c>
      <c r="AE78" s="33">
        <v>13691</v>
      </c>
    </row>
    <row r="79" spans="1:31">
      <c r="A79" s="21">
        <v>2014</v>
      </c>
      <c r="B79" s="22" t="s">
        <v>118</v>
      </c>
      <c r="C79" s="22">
        <v>92037</v>
      </c>
      <c r="D79" s="22" t="s">
        <v>155</v>
      </c>
      <c r="E79" s="22" t="s">
        <v>158</v>
      </c>
      <c r="F79" s="23">
        <v>164066</v>
      </c>
      <c r="G79" s="23">
        <v>161314</v>
      </c>
      <c r="H79" s="23">
        <v>25913344</v>
      </c>
      <c r="I79" s="23">
        <v>18599662</v>
      </c>
      <c r="J79" s="23">
        <v>36913763</v>
      </c>
      <c r="K79" s="23">
        <v>3030217</v>
      </c>
      <c r="L79" s="24">
        <v>8.3000000000000007</v>
      </c>
      <c r="M79" s="24">
        <v>94</v>
      </c>
      <c r="N79" s="24">
        <v>28.9</v>
      </c>
      <c r="O79" s="24">
        <v>18</v>
      </c>
      <c r="P79" s="24">
        <v>14.1</v>
      </c>
      <c r="Q79" s="25">
        <v>0.7</v>
      </c>
      <c r="R79" s="25" t="s">
        <v>115</v>
      </c>
      <c r="S79" s="25" t="s">
        <v>115</v>
      </c>
      <c r="T79" s="24">
        <v>8.9</v>
      </c>
      <c r="U79" s="24">
        <v>57.1</v>
      </c>
      <c r="V79" s="23">
        <v>69013027</v>
      </c>
      <c r="W79" s="23">
        <v>64973284</v>
      </c>
      <c r="X79" s="23">
        <v>4039743</v>
      </c>
      <c r="Y79" s="23">
        <v>957593</v>
      </c>
      <c r="Z79" s="23">
        <v>3082150</v>
      </c>
      <c r="AA79" s="23">
        <v>-1187373</v>
      </c>
      <c r="AB79" s="23">
        <v>2564092</v>
      </c>
      <c r="AC79" s="23" t="s">
        <v>115</v>
      </c>
      <c r="AD79" s="23">
        <v>2602427</v>
      </c>
      <c r="AE79" s="26">
        <v>-1225708</v>
      </c>
    </row>
    <row r="80" spans="1:31">
      <c r="A80" s="28">
        <v>2014</v>
      </c>
      <c r="B80" s="29" t="s">
        <v>118</v>
      </c>
      <c r="C80" s="29">
        <v>92045</v>
      </c>
      <c r="D80" s="29" t="s">
        <v>155</v>
      </c>
      <c r="E80" s="29" t="s">
        <v>159</v>
      </c>
      <c r="F80" s="30">
        <v>121966</v>
      </c>
      <c r="G80" s="30">
        <v>119955</v>
      </c>
      <c r="H80" s="30">
        <v>19320989</v>
      </c>
      <c r="I80" s="30">
        <v>13813957</v>
      </c>
      <c r="J80" s="30">
        <v>27311754</v>
      </c>
      <c r="K80" s="30">
        <v>2438726</v>
      </c>
      <c r="L80" s="31">
        <v>6.9</v>
      </c>
      <c r="M80" s="31">
        <v>86.5</v>
      </c>
      <c r="N80" s="31">
        <v>29.9</v>
      </c>
      <c r="O80" s="31">
        <v>18.2</v>
      </c>
      <c r="P80" s="31">
        <v>13.7</v>
      </c>
      <c r="Q80" s="32">
        <v>0.72</v>
      </c>
      <c r="R80" s="32" t="s">
        <v>115</v>
      </c>
      <c r="S80" s="32" t="s">
        <v>115</v>
      </c>
      <c r="T80" s="31">
        <v>5.6</v>
      </c>
      <c r="U80" s="31">
        <v>9.1999999999999993</v>
      </c>
      <c r="V80" s="30">
        <v>52804931</v>
      </c>
      <c r="W80" s="30">
        <v>47616193</v>
      </c>
      <c r="X80" s="30">
        <v>5188738</v>
      </c>
      <c r="Y80" s="30">
        <v>3306133</v>
      </c>
      <c r="Z80" s="30">
        <v>1882605</v>
      </c>
      <c r="AA80" s="30">
        <v>-369573</v>
      </c>
      <c r="AB80" s="30">
        <v>1522153</v>
      </c>
      <c r="AC80" s="30">
        <v>55724</v>
      </c>
      <c r="AD80" s="30">
        <v>1153125</v>
      </c>
      <c r="AE80" s="33">
        <v>55179</v>
      </c>
    </row>
    <row r="81" spans="1:31">
      <c r="A81" s="28">
        <v>2014</v>
      </c>
      <c r="B81" s="29" t="s">
        <v>118</v>
      </c>
      <c r="C81" s="29">
        <v>92053</v>
      </c>
      <c r="D81" s="29" t="s">
        <v>155</v>
      </c>
      <c r="E81" s="29" t="s">
        <v>162</v>
      </c>
      <c r="F81" s="30">
        <v>100716</v>
      </c>
      <c r="G81" s="30">
        <v>99783</v>
      </c>
      <c r="H81" s="30">
        <v>16502006</v>
      </c>
      <c r="I81" s="30">
        <v>11951470</v>
      </c>
      <c r="J81" s="30">
        <v>22601247</v>
      </c>
      <c r="K81" s="30">
        <v>1889148</v>
      </c>
      <c r="L81" s="31">
        <v>5.0999999999999996</v>
      </c>
      <c r="M81" s="31">
        <v>91.5</v>
      </c>
      <c r="N81" s="31">
        <v>30.2</v>
      </c>
      <c r="O81" s="31">
        <v>15</v>
      </c>
      <c r="P81" s="31">
        <v>13.4</v>
      </c>
      <c r="Q81" s="32">
        <v>0.71</v>
      </c>
      <c r="R81" s="32" t="s">
        <v>115</v>
      </c>
      <c r="S81" s="32" t="s">
        <v>115</v>
      </c>
      <c r="T81" s="31">
        <v>4.5999999999999996</v>
      </c>
      <c r="U81" s="31">
        <v>8.4</v>
      </c>
      <c r="V81" s="30">
        <v>41837680</v>
      </c>
      <c r="W81" s="30">
        <v>40470858</v>
      </c>
      <c r="X81" s="30">
        <v>1366822</v>
      </c>
      <c r="Y81" s="30">
        <v>212257</v>
      </c>
      <c r="Z81" s="30">
        <v>1154565</v>
      </c>
      <c r="AA81" s="30">
        <v>222342</v>
      </c>
      <c r="AB81" s="30">
        <v>301086</v>
      </c>
      <c r="AC81" s="30" t="s">
        <v>115</v>
      </c>
      <c r="AD81" s="30" t="s">
        <v>115</v>
      </c>
      <c r="AE81" s="33">
        <v>523428</v>
      </c>
    </row>
    <row r="82" spans="1:31">
      <c r="A82" s="28">
        <v>2014</v>
      </c>
      <c r="B82" s="29" t="s">
        <v>118</v>
      </c>
      <c r="C82" s="29">
        <v>92088</v>
      </c>
      <c r="D82" s="29" t="s">
        <v>155</v>
      </c>
      <c r="E82" s="29" t="s">
        <v>160</v>
      </c>
      <c r="F82" s="30">
        <v>165842</v>
      </c>
      <c r="G82" s="30">
        <v>160816</v>
      </c>
      <c r="H82" s="30">
        <v>22784801</v>
      </c>
      <c r="I82" s="30">
        <v>21618032</v>
      </c>
      <c r="J82" s="30">
        <v>31164534</v>
      </c>
      <c r="K82" s="30">
        <v>1952290</v>
      </c>
      <c r="L82" s="31">
        <v>7.5</v>
      </c>
      <c r="M82" s="31">
        <v>82.3</v>
      </c>
      <c r="N82" s="31">
        <v>24.7</v>
      </c>
      <c r="O82" s="31">
        <v>13.2</v>
      </c>
      <c r="P82" s="31">
        <v>11.7</v>
      </c>
      <c r="Q82" s="32">
        <v>0.94</v>
      </c>
      <c r="R82" s="32" t="s">
        <v>115</v>
      </c>
      <c r="S82" s="32" t="s">
        <v>115</v>
      </c>
      <c r="T82" s="31">
        <v>4.5999999999999996</v>
      </c>
      <c r="U82" s="31">
        <v>66</v>
      </c>
      <c r="V82" s="30">
        <v>59493443</v>
      </c>
      <c r="W82" s="30">
        <v>56339364</v>
      </c>
      <c r="X82" s="30">
        <v>3154079</v>
      </c>
      <c r="Y82" s="30">
        <v>827712</v>
      </c>
      <c r="Z82" s="30">
        <v>2326367</v>
      </c>
      <c r="AA82" s="30">
        <v>289757</v>
      </c>
      <c r="AB82" s="30">
        <v>357058</v>
      </c>
      <c r="AC82" s="30">
        <v>84689</v>
      </c>
      <c r="AD82" s="30" t="s">
        <v>115</v>
      </c>
      <c r="AE82" s="33">
        <v>731504</v>
      </c>
    </row>
    <row r="83" spans="1:31">
      <c r="A83" s="28">
        <v>2014</v>
      </c>
      <c r="B83" s="29" t="s">
        <v>118</v>
      </c>
      <c r="C83" s="29">
        <v>92134</v>
      </c>
      <c r="D83" s="29" t="s">
        <v>155</v>
      </c>
      <c r="E83" s="29" t="s">
        <v>161</v>
      </c>
      <c r="F83" s="30">
        <v>118516</v>
      </c>
      <c r="G83" s="30">
        <v>116725</v>
      </c>
      <c r="H83" s="30">
        <v>19185805</v>
      </c>
      <c r="I83" s="30">
        <v>15954091</v>
      </c>
      <c r="J83" s="30">
        <v>27544974</v>
      </c>
      <c r="K83" s="30">
        <v>2370183</v>
      </c>
      <c r="L83" s="31">
        <v>9</v>
      </c>
      <c r="M83" s="31">
        <v>95.8</v>
      </c>
      <c r="N83" s="31">
        <v>21.7</v>
      </c>
      <c r="O83" s="31">
        <v>19.5</v>
      </c>
      <c r="P83" s="31">
        <v>15.6</v>
      </c>
      <c r="Q83" s="32">
        <v>0.82</v>
      </c>
      <c r="R83" s="32" t="s">
        <v>115</v>
      </c>
      <c r="S83" s="32" t="s">
        <v>115</v>
      </c>
      <c r="T83" s="31">
        <v>7</v>
      </c>
      <c r="U83" s="31" t="s">
        <v>115</v>
      </c>
      <c r="V83" s="30">
        <v>52631882</v>
      </c>
      <c r="W83" s="30">
        <v>49905846</v>
      </c>
      <c r="X83" s="30">
        <v>2726036</v>
      </c>
      <c r="Y83" s="30">
        <v>259615</v>
      </c>
      <c r="Z83" s="30">
        <v>2466421</v>
      </c>
      <c r="AA83" s="30">
        <v>140664</v>
      </c>
      <c r="AB83" s="30">
        <v>762100</v>
      </c>
      <c r="AC83" s="30" t="s">
        <v>115</v>
      </c>
      <c r="AD83" s="30" t="s">
        <v>115</v>
      </c>
      <c r="AE83" s="33">
        <v>902764</v>
      </c>
    </row>
    <row r="84" spans="1:31">
      <c r="A84" s="28">
        <v>2014</v>
      </c>
      <c r="B84" s="29" t="s">
        <v>116</v>
      </c>
      <c r="C84" s="29">
        <v>102016</v>
      </c>
      <c r="D84" s="29" t="s">
        <v>163</v>
      </c>
      <c r="E84" s="29" t="s">
        <v>164</v>
      </c>
      <c r="F84" s="30">
        <v>339956</v>
      </c>
      <c r="G84" s="30">
        <v>335807</v>
      </c>
      <c r="H84" s="30">
        <v>54874325</v>
      </c>
      <c r="I84" s="30">
        <v>43664313</v>
      </c>
      <c r="J84" s="30">
        <v>77822953</v>
      </c>
      <c r="K84" s="30">
        <v>6105182</v>
      </c>
      <c r="L84" s="31">
        <v>3.2</v>
      </c>
      <c r="M84" s="31">
        <v>95.6</v>
      </c>
      <c r="N84" s="31">
        <v>24.6</v>
      </c>
      <c r="O84" s="31">
        <v>18.600000000000001</v>
      </c>
      <c r="P84" s="31">
        <v>16.2</v>
      </c>
      <c r="Q84" s="32">
        <v>0.78</v>
      </c>
      <c r="R84" s="32" t="s">
        <v>115</v>
      </c>
      <c r="S84" s="32" t="s">
        <v>115</v>
      </c>
      <c r="T84" s="31">
        <v>8</v>
      </c>
      <c r="U84" s="31">
        <v>67.900000000000006</v>
      </c>
      <c r="V84" s="30">
        <v>144149821</v>
      </c>
      <c r="W84" s="30">
        <v>139491518</v>
      </c>
      <c r="X84" s="30">
        <v>4658303</v>
      </c>
      <c r="Y84" s="30">
        <v>2142548</v>
      </c>
      <c r="Z84" s="30">
        <v>2515755</v>
      </c>
      <c r="AA84" s="30">
        <v>-327195</v>
      </c>
      <c r="AB84" s="30">
        <v>5785</v>
      </c>
      <c r="AC84" s="30" t="s">
        <v>115</v>
      </c>
      <c r="AD84" s="30">
        <v>4298484</v>
      </c>
      <c r="AE84" s="33">
        <v>-4619894</v>
      </c>
    </row>
    <row r="85" spans="1:31">
      <c r="A85" s="28">
        <v>2014</v>
      </c>
      <c r="B85" s="29" t="s">
        <v>116</v>
      </c>
      <c r="C85" s="29">
        <v>102024</v>
      </c>
      <c r="D85" s="29" t="s">
        <v>163</v>
      </c>
      <c r="E85" s="29" t="s">
        <v>165</v>
      </c>
      <c r="F85" s="30">
        <v>375341</v>
      </c>
      <c r="G85" s="30">
        <v>371252</v>
      </c>
      <c r="H85" s="30">
        <v>56290244</v>
      </c>
      <c r="I85" s="30">
        <v>47271997</v>
      </c>
      <c r="J85" s="30">
        <v>82888704</v>
      </c>
      <c r="K85" s="30">
        <v>6911605</v>
      </c>
      <c r="L85" s="31">
        <v>6.3</v>
      </c>
      <c r="M85" s="31">
        <v>90.6</v>
      </c>
      <c r="N85" s="31">
        <v>21.9</v>
      </c>
      <c r="O85" s="31">
        <v>15.3</v>
      </c>
      <c r="P85" s="31">
        <v>13.2</v>
      </c>
      <c r="Q85" s="32">
        <v>0.83</v>
      </c>
      <c r="R85" s="32" t="s">
        <v>115</v>
      </c>
      <c r="S85" s="32" t="s">
        <v>115</v>
      </c>
      <c r="T85" s="31">
        <v>7</v>
      </c>
      <c r="U85" s="31">
        <v>35.5</v>
      </c>
      <c r="V85" s="30">
        <v>164715824</v>
      </c>
      <c r="W85" s="30">
        <v>156848951</v>
      </c>
      <c r="X85" s="30">
        <v>7866873</v>
      </c>
      <c r="Y85" s="30">
        <v>2605991</v>
      </c>
      <c r="Z85" s="30">
        <v>5260882</v>
      </c>
      <c r="AA85" s="30">
        <v>568722</v>
      </c>
      <c r="AB85" s="30">
        <v>7989</v>
      </c>
      <c r="AC85" s="30" t="s">
        <v>115</v>
      </c>
      <c r="AD85" s="30">
        <v>5427571</v>
      </c>
      <c r="AE85" s="33">
        <v>-4850860</v>
      </c>
    </row>
    <row r="86" spans="1:31">
      <c r="A86" s="28">
        <v>2014</v>
      </c>
      <c r="B86" s="29" t="s">
        <v>118</v>
      </c>
      <c r="C86" s="29">
        <v>102032</v>
      </c>
      <c r="D86" s="29" t="s">
        <v>163</v>
      </c>
      <c r="E86" s="29" t="s">
        <v>166</v>
      </c>
      <c r="F86" s="30">
        <v>118525</v>
      </c>
      <c r="G86" s="30">
        <v>116899</v>
      </c>
      <c r="H86" s="30">
        <v>20054773</v>
      </c>
      <c r="I86" s="30">
        <v>11208806</v>
      </c>
      <c r="J86" s="30">
        <v>26650149</v>
      </c>
      <c r="K86" s="30">
        <v>2107521</v>
      </c>
      <c r="L86" s="31">
        <v>6</v>
      </c>
      <c r="M86" s="31">
        <v>93.1</v>
      </c>
      <c r="N86" s="31">
        <v>29.2</v>
      </c>
      <c r="O86" s="31">
        <v>14</v>
      </c>
      <c r="P86" s="31">
        <v>12.3</v>
      </c>
      <c r="Q86" s="32">
        <v>0.56000000000000005</v>
      </c>
      <c r="R86" s="32" t="s">
        <v>115</v>
      </c>
      <c r="S86" s="32" t="s">
        <v>115</v>
      </c>
      <c r="T86" s="31">
        <v>5.8</v>
      </c>
      <c r="U86" s="31">
        <v>26.9</v>
      </c>
      <c r="V86" s="30">
        <v>47844618</v>
      </c>
      <c r="W86" s="30">
        <v>45962821</v>
      </c>
      <c r="X86" s="30">
        <v>1881797</v>
      </c>
      <c r="Y86" s="30">
        <v>278716</v>
      </c>
      <c r="Z86" s="30">
        <v>1603081</v>
      </c>
      <c r="AA86" s="30">
        <v>-672581</v>
      </c>
      <c r="AB86" s="30">
        <v>595</v>
      </c>
      <c r="AC86" s="30" t="s">
        <v>115</v>
      </c>
      <c r="AD86" s="30">
        <v>500000</v>
      </c>
      <c r="AE86" s="33">
        <v>-1171986</v>
      </c>
    </row>
    <row r="87" spans="1:31">
      <c r="A87" s="28">
        <v>2014</v>
      </c>
      <c r="B87" s="29" t="s">
        <v>129</v>
      </c>
      <c r="C87" s="29">
        <v>102041</v>
      </c>
      <c r="D87" s="29" t="s">
        <v>163</v>
      </c>
      <c r="E87" s="29" t="s">
        <v>167</v>
      </c>
      <c r="F87" s="30">
        <v>211297</v>
      </c>
      <c r="G87" s="30">
        <v>201214</v>
      </c>
      <c r="H87" s="30">
        <v>29139424</v>
      </c>
      <c r="I87" s="30">
        <v>24070346</v>
      </c>
      <c r="J87" s="30">
        <v>42065602</v>
      </c>
      <c r="K87" s="30">
        <v>3601830</v>
      </c>
      <c r="L87" s="31">
        <v>6</v>
      </c>
      <c r="M87" s="31">
        <v>97.6</v>
      </c>
      <c r="N87" s="31">
        <v>27.2</v>
      </c>
      <c r="O87" s="31">
        <v>16.600000000000001</v>
      </c>
      <c r="P87" s="31">
        <v>13.6</v>
      </c>
      <c r="Q87" s="32">
        <v>0.82</v>
      </c>
      <c r="R87" s="32" t="s">
        <v>115</v>
      </c>
      <c r="S87" s="32" t="s">
        <v>115</v>
      </c>
      <c r="T87" s="31">
        <v>6.8</v>
      </c>
      <c r="U87" s="31">
        <v>41.6</v>
      </c>
      <c r="V87" s="30">
        <v>81846289</v>
      </c>
      <c r="W87" s="30">
        <v>77438773</v>
      </c>
      <c r="X87" s="30">
        <v>4407516</v>
      </c>
      <c r="Y87" s="30">
        <v>1888492</v>
      </c>
      <c r="Z87" s="30">
        <v>2519024</v>
      </c>
      <c r="AA87" s="30">
        <v>-394136</v>
      </c>
      <c r="AB87" s="30">
        <v>9689</v>
      </c>
      <c r="AC87" s="30" t="s">
        <v>115</v>
      </c>
      <c r="AD87" s="30">
        <v>3706106</v>
      </c>
      <c r="AE87" s="33">
        <v>-4090553</v>
      </c>
    </row>
    <row r="88" spans="1:31">
      <c r="A88" s="28">
        <v>2014</v>
      </c>
      <c r="B88" s="29" t="s">
        <v>129</v>
      </c>
      <c r="C88" s="29">
        <v>102059</v>
      </c>
      <c r="D88" s="29" t="s">
        <v>163</v>
      </c>
      <c r="E88" s="29" t="s">
        <v>168</v>
      </c>
      <c r="F88" s="30">
        <v>222130</v>
      </c>
      <c r="G88" s="30">
        <v>214002</v>
      </c>
      <c r="H88" s="30">
        <v>30343447</v>
      </c>
      <c r="I88" s="30">
        <v>28743268</v>
      </c>
      <c r="J88" s="30">
        <v>43819881</v>
      </c>
      <c r="K88" s="30">
        <v>2843153</v>
      </c>
      <c r="L88" s="31">
        <v>4.9000000000000004</v>
      </c>
      <c r="M88" s="31">
        <v>80.900000000000006</v>
      </c>
      <c r="N88" s="31">
        <v>22.6</v>
      </c>
      <c r="O88" s="31">
        <v>14.4</v>
      </c>
      <c r="P88" s="31">
        <v>17.8</v>
      </c>
      <c r="Q88" s="32">
        <v>0.94</v>
      </c>
      <c r="R88" s="32" t="s">
        <v>115</v>
      </c>
      <c r="S88" s="32" t="s">
        <v>115</v>
      </c>
      <c r="T88" s="31">
        <v>7.5</v>
      </c>
      <c r="U88" s="31">
        <v>65.8</v>
      </c>
      <c r="V88" s="30">
        <v>81889057</v>
      </c>
      <c r="W88" s="30">
        <v>78735005</v>
      </c>
      <c r="X88" s="30">
        <v>3154052</v>
      </c>
      <c r="Y88" s="30">
        <v>1010446</v>
      </c>
      <c r="Z88" s="30">
        <v>2143606</v>
      </c>
      <c r="AA88" s="30">
        <v>339679</v>
      </c>
      <c r="AB88" s="30">
        <v>53263</v>
      </c>
      <c r="AC88" s="30">
        <v>2463340</v>
      </c>
      <c r="AD88" s="30" t="s">
        <v>115</v>
      </c>
      <c r="AE88" s="33">
        <v>2856282</v>
      </c>
    </row>
    <row r="89" spans="1:31">
      <c r="A89" s="28">
        <v>2014</v>
      </c>
      <c r="B89" s="29" t="s">
        <v>112</v>
      </c>
      <c r="C89" s="29">
        <v>111007</v>
      </c>
      <c r="D89" s="29" t="s">
        <v>169</v>
      </c>
      <c r="E89" s="29" t="s">
        <v>170</v>
      </c>
      <c r="F89" s="30">
        <v>1260879</v>
      </c>
      <c r="G89" s="30">
        <v>1242615</v>
      </c>
      <c r="H89" s="30">
        <v>176888660</v>
      </c>
      <c r="I89" s="30">
        <v>172793930</v>
      </c>
      <c r="J89" s="30">
        <v>249295975</v>
      </c>
      <c r="K89" s="30">
        <v>18639339</v>
      </c>
      <c r="L89" s="31">
        <v>2.2999999999999998</v>
      </c>
      <c r="M89" s="31">
        <v>96.7</v>
      </c>
      <c r="N89" s="31">
        <v>26.3</v>
      </c>
      <c r="O89" s="31">
        <v>18.7</v>
      </c>
      <c r="P89" s="31">
        <v>16.8</v>
      </c>
      <c r="Q89" s="32">
        <v>0.97</v>
      </c>
      <c r="R89" s="32" t="s">
        <v>115</v>
      </c>
      <c r="S89" s="32" t="s">
        <v>115</v>
      </c>
      <c r="T89" s="31">
        <v>5.2</v>
      </c>
      <c r="U89" s="31">
        <v>26.9</v>
      </c>
      <c r="V89" s="30">
        <v>464258924</v>
      </c>
      <c r="W89" s="30">
        <v>452417154</v>
      </c>
      <c r="X89" s="30">
        <v>11841770</v>
      </c>
      <c r="Y89" s="30">
        <v>6002467</v>
      </c>
      <c r="Z89" s="30">
        <v>5839303</v>
      </c>
      <c r="AA89" s="30">
        <v>-249776</v>
      </c>
      <c r="AB89" s="30">
        <v>21566</v>
      </c>
      <c r="AC89" s="30">
        <v>547984</v>
      </c>
      <c r="AD89" s="30" t="s">
        <v>115</v>
      </c>
      <c r="AE89" s="33">
        <v>319774</v>
      </c>
    </row>
    <row r="90" spans="1:31">
      <c r="A90" s="28">
        <v>2014</v>
      </c>
      <c r="B90" s="29" t="s">
        <v>116</v>
      </c>
      <c r="C90" s="29">
        <v>112011</v>
      </c>
      <c r="D90" s="29" t="s">
        <v>169</v>
      </c>
      <c r="E90" s="29" t="s">
        <v>171</v>
      </c>
      <c r="F90" s="30">
        <v>349378</v>
      </c>
      <c r="G90" s="30">
        <v>344016</v>
      </c>
      <c r="H90" s="30">
        <v>44745068</v>
      </c>
      <c r="I90" s="30">
        <v>42944812</v>
      </c>
      <c r="J90" s="30">
        <v>61243692</v>
      </c>
      <c r="K90" s="30">
        <v>3739338</v>
      </c>
      <c r="L90" s="31">
        <v>8.4</v>
      </c>
      <c r="M90" s="31">
        <v>94.2</v>
      </c>
      <c r="N90" s="31">
        <v>25.3</v>
      </c>
      <c r="O90" s="31">
        <v>15.1</v>
      </c>
      <c r="P90" s="31">
        <v>12.8</v>
      </c>
      <c r="Q90" s="32">
        <v>0.95</v>
      </c>
      <c r="R90" s="32" t="s">
        <v>115</v>
      </c>
      <c r="S90" s="32" t="s">
        <v>115</v>
      </c>
      <c r="T90" s="31">
        <v>6.7</v>
      </c>
      <c r="U90" s="31">
        <v>68.900000000000006</v>
      </c>
      <c r="V90" s="30">
        <v>114331507</v>
      </c>
      <c r="W90" s="30">
        <v>108546093</v>
      </c>
      <c r="X90" s="30">
        <v>5785414</v>
      </c>
      <c r="Y90" s="30">
        <v>669857</v>
      </c>
      <c r="Z90" s="30">
        <v>5115557</v>
      </c>
      <c r="AA90" s="30">
        <v>263573</v>
      </c>
      <c r="AB90" s="30">
        <v>691672</v>
      </c>
      <c r="AC90" s="30" t="s">
        <v>115</v>
      </c>
      <c r="AD90" s="30" t="s">
        <v>115</v>
      </c>
      <c r="AE90" s="33">
        <v>955245</v>
      </c>
    </row>
    <row r="91" spans="1:31">
      <c r="A91" s="28">
        <v>2014</v>
      </c>
      <c r="B91" s="29" t="s">
        <v>129</v>
      </c>
      <c r="C91" s="29">
        <v>112020</v>
      </c>
      <c r="D91" s="29" t="s">
        <v>169</v>
      </c>
      <c r="E91" s="29" t="s">
        <v>172</v>
      </c>
      <c r="F91" s="30">
        <v>201627</v>
      </c>
      <c r="G91" s="30">
        <v>198945</v>
      </c>
      <c r="H91" s="30">
        <v>27374010</v>
      </c>
      <c r="I91" s="30">
        <v>24094564</v>
      </c>
      <c r="J91" s="30">
        <v>39849924</v>
      </c>
      <c r="K91" s="30">
        <v>3152710</v>
      </c>
      <c r="L91" s="31">
        <v>7.5</v>
      </c>
      <c r="M91" s="31">
        <v>88.4</v>
      </c>
      <c r="N91" s="31">
        <v>27.8</v>
      </c>
      <c r="O91" s="31">
        <v>11.8</v>
      </c>
      <c r="P91" s="31">
        <v>9.8000000000000007</v>
      </c>
      <c r="Q91" s="32">
        <v>0.88</v>
      </c>
      <c r="R91" s="32" t="s">
        <v>115</v>
      </c>
      <c r="S91" s="32" t="s">
        <v>115</v>
      </c>
      <c r="T91" s="31">
        <v>3.4</v>
      </c>
      <c r="U91" s="31" t="s">
        <v>115</v>
      </c>
      <c r="V91" s="30">
        <v>67459661</v>
      </c>
      <c r="W91" s="30">
        <v>64048204</v>
      </c>
      <c r="X91" s="30">
        <v>3411457</v>
      </c>
      <c r="Y91" s="30">
        <v>415287</v>
      </c>
      <c r="Z91" s="30">
        <v>2996170</v>
      </c>
      <c r="AA91" s="30">
        <v>-1401808</v>
      </c>
      <c r="AB91" s="30">
        <v>325942</v>
      </c>
      <c r="AC91" s="30" t="s">
        <v>115</v>
      </c>
      <c r="AD91" s="30" t="s">
        <v>115</v>
      </c>
      <c r="AE91" s="33">
        <v>-1075866</v>
      </c>
    </row>
    <row r="92" spans="1:31">
      <c r="A92" s="28">
        <v>2014</v>
      </c>
      <c r="B92" s="29" t="s">
        <v>129</v>
      </c>
      <c r="C92" s="29">
        <v>112038</v>
      </c>
      <c r="D92" s="29" t="s">
        <v>169</v>
      </c>
      <c r="E92" s="29" t="s">
        <v>173</v>
      </c>
      <c r="F92" s="30">
        <v>589205</v>
      </c>
      <c r="G92" s="30">
        <v>563942</v>
      </c>
      <c r="H92" s="30">
        <v>71662671</v>
      </c>
      <c r="I92" s="30">
        <v>68281112</v>
      </c>
      <c r="J92" s="30">
        <v>99726211</v>
      </c>
      <c r="K92" s="30">
        <v>6570690</v>
      </c>
      <c r="L92" s="31">
        <v>13.1</v>
      </c>
      <c r="M92" s="31">
        <v>95</v>
      </c>
      <c r="N92" s="31">
        <v>23.3</v>
      </c>
      <c r="O92" s="31">
        <v>15.7</v>
      </c>
      <c r="P92" s="31">
        <v>12.1</v>
      </c>
      <c r="Q92" s="32">
        <v>0.94</v>
      </c>
      <c r="R92" s="32" t="s">
        <v>115</v>
      </c>
      <c r="S92" s="32" t="s">
        <v>115</v>
      </c>
      <c r="T92" s="31">
        <v>7.6</v>
      </c>
      <c r="U92" s="31">
        <v>35.799999999999997</v>
      </c>
      <c r="V92" s="30">
        <v>194059791</v>
      </c>
      <c r="W92" s="30">
        <v>179235059</v>
      </c>
      <c r="X92" s="30">
        <v>14824732</v>
      </c>
      <c r="Y92" s="30">
        <v>1807540</v>
      </c>
      <c r="Z92" s="30">
        <v>13017192</v>
      </c>
      <c r="AA92" s="30">
        <v>-2089199</v>
      </c>
      <c r="AB92" s="30">
        <v>1145531</v>
      </c>
      <c r="AC92" s="30" t="s">
        <v>115</v>
      </c>
      <c r="AD92" s="30">
        <v>99615</v>
      </c>
      <c r="AE92" s="33">
        <v>-1043283</v>
      </c>
    </row>
    <row r="93" spans="1:31">
      <c r="A93" s="28">
        <v>2014</v>
      </c>
      <c r="B93" s="29" t="s">
        <v>129</v>
      </c>
      <c r="C93" s="29">
        <v>112089</v>
      </c>
      <c r="D93" s="29" t="s">
        <v>169</v>
      </c>
      <c r="E93" s="29" t="s">
        <v>174</v>
      </c>
      <c r="F93" s="30">
        <v>343083</v>
      </c>
      <c r="G93" s="30">
        <v>338959</v>
      </c>
      <c r="H93" s="30">
        <v>41778774</v>
      </c>
      <c r="I93" s="30">
        <v>40139130</v>
      </c>
      <c r="J93" s="30">
        <v>57355651</v>
      </c>
      <c r="K93" s="30">
        <v>3673019</v>
      </c>
      <c r="L93" s="31">
        <v>6.2</v>
      </c>
      <c r="M93" s="31">
        <v>94.5</v>
      </c>
      <c r="N93" s="31">
        <v>26.4</v>
      </c>
      <c r="O93" s="31">
        <v>11.5</v>
      </c>
      <c r="P93" s="31">
        <v>9</v>
      </c>
      <c r="Q93" s="32">
        <v>0.95</v>
      </c>
      <c r="R93" s="32" t="s">
        <v>115</v>
      </c>
      <c r="S93" s="32" t="s">
        <v>115</v>
      </c>
      <c r="T93" s="31">
        <v>2.4</v>
      </c>
      <c r="U93" s="31">
        <v>1.1000000000000001</v>
      </c>
      <c r="V93" s="30">
        <v>101397388</v>
      </c>
      <c r="W93" s="30">
        <v>97293396</v>
      </c>
      <c r="X93" s="30">
        <v>4103992</v>
      </c>
      <c r="Y93" s="30">
        <v>544674</v>
      </c>
      <c r="Z93" s="30">
        <v>3559318</v>
      </c>
      <c r="AA93" s="30">
        <v>-161392</v>
      </c>
      <c r="AB93" s="30">
        <v>2064138</v>
      </c>
      <c r="AC93" s="30" t="s">
        <v>115</v>
      </c>
      <c r="AD93" s="30">
        <v>2739995</v>
      </c>
      <c r="AE93" s="33">
        <v>-837249</v>
      </c>
    </row>
    <row r="94" spans="1:31">
      <c r="A94" s="21">
        <v>2014</v>
      </c>
      <c r="B94" s="22" t="s">
        <v>118</v>
      </c>
      <c r="C94" s="22">
        <v>112101</v>
      </c>
      <c r="D94" s="22" t="s">
        <v>169</v>
      </c>
      <c r="E94" s="22" t="s">
        <v>175</v>
      </c>
      <c r="F94" s="23">
        <v>114963</v>
      </c>
      <c r="G94" s="23">
        <v>113624</v>
      </c>
      <c r="H94" s="23">
        <v>17228883</v>
      </c>
      <c r="I94" s="23">
        <v>13116326</v>
      </c>
      <c r="J94" s="23">
        <v>24874340</v>
      </c>
      <c r="K94" s="23">
        <v>2101198</v>
      </c>
      <c r="L94" s="24">
        <v>10.6</v>
      </c>
      <c r="M94" s="24">
        <v>89.3</v>
      </c>
      <c r="N94" s="24">
        <v>22.5</v>
      </c>
      <c r="O94" s="24">
        <v>15.1</v>
      </c>
      <c r="P94" s="24">
        <v>12.8</v>
      </c>
      <c r="Q94" s="25">
        <v>0.76</v>
      </c>
      <c r="R94" s="25" t="s">
        <v>115</v>
      </c>
      <c r="S94" s="25" t="s">
        <v>115</v>
      </c>
      <c r="T94" s="24">
        <v>6.9</v>
      </c>
      <c r="U94" s="24">
        <v>9.1999999999999993</v>
      </c>
      <c r="V94" s="23">
        <v>40616370</v>
      </c>
      <c r="W94" s="23">
        <v>37391187</v>
      </c>
      <c r="X94" s="23">
        <v>3225183</v>
      </c>
      <c r="Y94" s="23">
        <v>589299</v>
      </c>
      <c r="Z94" s="23">
        <v>2635884</v>
      </c>
      <c r="AA94" s="23">
        <v>324728</v>
      </c>
      <c r="AB94" s="23">
        <v>5246</v>
      </c>
      <c r="AC94" s="23">
        <v>10206</v>
      </c>
      <c r="AD94" s="23" t="s">
        <v>115</v>
      </c>
      <c r="AE94" s="26">
        <v>340180</v>
      </c>
    </row>
    <row r="95" spans="1:31">
      <c r="A95" s="28">
        <v>2014</v>
      </c>
      <c r="B95" s="29" t="s">
        <v>129</v>
      </c>
      <c r="C95" s="29">
        <v>112143</v>
      </c>
      <c r="D95" s="29" t="s">
        <v>169</v>
      </c>
      <c r="E95" s="29" t="s">
        <v>176</v>
      </c>
      <c r="F95" s="30">
        <v>237723</v>
      </c>
      <c r="G95" s="30">
        <v>234831</v>
      </c>
      <c r="H95" s="30">
        <v>29859359</v>
      </c>
      <c r="I95" s="30">
        <v>23086454</v>
      </c>
      <c r="J95" s="30">
        <v>41223779</v>
      </c>
      <c r="K95" s="30">
        <v>3767700</v>
      </c>
      <c r="L95" s="31">
        <v>5.4</v>
      </c>
      <c r="M95" s="31">
        <v>92.5</v>
      </c>
      <c r="N95" s="31">
        <v>24.5</v>
      </c>
      <c r="O95" s="31">
        <v>15.6</v>
      </c>
      <c r="P95" s="31">
        <v>13.6</v>
      </c>
      <c r="Q95" s="32">
        <v>0.77</v>
      </c>
      <c r="R95" s="32" t="s">
        <v>115</v>
      </c>
      <c r="S95" s="32" t="s">
        <v>115</v>
      </c>
      <c r="T95" s="31">
        <v>7.6</v>
      </c>
      <c r="U95" s="31">
        <v>33.4</v>
      </c>
      <c r="V95" s="30">
        <v>69947802</v>
      </c>
      <c r="W95" s="30">
        <v>67362058</v>
      </c>
      <c r="X95" s="30">
        <v>2585744</v>
      </c>
      <c r="Y95" s="30">
        <v>368653</v>
      </c>
      <c r="Z95" s="30">
        <v>2217091</v>
      </c>
      <c r="AA95" s="30">
        <v>-288658</v>
      </c>
      <c r="AB95" s="30">
        <v>462434</v>
      </c>
      <c r="AC95" s="30" t="s">
        <v>115</v>
      </c>
      <c r="AD95" s="30" t="s">
        <v>115</v>
      </c>
      <c r="AE95" s="33">
        <v>173776</v>
      </c>
    </row>
    <row r="96" spans="1:31">
      <c r="A96" s="28">
        <v>2014</v>
      </c>
      <c r="B96" s="29" t="s">
        <v>118</v>
      </c>
      <c r="C96" s="29">
        <v>112151</v>
      </c>
      <c r="D96" s="29" t="s">
        <v>169</v>
      </c>
      <c r="E96" s="29" t="s">
        <v>177</v>
      </c>
      <c r="F96" s="30">
        <v>154288</v>
      </c>
      <c r="G96" s="30">
        <v>152313</v>
      </c>
      <c r="H96" s="30">
        <v>19487792</v>
      </c>
      <c r="I96" s="30">
        <v>17511954</v>
      </c>
      <c r="J96" s="30">
        <v>27010305</v>
      </c>
      <c r="K96" s="30">
        <v>2519789</v>
      </c>
      <c r="L96" s="31">
        <v>7.1</v>
      </c>
      <c r="M96" s="31">
        <v>92.4</v>
      </c>
      <c r="N96" s="31">
        <v>25.3</v>
      </c>
      <c r="O96" s="31">
        <v>11.6</v>
      </c>
      <c r="P96" s="31">
        <v>9.5</v>
      </c>
      <c r="Q96" s="32">
        <v>0.9</v>
      </c>
      <c r="R96" s="32" t="s">
        <v>115</v>
      </c>
      <c r="S96" s="32" t="s">
        <v>115</v>
      </c>
      <c r="T96" s="31">
        <v>1.6</v>
      </c>
      <c r="U96" s="31">
        <v>9.1</v>
      </c>
      <c r="V96" s="30">
        <v>47999370</v>
      </c>
      <c r="W96" s="30">
        <v>45700422</v>
      </c>
      <c r="X96" s="30">
        <v>2298948</v>
      </c>
      <c r="Y96" s="30">
        <v>378002</v>
      </c>
      <c r="Z96" s="30">
        <v>1920946</v>
      </c>
      <c r="AA96" s="30">
        <v>-322006</v>
      </c>
      <c r="AB96" s="30">
        <v>1089031</v>
      </c>
      <c r="AC96" s="30" t="s">
        <v>115</v>
      </c>
      <c r="AD96" s="30">
        <v>1000000</v>
      </c>
      <c r="AE96" s="33">
        <v>-232975</v>
      </c>
    </row>
    <row r="97" spans="1:31">
      <c r="A97" s="28">
        <v>2014</v>
      </c>
      <c r="B97" s="29" t="s">
        <v>118</v>
      </c>
      <c r="C97" s="29">
        <v>112178</v>
      </c>
      <c r="D97" s="29" t="s">
        <v>169</v>
      </c>
      <c r="E97" s="29" t="s">
        <v>178</v>
      </c>
      <c r="F97" s="30">
        <v>119301</v>
      </c>
      <c r="G97" s="30">
        <v>118044</v>
      </c>
      <c r="H97" s="30">
        <v>16309259</v>
      </c>
      <c r="I97" s="30">
        <v>12116399</v>
      </c>
      <c r="J97" s="30">
        <v>23340875</v>
      </c>
      <c r="K97" s="30">
        <v>2131259</v>
      </c>
      <c r="L97" s="31">
        <v>7.3</v>
      </c>
      <c r="M97" s="31">
        <v>89.9</v>
      </c>
      <c r="N97" s="31">
        <v>23.2</v>
      </c>
      <c r="O97" s="31">
        <v>17.3</v>
      </c>
      <c r="P97" s="31">
        <v>15.5</v>
      </c>
      <c r="Q97" s="32">
        <v>0.75</v>
      </c>
      <c r="R97" s="32" t="s">
        <v>115</v>
      </c>
      <c r="S97" s="32" t="s">
        <v>115</v>
      </c>
      <c r="T97" s="31">
        <v>3.6</v>
      </c>
      <c r="U97" s="31">
        <v>31.9</v>
      </c>
      <c r="V97" s="30">
        <v>41578043</v>
      </c>
      <c r="W97" s="30">
        <v>39635853</v>
      </c>
      <c r="X97" s="30">
        <v>1942190</v>
      </c>
      <c r="Y97" s="30">
        <v>243135</v>
      </c>
      <c r="Z97" s="30">
        <v>1699055</v>
      </c>
      <c r="AA97" s="30">
        <v>-263118</v>
      </c>
      <c r="AB97" s="30">
        <v>34046</v>
      </c>
      <c r="AC97" s="30">
        <v>219600</v>
      </c>
      <c r="AD97" s="30">
        <v>430000</v>
      </c>
      <c r="AE97" s="33">
        <v>-439472</v>
      </c>
    </row>
    <row r="98" spans="1:31">
      <c r="A98" s="28">
        <v>2014</v>
      </c>
      <c r="B98" s="29" t="s">
        <v>118</v>
      </c>
      <c r="C98" s="29">
        <v>112186</v>
      </c>
      <c r="D98" s="29" t="s">
        <v>169</v>
      </c>
      <c r="E98" s="29" t="s">
        <v>179</v>
      </c>
      <c r="F98" s="30">
        <v>145695</v>
      </c>
      <c r="G98" s="30">
        <v>143310</v>
      </c>
      <c r="H98" s="30">
        <v>21023294</v>
      </c>
      <c r="I98" s="30">
        <v>16142986</v>
      </c>
      <c r="J98" s="30">
        <v>30063873</v>
      </c>
      <c r="K98" s="30">
        <v>2447374</v>
      </c>
      <c r="L98" s="31">
        <v>10.199999999999999</v>
      </c>
      <c r="M98" s="31">
        <v>87.6</v>
      </c>
      <c r="N98" s="31">
        <v>25.2</v>
      </c>
      <c r="O98" s="31">
        <v>11.9</v>
      </c>
      <c r="P98" s="31">
        <v>9.1999999999999993</v>
      </c>
      <c r="Q98" s="32">
        <v>0.77</v>
      </c>
      <c r="R98" s="32" t="s">
        <v>115</v>
      </c>
      <c r="S98" s="32" t="s">
        <v>115</v>
      </c>
      <c r="T98" s="31">
        <v>3.8</v>
      </c>
      <c r="U98" s="31" t="s">
        <v>115</v>
      </c>
      <c r="V98" s="30">
        <v>58976998</v>
      </c>
      <c r="W98" s="30">
        <v>53999579</v>
      </c>
      <c r="X98" s="30">
        <v>4977419</v>
      </c>
      <c r="Y98" s="30">
        <v>1917860</v>
      </c>
      <c r="Z98" s="30">
        <v>3059559</v>
      </c>
      <c r="AA98" s="30">
        <v>-348958</v>
      </c>
      <c r="AB98" s="30">
        <v>1708420</v>
      </c>
      <c r="AC98" s="30" t="s">
        <v>115</v>
      </c>
      <c r="AD98" s="30">
        <v>2582901</v>
      </c>
      <c r="AE98" s="33">
        <v>-1223439</v>
      </c>
    </row>
    <row r="99" spans="1:31">
      <c r="A99" s="28">
        <v>2014</v>
      </c>
      <c r="B99" s="29" t="s">
        <v>118</v>
      </c>
      <c r="C99" s="29">
        <v>112194</v>
      </c>
      <c r="D99" s="29" t="s">
        <v>169</v>
      </c>
      <c r="E99" s="29" t="s">
        <v>180</v>
      </c>
      <c r="F99" s="30">
        <v>227897</v>
      </c>
      <c r="G99" s="30">
        <v>225429</v>
      </c>
      <c r="H99" s="30">
        <v>26335735</v>
      </c>
      <c r="I99" s="30">
        <v>23872628</v>
      </c>
      <c r="J99" s="30">
        <v>36409992</v>
      </c>
      <c r="K99" s="30">
        <v>3141205</v>
      </c>
      <c r="L99" s="31">
        <v>5.7</v>
      </c>
      <c r="M99" s="31">
        <v>94.1</v>
      </c>
      <c r="N99" s="31">
        <v>27.7</v>
      </c>
      <c r="O99" s="31">
        <v>17.2</v>
      </c>
      <c r="P99" s="31">
        <v>15</v>
      </c>
      <c r="Q99" s="32">
        <v>0.9</v>
      </c>
      <c r="R99" s="32" t="s">
        <v>115</v>
      </c>
      <c r="S99" s="32" t="s">
        <v>115</v>
      </c>
      <c r="T99" s="31">
        <v>4</v>
      </c>
      <c r="U99" s="31">
        <v>34.9</v>
      </c>
      <c r="V99" s="30">
        <v>59574533</v>
      </c>
      <c r="W99" s="30">
        <v>57141229</v>
      </c>
      <c r="X99" s="30">
        <v>2433304</v>
      </c>
      <c r="Y99" s="30">
        <v>342574</v>
      </c>
      <c r="Z99" s="30">
        <v>2090730</v>
      </c>
      <c r="AA99" s="30">
        <v>7354</v>
      </c>
      <c r="AB99" s="30">
        <v>308170</v>
      </c>
      <c r="AC99" s="30" t="s">
        <v>115</v>
      </c>
      <c r="AD99" s="30" t="s">
        <v>115</v>
      </c>
      <c r="AE99" s="33">
        <v>315524</v>
      </c>
    </row>
    <row r="100" spans="1:31">
      <c r="A100" s="28">
        <v>2014</v>
      </c>
      <c r="B100" s="29" t="s">
        <v>129</v>
      </c>
      <c r="C100" s="29">
        <v>112216</v>
      </c>
      <c r="D100" s="29" t="s">
        <v>169</v>
      </c>
      <c r="E100" s="29" t="s">
        <v>181</v>
      </c>
      <c r="F100" s="30">
        <v>245389</v>
      </c>
      <c r="G100" s="30">
        <v>240355</v>
      </c>
      <c r="H100" s="30">
        <v>30219459</v>
      </c>
      <c r="I100" s="30">
        <v>27148779</v>
      </c>
      <c r="J100" s="30">
        <v>41813474</v>
      </c>
      <c r="K100" s="30">
        <v>3665104</v>
      </c>
      <c r="L100" s="31">
        <v>10.6</v>
      </c>
      <c r="M100" s="31">
        <v>89.6</v>
      </c>
      <c r="N100" s="31">
        <v>20.9</v>
      </c>
      <c r="O100" s="31">
        <v>13</v>
      </c>
      <c r="P100" s="31">
        <v>10.9</v>
      </c>
      <c r="Q100" s="32">
        <v>0.89</v>
      </c>
      <c r="R100" s="32" t="s">
        <v>115</v>
      </c>
      <c r="S100" s="32" t="s">
        <v>115</v>
      </c>
      <c r="T100" s="31">
        <v>4.3</v>
      </c>
      <c r="U100" s="31">
        <v>25</v>
      </c>
      <c r="V100" s="30">
        <v>70450992</v>
      </c>
      <c r="W100" s="30">
        <v>65752774</v>
      </c>
      <c r="X100" s="30">
        <v>4698218</v>
      </c>
      <c r="Y100" s="30">
        <v>262577</v>
      </c>
      <c r="Z100" s="30">
        <v>4435641</v>
      </c>
      <c r="AA100" s="30">
        <v>55337</v>
      </c>
      <c r="AB100" s="30">
        <v>337438</v>
      </c>
      <c r="AC100" s="30" t="s">
        <v>115</v>
      </c>
      <c r="AD100" s="30" t="s">
        <v>115</v>
      </c>
      <c r="AE100" s="33">
        <v>392775</v>
      </c>
    </row>
    <row r="101" spans="1:31">
      <c r="A101" s="28">
        <v>2014</v>
      </c>
      <c r="B101" s="29" t="s">
        <v>129</v>
      </c>
      <c r="C101" s="29">
        <v>112224</v>
      </c>
      <c r="D101" s="29" t="s">
        <v>169</v>
      </c>
      <c r="E101" s="29" t="s">
        <v>182</v>
      </c>
      <c r="F101" s="30">
        <v>333736</v>
      </c>
      <c r="G101" s="30">
        <v>329291</v>
      </c>
      <c r="H101" s="30">
        <v>40312606</v>
      </c>
      <c r="I101" s="30">
        <v>37121230</v>
      </c>
      <c r="J101" s="30">
        <v>55582085</v>
      </c>
      <c r="K101" s="30">
        <v>4350545</v>
      </c>
      <c r="L101" s="31">
        <v>6.2</v>
      </c>
      <c r="M101" s="31">
        <v>88.9</v>
      </c>
      <c r="N101" s="31">
        <v>26.9</v>
      </c>
      <c r="O101" s="31">
        <v>14.5</v>
      </c>
      <c r="P101" s="31">
        <v>12.4</v>
      </c>
      <c r="Q101" s="32">
        <v>0.91</v>
      </c>
      <c r="R101" s="32" t="s">
        <v>115</v>
      </c>
      <c r="S101" s="32" t="s">
        <v>115</v>
      </c>
      <c r="T101" s="31">
        <v>9</v>
      </c>
      <c r="U101" s="31">
        <v>65.900000000000006</v>
      </c>
      <c r="V101" s="30">
        <v>95157290</v>
      </c>
      <c r="W101" s="30">
        <v>91669187</v>
      </c>
      <c r="X101" s="30">
        <v>3488103</v>
      </c>
      <c r="Y101" s="30">
        <v>47402</v>
      </c>
      <c r="Z101" s="30">
        <v>3440701</v>
      </c>
      <c r="AA101" s="30">
        <v>-862619</v>
      </c>
      <c r="AB101" s="30">
        <v>1532300</v>
      </c>
      <c r="AC101" s="30" t="s">
        <v>115</v>
      </c>
      <c r="AD101" s="30">
        <v>2095000</v>
      </c>
      <c r="AE101" s="33">
        <v>-1425319</v>
      </c>
    </row>
    <row r="102" spans="1:31">
      <c r="A102" s="28">
        <v>2014</v>
      </c>
      <c r="B102" s="29" t="s">
        <v>118</v>
      </c>
      <c r="C102" s="29">
        <v>112241</v>
      </c>
      <c r="D102" s="29" t="s">
        <v>169</v>
      </c>
      <c r="E102" s="29" t="s">
        <v>183</v>
      </c>
      <c r="F102" s="30">
        <v>132880</v>
      </c>
      <c r="G102" s="30">
        <v>127963</v>
      </c>
      <c r="H102" s="30">
        <v>17146955</v>
      </c>
      <c r="I102" s="30">
        <v>20816967</v>
      </c>
      <c r="J102" s="30">
        <v>27270899</v>
      </c>
      <c r="K102" s="30" t="s">
        <v>115</v>
      </c>
      <c r="L102" s="31">
        <v>6.5</v>
      </c>
      <c r="M102" s="31">
        <v>88</v>
      </c>
      <c r="N102" s="31">
        <v>22.7</v>
      </c>
      <c r="O102" s="31">
        <v>6.9</v>
      </c>
      <c r="P102" s="31">
        <v>5.8</v>
      </c>
      <c r="Q102" s="32">
        <v>1.19</v>
      </c>
      <c r="R102" s="32" t="s">
        <v>115</v>
      </c>
      <c r="S102" s="32" t="s">
        <v>115</v>
      </c>
      <c r="T102" s="31">
        <v>3.6</v>
      </c>
      <c r="U102" s="31">
        <v>57.1</v>
      </c>
      <c r="V102" s="30">
        <v>54440696</v>
      </c>
      <c r="W102" s="30">
        <v>52189031</v>
      </c>
      <c r="X102" s="30">
        <v>2251665</v>
      </c>
      <c r="Y102" s="30">
        <v>475637</v>
      </c>
      <c r="Z102" s="30">
        <v>1776028</v>
      </c>
      <c r="AA102" s="30">
        <v>-220948</v>
      </c>
      <c r="AB102" s="30">
        <v>1101581</v>
      </c>
      <c r="AC102" s="30" t="s">
        <v>115</v>
      </c>
      <c r="AD102" s="30">
        <v>1181000</v>
      </c>
      <c r="AE102" s="33">
        <v>-300367</v>
      </c>
    </row>
    <row r="103" spans="1:31">
      <c r="A103" s="28">
        <v>2014</v>
      </c>
      <c r="B103" s="29" t="s">
        <v>118</v>
      </c>
      <c r="C103" s="29">
        <v>112259</v>
      </c>
      <c r="D103" s="29" t="s">
        <v>169</v>
      </c>
      <c r="E103" s="29" t="s">
        <v>184</v>
      </c>
      <c r="F103" s="30">
        <v>149952</v>
      </c>
      <c r="G103" s="30">
        <v>148488</v>
      </c>
      <c r="H103" s="30">
        <v>18190704</v>
      </c>
      <c r="I103" s="30">
        <v>16894816</v>
      </c>
      <c r="J103" s="30">
        <v>25105449</v>
      </c>
      <c r="K103" s="30">
        <v>2023261</v>
      </c>
      <c r="L103" s="31">
        <v>4.4000000000000004</v>
      </c>
      <c r="M103" s="31">
        <v>91.8</v>
      </c>
      <c r="N103" s="31">
        <v>24.2</v>
      </c>
      <c r="O103" s="31">
        <v>11.4</v>
      </c>
      <c r="P103" s="31">
        <v>10</v>
      </c>
      <c r="Q103" s="32">
        <v>0.92</v>
      </c>
      <c r="R103" s="32" t="s">
        <v>115</v>
      </c>
      <c r="S103" s="32" t="s">
        <v>115</v>
      </c>
      <c r="T103" s="31">
        <v>1</v>
      </c>
      <c r="U103" s="31">
        <v>8.8000000000000007</v>
      </c>
      <c r="V103" s="30">
        <v>39599117</v>
      </c>
      <c r="W103" s="30">
        <v>38349313</v>
      </c>
      <c r="X103" s="30">
        <v>1249804</v>
      </c>
      <c r="Y103" s="30">
        <v>146627</v>
      </c>
      <c r="Z103" s="30">
        <v>1103177</v>
      </c>
      <c r="AA103" s="30">
        <v>-261202</v>
      </c>
      <c r="AB103" s="30">
        <v>312390</v>
      </c>
      <c r="AC103" s="30" t="s">
        <v>115</v>
      </c>
      <c r="AD103" s="30" t="s">
        <v>115</v>
      </c>
      <c r="AE103" s="33">
        <v>51188</v>
      </c>
    </row>
    <row r="104" spans="1:31">
      <c r="A104" s="28">
        <v>2014</v>
      </c>
      <c r="B104" s="29" t="s">
        <v>118</v>
      </c>
      <c r="C104" s="29">
        <v>112275</v>
      </c>
      <c r="D104" s="29" t="s">
        <v>169</v>
      </c>
      <c r="E104" s="29" t="s">
        <v>185</v>
      </c>
      <c r="F104" s="30">
        <v>134132</v>
      </c>
      <c r="G104" s="30">
        <v>131562</v>
      </c>
      <c r="H104" s="30">
        <v>16603652</v>
      </c>
      <c r="I104" s="30">
        <v>16286860</v>
      </c>
      <c r="J104" s="30">
        <v>22371324</v>
      </c>
      <c r="K104" s="30">
        <v>906209</v>
      </c>
      <c r="L104" s="31">
        <v>4</v>
      </c>
      <c r="M104" s="31">
        <v>93.8</v>
      </c>
      <c r="N104" s="31">
        <v>25.1</v>
      </c>
      <c r="O104" s="31">
        <v>13.5</v>
      </c>
      <c r="P104" s="31">
        <v>11.9</v>
      </c>
      <c r="Q104" s="32">
        <v>0.97</v>
      </c>
      <c r="R104" s="32" t="s">
        <v>115</v>
      </c>
      <c r="S104" s="32" t="s">
        <v>115</v>
      </c>
      <c r="T104" s="31">
        <v>3.9</v>
      </c>
      <c r="U104" s="31">
        <v>42.2</v>
      </c>
      <c r="V104" s="30">
        <v>37526533</v>
      </c>
      <c r="W104" s="30">
        <v>36579003</v>
      </c>
      <c r="X104" s="30">
        <v>947530</v>
      </c>
      <c r="Y104" s="30">
        <v>43753</v>
      </c>
      <c r="Z104" s="30">
        <v>903777</v>
      </c>
      <c r="AA104" s="30">
        <v>-412918</v>
      </c>
      <c r="AB104" s="30">
        <v>658835</v>
      </c>
      <c r="AC104" s="30" t="s">
        <v>115</v>
      </c>
      <c r="AD104" s="30">
        <v>279453</v>
      </c>
      <c r="AE104" s="33">
        <v>-33536</v>
      </c>
    </row>
    <row r="105" spans="1:31">
      <c r="A105" s="28">
        <v>2014</v>
      </c>
      <c r="B105" s="29" t="s">
        <v>118</v>
      </c>
      <c r="C105" s="29">
        <v>112305</v>
      </c>
      <c r="D105" s="29" t="s">
        <v>169</v>
      </c>
      <c r="E105" s="29" t="s">
        <v>186</v>
      </c>
      <c r="F105" s="30">
        <v>163153</v>
      </c>
      <c r="G105" s="30">
        <v>160589</v>
      </c>
      <c r="H105" s="30">
        <v>20600861</v>
      </c>
      <c r="I105" s="30">
        <v>18496987</v>
      </c>
      <c r="J105" s="30">
        <v>28332084</v>
      </c>
      <c r="K105" s="30">
        <v>2351351</v>
      </c>
      <c r="L105" s="31">
        <v>4.5</v>
      </c>
      <c r="M105" s="31">
        <v>95</v>
      </c>
      <c r="N105" s="31">
        <v>22</v>
      </c>
      <c r="O105" s="31">
        <v>15.3</v>
      </c>
      <c r="P105" s="31">
        <v>12</v>
      </c>
      <c r="Q105" s="32">
        <v>0.89</v>
      </c>
      <c r="R105" s="32" t="s">
        <v>115</v>
      </c>
      <c r="S105" s="32" t="s">
        <v>115</v>
      </c>
      <c r="T105" s="31">
        <v>5.0999999999999996</v>
      </c>
      <c r="U105" s="31">
        <v>52.9</v>
      </c>
      <c r="V105" s="30">
        <v>54037664</v>
      </c>
      <c r="W105" s="30">
        <v>52525636</v>
      </c>
      <c r="X105" s="30">
        <v>1512028</v>
      </c>
      <c r="Y105" s="30">
        <v>235626</v>
      </c>
      <c r="Z105" s="30">
        <v>1276402</v>
      </c>
      <c r="AA105" s="30">
        <v>-318134</v>
      </c>
      <c r="AB105" s="30">
        <v>2365981</v>
      </c>
      <c r="AC105" s="30" t="s">
        <v>115</v>
      </c>
      <c r="AD105" s="30">
        <v>2910240</v>
      </c>
      <c r="AE105" s="33">
        <v>-862393</v>
      </c>
    </row>
    <row r="106" spans="1:31">
      <c r="A106" s="28">
        <v>2014</v>
      </c>
      <c r="B106" s="29" t="s">
        <v>118</v>
      </c>
      <c r="C106" s="29">
        <v>112321</v>
      </c>
      <c r="D106" s="29" t="s">
        <v>169</v>
      </c>
      <c r="E106" s="29" t="s">
        <v>187</v>
      </c>
      <c r="F106" s="30">
        <v>154694</v>
      </c>
      <c r="G106" s="30">
        <v>152707</v>
      </c>
      <c r="H106" s="30">
        <v>20546698</v>
      </c>
      <c r="I106" s="30">
        <v>17955253</v>
      </c>
      <c r="J106" s="30">
        <v>30606128</v>
      </c>
      <c r="K106" s="30">
        <v>2636547</v>
      </c>
      <c r="L106" s="31">
        <v>5.0999999999999996</v>
      </c>
      <c r="M106" s="31">
        <v>91.7</v>
      </c>
      <c r="N106" s="31">
        <v>22.2</v>
      </c>
      <c r="O106" s="31">
        <v>16.399999999999999</v>
      </c>
      <c r="P106" s="31">
        <v>13.8</v>
      </c>
      <c r="Q106" s="32">
        <v>0.87</v>
      </c>
      <c r="R106" s="32" t="s">
        <v>115</v>
      </c>
      <c r="S106" s="32" t="s">
        <v>115</v>
      </c>
      <c r="T106" s="31">
        <v>9</v>
      </c>
      <c r="U106" s="31">
        <v>51.5</v>
      </c>
      <c r="V106" s="30">
        <v>49778453</v>
      </c>
      <c r="W106" s="30">
        <v>47541668</v>
      </c>
      <c r="X106" s="30">
        <v>2236785</v>
      </c>
      <c r="Y106" s="30">
        <v>678615</v>
      </c>
      <c r="Z106" s="30">
        <v>1558170</v>
      </c>
      <c r="AA106" s="30">
        <v>-128966</v>
      </c>
      <c r="AB106" s="30">
        <v>2097</v>
      </c>
      <c r="AC106" s="30">
        <v>8828</v>
      </c>
      <c r="AD106" s="30">
        <v>719283</v>
      </c>
      <c r="AE106" s="33">
        <v>-837324</v>
      </c>
    </row>
    <row r="107" spans="1:31">
      <c r="A107" s="28">
        <v>2014</v>
      </c>
      <c r="B107" s="29" t="s">
        <v>118</v>
      </c>
      <c r="C107" s="29">
        <v>112356</v>
      </c>
      <c r="D107" s="29" t="s">
        <v>169</v>
      </c>
      <c r="E107" s="29" t="s">
        <v>188</v>
      </c>
      <c r="F107" s="30">
        <v>109164</v>
      </c>
      <c r="G107" s="30">
        <v>107439</v>
      </c>
      <c r="H107" s="30">
        <v>14466629</v>
      </c>
      <c r="I107" s="30">
        <v>11100880</v>
      </c>
      <c r="J107" s="30">
        <v>19487029</v>
      </c>
      <c r="K107" s="30">
        <v>1754081</v>
      </c>
      <c r="L107" s="31">
        <v>4.2</v>
      </c>
      <c r="M107" s="31">
        <v>88.4</v>
      </c>
      <c r="N107" s="31">
        <v>22.8</v>
      </c>
      <c r="O107" s="31">
        <v>14.4</v>
      </c>
      <c r="P107" s="31">
        <v>12.3</v>
      </c>
      <c r="Q107" s="32">
        <v>0.76</v>
      </c>
      <c r="R107" s="32" t="s">
        <v>115</v>
      </c>
      <c r="S107" s="32" t="s">
        <v>115</v>
      </c>
      <c r="T107" s="31">
        <v>4.3</v>
      </c>
      <c r="U107" s="31" t="s">
        <v>115</v>
      </c>
      <c r="V107" s="30">
        <v>34302470</v>
      </c>
      <c r="W107" s="30">
        <v>32868266</v>
      </c>
      <c r="X107" s="30">
        <v>1434204</v>
      </c>
      <c r="Y107" s="30">
        <v>624928</v>
      </c>
      <c r="Z107" s="30">
        <v>809276</v>
      </c>
      <c r="AA107" s="30">
        <v>136554</v>
      </c>
      <c r="AB107" s="30">
        <v>2490</v>
      </c>
      <c r="AC107" s="30" t="s">
        <v>115</v>
      </c>
      <c r="AD107" s="30">
        <v>500000</v>
      </c>
      <c r="AE107" s="33">
        <v>-360956</v>
      </c>
    </row>
    <row r="108" spans="1:31">
      <c r="A108" s="28">
        <v>2014</v>
      </c>
      <c r="B108" s="29" t="s">
        <v>118</v>
      </c>
      <c r="C108" s="29">
        <v>112372</v>
      </c>
      <c r="D108" s="29" t="s">
        <v>169</v>
      </c>
      <c r="E108" s="29" t="s">
        <v>189</v>
      </c>
      <c r="F108" s="30">
        <v>136798</v>
      </c>
      <c r="G108" s="30">
        <v>133758</v>
      </c>
      <c r="H108" s="30">
        <v>17522380</v>
      </c>
      <c r="I108" s="30">
        <v>16262167</v>
      </c>
      <c r="J108" s="30">
        <v>24199144</v>
      </c>
      <c r="K108" s="30">
        <v>1837821</v>
      </c>
      <c r="L108" s="31">
        <v>13.3</v>
      </c>
      <c r="M108" s="31">
        <v>92</v>
      </c>
      <c r="N108" s="31">
        <v>24.1</v>
      </c>
      <c r="O108" s="31">
        <v>16.3</v>
      </c>
      <c r="P108" s="31">
        <v>13.2</v>
      </c>
      <c r="Q108" s="32">
        <v>0.91</v>
      </c>
      <c r="R108" s="32" t="s">
        <v>115</v>
      </c>
      <c r="S108" s="32" t="s">
        <v>115</v>
      </c>
      <c r="T108" s="31">
        <v>7.7</v>
      </c>
      <c r="U108" s="31">
        <v>59.5</v>
      </c>
      <c r="V108" s="30">
        <v>46984406</v>
      </c>
      <c r="W108" s="30">
        <v>43536206</v>
      </c>
      <c r="X108" s="30">
        <v>3448200</v>
      </c>
      <c r="Y108" s="30">
        <v>233990</v>
      </c>
      <c r="Z108" s="30">
        <v>3214210</v>
      </c>
      <c r="AA108" s="30">
        <v>579594</v>
      </c>
      <c r="AB108" s="30">
        <v>1596640</v>
      </c>
      <c r="AC108" s="30" t="s">
        <v>115</v>
      </c>
      <c r="AD108" s="30">
        <v>1444863</v>
      </c>
      <c r="AE108" s="33">
        <v>731371</v>
      </c>
    </row>
    <row r="109" spans="1:31">
      <c r="A109" s="28">
        <v>2014</v>
      </c>
      <c r="B109" s="29" t="s">
        <v>118</v>
      </c>
      <c r="C109" s="29">
        <v>112399</v>
      </c>
      <c r="D109" s="29" t="s">
        <v>169</v>
      </c>
      <c r="E109" s="29" t="s">
        <v>190</v>
      </c>
      <c r="F109" s="30">
        <v>101219</v>
      </c>
      <c r="G109" s="30">
        <v>99279</v>
      </c>
      <c r="H109" s="30">
        <v>12781473</v>
      </c>
      <c r="I109" s="30">
        <v>10692571</v>
      </c>
      <c r="J109" s="30">
        <v>17600592</v>
      </c>
      <c r="K109" s="30">
        <v>1681512</v>
      </c>
      <c r="L109" s="31">
        <v>7.3</v>
      </c>
      <c r="M109" s="31">
        <v>90.3</v>
      </c>
      <c r="N109" s="31">
        <v>25</v>
      </c>
      <c r="O109" s="31">
        <v>13.4</v>
      </c>
      <c r="P109" s="31">
        <v>11.4</v>
      </c>
      <c r="Q109" s="32">
        <v>0.83</v>
      </c>
      <c r="R109" s="32" t="s">
        <v>115</v>
      </c>
      <c r="S109" s="32" t="s">
        <v>115</v>
      </c>
      <c r="T109" s="31">
        <v>4.4000000000000004</v>
      </c>
      <c r="U109" s="31">
        <v>46.4</v>
      </c>
      <c r="V109" s="30">
        <v>28592323</v>
      </c>
      <c r="W109" s="30">
        <v>27078255</v>
      </c>
      <c r="X109" s="30">
        <v>1514068</v>
      </c>
      <c r="Y109" s="30">
        <v>227928</v>
      </c>
      <c r="Z109" s="30">
        <v>1286140</v>
      </c>
      <c r="AA109" s="30">
        <v>117068</v>
      </c>
      <c r="AB109" s="30">
        <v>825410</v>
      </c>
      <c r="AC109" s="30" t="s">
        <v>115</v>
      </c>
      <c r="AD109" s="30">
        <v>635028</v>
      </c>
      <c r="AE109" s="33">
        <v>307450</v>
      </c>
    </row>
    <row r="110" spans="1:31">
      <c r="A110" s="21">
        <v>2014</v>
      </c>
      <c r="B110" s="22" t="s">
        <v>118</v>
      </c>
      <c r="C110" s="22">
        <v>112453</v>
      </c>
      <c r="D110" s="22" t="s">
        <v>169</v>
      </c>
      <c r="E110" s="22" t="s">
        <v>191</v>
      </c>
      <c r="F110" s="23">
        <v>111920</v>
      </c>
      <c r="G110" s="23">
        <v>109996</v>
      </c>
      <c r="H110" s="23">
        <v>14452135</v>
      </c>
      <c r="I110" s="23">
        <v>12060230</v>
      </c>
      <c r="J110" s="23">
        <v>20783843</v>
      </c>
      <c r="K110" s="23">
        <v>1915656</v>
      </c>
      <c r="L110" s="24">
        <v>5.9</v>
      </c>
      <c r="M110" s="24">
        <v>89</v>
      </c>
      <c r="N110" s="24">
        <v>22.6</v>
      </c>
      <c r="O110" s="24">
        <v>12.7</v>
      </c>
      <c r="P110" s="24">
        <v>10.6</v>
      </c>
      <c r="Q110" s="25">
        <v>0.83</v>
      </c>
      <c r="R110" s="25" t="s">
        <v>115</v>
      </c>
      <c r="S110" s="25" t="s">
        <v>115</v>
      </c>
      <c r="T110" s="24">
        <v>1.2</v>
      </c>
      <c r="U110" s="24" t="s">
        <v>115</v>
      </c>
      <c r="V110" s="23">
        <v>40766377</v>
      </c>
      <c r="W110" s="23">
        <v>38385337</v>
      </c>
      <c r="X110" s="23">
        <v>2381040</v>
      </c>
      <c r="Y110" s="23">
        <v>1153709</v>
      </c>
      <c r="Z110" s="23">
        <v>1227331</v>
      </c>
      <c r="AA110" s="23">
        <v>-13678</v>
      </c>
      <c r="AB110" s="23">
        <v>7994</v>
      </c>
      <c r="AC110" s="23" t="s">
        <v>115</v>
      </c>
      <c r="AD110" s="23" t="s">
        <v>115</v>
      </c>
      <c r="AE110" s="26">
        <v>-5684</v>
      </c>
    </row>
    <row r="111" spans="1:31">
      <c r="A111" s="28">
        <v>2014</v>
      </c>
      <c r="B111" s="29" t="s">
        <v>112</v>
      </c>
      <c r="C111" s="29">
        <v>121002</v>
      </c>
      <c r="D111" s="29" t="s">
        <v>192</v>
      </c>
      <c r="E111" s="29" t="s">
        <v>193</v>
      </c>
      <c r="F111" s="30">
        <v>962376</v>
      </c>
      <c r="G111" s="30">
        <v>941353</v>
      </c>
      <c r="H111" s="30">
        <v>145312058</v>
      </c>
      <c r="I111" s="30">
        <v>139141346</v>
      </c>
      <c r="J111" s="30">
        <v>206719310</v>
      </c>
      <c r="K111" s="30">
        <v>19049850</v>
      </c>
      <c r="L111" s="31">
        <v>1.4</v>
      </c>
      <c r="M111" s="31">
        <v>97.4</v>
      </c>
      <c r="N111" s="31">
        <v>22.7</v>
      </c>
      <c r="O111" s="31">
        <v>27</v>
      </c>
      <c r="P111" s="31">
        <v>24</v>
      </c>
      <c r="Q111" s="32">
        <v>0.95</v>
      </c>
      <c r="R111" s="32" t="s">
        <v>115</v>
      </c>
      <c r="S111" s="32" t="s">
        <v>115</v>
      </c>
      <c r="T111" s="31">
        <v>18.399999999999999</v>
      </c>
      <c r="U111" s="31">
        <v>231.8</v>
      </c>
      <c r="V111" s="30">
        <v>381230813</v>
      </c>
      <c r="W111" s="30">
        <v>377952271</v>
      </c>
      <c r="X111" s="30">
        <v>3278542</v>
      </c>
      <c r="Y111" s="30">
        <v>307293</v>
      </c>
      <c r="Z111" s="30">
        <v>2971249</v>
      </c>
      <c r="AA111" s="30">
        <v>246095</v>
      </c>
      <c r="AB111" s="30">
        <v>1405587</v>
      </c>
      <c r="AC111" s="30" t="s">
        <v>115</v>
      </c>
      <c r="AD111" s="30">
        <v>1423936</v>
      </c>
      <c r="AE111" s="33">
        <v>227746</v>
      </c>
    </row>
    <row r="112" spans="1:31">
      <c r="A112" s="28">
        <v>2014</v>
      </c>
      <c r="B112" s="29" t="s">
        <v>118</v>
      </c>
      <c r="C112" s="29">
        <v>122033</v>
      </c>
      <c r="D112" s="29" t="s">
        <v>192</v>
      </c>
      <c r="E112" s="29" t="s">
        <v>194</v>
      </c>
      <c r="F112" s="30">
        <v>472757</v>
      </c>
      <c r="G112" s="30">
        <v>460559</v>
      </c>
      <c r="H112" s="30">
        <v>60365861</v>
      </c>
      <c r="I112" s="30">
        <v>60344640</v>
      </c>
      <c r="J112" s="30">
        <v>78789565</v>
      </c>
      <c r="K112" s="30">
        <v>126876</v>
      </c>
      <c r="L112" s="31">
        <v>4.9000000000000004</v>
      </c>
      <c r="M112" s="31">
        <v>94.9</v>
      </c>
      <c r="N112" s="31">
        <v>32.799999999999997</v>
      </c>
      <c r="O112" s="31">
        <v>10.4</v>
      </c>
      <c r="P112" s="31">
        <v>9.1999999999999993</v>
      </c>
      <c r="Q112" s="32">
        <v>1</v>
      </c>
      <c r="R112" s="32" t="s">
        <v>115</v>
      </c>
      <c r="S112" s="32" t="s">
        <v>115</v>
      </c>
      <c r="T112" s="31">
        <v>0.7</v>
      </c>
      <c r="U112" s="31" t="s">
        <v>115</v>
      </c>
      <c r="V112" s="30">
        <v>133323734</v>
      </c>
      <c r="W112" s="30">
        <v>129034659</v>
      </c>
      <c r="X112" s="30">
        <v>4289075</v>
      </c>
      <c r="Y112" s="30">
        <v>415075</v>
      </c>
      <c r="Z112" s="30">
        <v>3874000</v>
      </c>
      <c r="AA112" s="30">
        <v>576928</v>
      </c>
      <c r="AB112" s="30">
        <v>20292</v>
      </c>
      <c r="AC112" s="30" t="s">
        <v>115</v>
      </c>
      <c r="AD112" s="30" t="s">
        <v>115</v>
      </c>
      <c r="AE112" s="33">
        <v>597220</v>
      </c>
    </row>
    <row r="113" spans="1:31">
      <c r="A113" s="28">
        <v>2014</v>
      </c>
      <c r="B113" s="29" t="s">
        <v>116</v>
      </c>
      <c r="C113" s="29">
        <v>122041</v>
      </c>
      <c r="D113" s="29" t="s">
        <v>192</v>
      </c>
      <c r="E113" s="29" t="s">
        <v>195</v>
      </c>
      <c r="F113" s="30">
        <v>622988</v>
      </c>
      <c r="G113" s="30">
        <v>610662</v>
      </c>
      <c r="H113" s="30">
        <v>78440820</v>
      </c>
      <c r="I113" s="30">
        <v>74272852</v>
      </c>
      <c r="J113" s="30">
        <v>108292321</v>
      </c>
      <c r="K113" s="30">
        <v>7484042</v>
      </c>
      <c r="L113" s="31">
        <v>3.1</v>
      </c>
      <c r="M113" s="31">
        <v>93.7</v>
      </c>
      <c r="N113" s="31">
        <v>27.5</v>
      </c>
      <c r="O113" s="31">
        <v>10.9</v>
      </c>
      <c r="P113" s="31">
        <v>9.6</v>
      </c>
      <c r="Q113" s="32">
        <v>0.94</v>
      </c>
      <c r="R113" s="32" t="s">
        <v>115</v>
      </c>
      <c r="S113" s="32" t="s">
        <v>115</v>
      </c>
      <c r="T113" s="31">
        <v>-0.1</v>
      </c>
      <c r="U113" s="31" t="s">
        <v>115</v>
      </c>
      <c r="V113" s="30">
        <v>192304400</v>
      </c>
      <c r="W113" s="30">
        <v>187696914</v>
      </c>
      <c r="X113" s="30">
        <v>4607486</v>
      </c>
      <c r="Y113" s="30">
        <v>1203898</v>
      </c>
      <c r="Z113" s="30">
        <v>3403588</v>
      </c>
      <c r="AA113" s="30">
        <v>-517761</v>
      </c>
      <c r="AB113" s="30">
        <v>16696</v>
      </c>
      <c r="AC113" s="30">
        <v>8001</v>
      </c>
      <c r="AD113" s="30">
        <v>4000000</v>
      </c>
      <c r="AE113" s="33">
        <v>-4493064</v>
      </c>
    </row>
    <row r="114" spans="1:31">
      <c r="A114" s="28">
        <v>2014</v>
      </c>
      <c r="B114" s="29" t="s">
        <v>118</v>
      </c>
      <c r="C114" s="29">
        <v>122068</v>
      </c>
      <c r="D114" s="29" t="s">
        <v>192</v>
      </c>
      <c r="E114" s="29" t="s">
        <v>196</v>
      </c>
      <c r="F114" s="30">
        <v>133064</v>
      </c>
      <c r="G114" s="30">
        <v>131402</v>
      </c>
      <c r="H114" s="30">
        <v>17898974</v>
      </c>
      <c r="I114" s="30">
        <v>14827952</v>
      </c>
      <c r="J114" s="30">
        <v>24347605</v>
      </c>
      <c r="K114" s="30">
        <v>2162943</v>
      </c>
      <c r="L114" s="31">
        <v>7.6</v>
      </c>
      <c r="M114" s="31">
        <v>92.2</v>
      </c>
      <c r="N114" s="31">
        <v>29.8</v>
      </c>
      <c r="O114" s="31">
        <v>11.1</v>
      </c>
      <c r="P114" s="31">
        <v>9.6</v>
      </c>
      <c r="Q114" s="32">
        <v>0.82</v>
      </c>
      <c r="R114" s="32" t="s">
        <v>115</v>
      </c>
      <c r="S114" s="32" t="s">
        <v>115</v>
      </c>
      <c r="T114" s="31">
        <v>3</v>
      </c>
      <c r="U114" s="31">
        <v>46.4</v>
      </c>
      <c r="V114" s="30">
        <v>43334637</v>
      </c>
      <c r="W114" s="30">
        <v>40970683</v>
      </c>
      <c r="X114" s="30">
        <v>2363954</v>
      </c>
      <c r="Y114" s="30">
        <v>523070</v>
      </c>
      <c r="Z114" s="30">
        <v>1840884</v>
      </c>
      <c r="AA114" s="30">
        <v>14699</v>
      </c>
      <c r="AB114" s="30">
        <v>654</v>
      </c>
      <c r="AC114" s="30" t="s">
        <v>115</v>
      </c>
      <c r="AD114" s="30">
        <v>1199230</v>
      </c>
      <c r="AE114" s="33">
        <v>-1183877</v>
      </c>
    </row>
    <row r="115" spans="1:31">
      <c r="A115" s="28">
        <v>2014</v>
      </c>
      <c r="B115" s="29" t="s">
        <v>118</v>
      </c>
      <c r="C115" s="29">
        <v>122076</v>
      </c>
      <c r="D115" s="29" t="s">
        <v>192</v>
      </c>
      <c r="E115" s="29" t="s">
        <v>197</v>
      </c>
      <c r="F115" s="30">
        <v>487376</v>
      </c>
      <c r="G115" s="30">
        <v>475690</v>
      </c>
      <c r="H115" s="30">
        <v>60049157</v>
      </c>
      <c r="I115" s="30">
        <v>53755085</v>
      </c>
      <c r="J115" s="30">
        <v>83582276</v>
      </c>
      <c r="K115" s="30">
        <v>7512483</v>
      </c>
      <c r="L115" s="31">
        <v>6.6</v>
      </c>
      <c r="M115" s="31">
        <v>90.6</v>
      </c>
      <c r="N115" s="31">
        <v>28.3</v>
      </c>
      <c r="O115" s="31">
        <v>11.2</v>
      </c>
      <c r="P115" s="31">
        <v>9.3000000000000007</v>
      </c>
      <c r="Q115" s="32">
        <v>0.89</v>
      </c>
      <c r="R115" s="32" t="s">
        <v>115</v>
      </c>
      <c r="S115" s="32" t="s">
        <v>115</v>
      </c>
      <c r="T115" s="31">
        <v>0.8</v>
      </c>
      <c r="U115" s="31" t="s">
        <v>115</v>
      </c>
      <c r="V115" s="30">
        <v>149054423</v>
      </c>
      <c r="W115" s="30">
        <v>142360235</v>
      </c>
      <c r="X115" s="30">
        <v>6694188</v>
      </c>
      <c r="Y115" s="30">
        <v>1166709</v>
      </c>
      <c r="Z115" s="30">
        <v>5527479</v>
      </c>
      <c r="AA115" s="30">
        <v>-1325542</v>
      </c>
      <c r="AB115" s="30">
        <v>2928536</v>
      </c>
      <c r="AC115" s="30">
        <v>1100</v>
      </c>
      <c r="AD115" s="30">
        <v>8753</v>
      </c>
      <c r="AE115" s="33">
        <v>1595341</v>
      </c>
    </row>
    <row r="116" spans="1:31">
      <c r="A116" s="28">
        <v>2014</v>
      </c>
      <c r="B116" s="29" t="s">
        <v>118</v>
      </c>
      <c r="C116" s="29">
        <v>122084</v>
      </c>
      <c r="D116" s="29" t="s">
        <v>192</v>
      </c>
      <c r="E116" s="29" t="s">
        <v>198</v>
      </c>
      <c r="F116" s="30">
        <v>155900</v>
      </c>
      <c r="G116" s="30">
        <v>153938</v>
      </c>
      <c r="H116" s="30">
        <v>20905112</v>
      </c>
      <c r="I116" s="30">
        <v>18159623</v>
      </c>
      <c r="J116" s="30">
        <v>29738328</v>
      </c>
      <c r="K116" s="30">
        <v>2251299</v>
      </c>
      <c r="L116" s="31">
        <v>5.2</v>
      </c>
      <c r="M116" s="31">
        <v>93.9</v>
      </c>
      <c r="N116" s="31">
        <v>25.2</v>
      </c>
      <c r="O116" s="31">
        <v>17.7</v>
      </c>
      <c r="P116" s="31">
        <v>15</v>
      </c>
      <c r="Q116" s="32">
        <v>0.86</v>
      </c>
      <c r="R116" s="32" t="s">
        <v>115</v>
      </c>
      <c r="S116" s="32" t="s">
        <v>115</v>
      </c>
      <c r="T116" s="31">
        <v>9.5</v>
      </c>
      <c r="U116" s="31">
        <v>68</v>
      </c>
      <c r="V116" s="30">
        <v>51447643</v>
      </c>
      <c r="W116" s="30">
        <v>49566899</v>
      </c>
      <c r="X116" s="30">
        <v>1880744</v>
      </c>
      <c r="Y116" s="30">
        <v>336450</v>
      </c>
      <c r="Z116" s="30">
        <v>1544294</v>
      </c>
      <c r="AA116" s="30">
        <v>-385902</v>
      </c>
      <c r="AB116" s="30">
        <v>1494026</v>
      </c>
      <c r="AC116" s="30" t="s">
        <v>115</v>
      </c>
      <c r="AD116" s="30">
        <v>890000</v>
      </c>
      <c r="AE116" s="33">
        <v>218124</v>
      </c>
    </row>
    <row r="117" spans="1:31">
      <c r="A117" s="28">
        <v>2014</v>
      </c>
      <c r="B117" s="29" t="s">
        <v>118</v>
      </c>
      <c r="C117" s="29">
        <v>122114</v>
      </c>
      <c r="D117" s="29" t="s">
        <v>192</v>
      </c>
      <c r="E117" s="29" t="s">
        <v>199</v>
      </c>
      <c r="F117" s="30">
        <v>131418</v>
      </c>
      <c r="G117" s="30">
        <v>127977</v>
      </c>
      <c r="H117" s="30">
        <v>20512839</v>
      </c>
      <c r="I117" s="30">
        <v>26195726</v>
      </c>
      <c r="J117" s="30">
        <v>36982678</v>
      </c>
      <c r="K117" s="30">
        <v>469163</v>
      </c>
      <c r="L117" s="31">
        <v>6.7</v>
      </c>
      <c r="M117" s="31">
        <v>81.8</v>
      </c>
      <c r="N117" s="31">
        <v>25.5</v>
      </c>
      <c r="O117" s="31">
        <v>11.9</v>
      </c>
      <c r="P117" s="31">
        <v>10.4</v>
      </c>
      <c r="Q117" s="32">
        <v>1.25</v>
      </c>
      <c r="R117" s="32" t="s">
        <v>115</v>
      </c>
      <c r="S117" s="32" t="s">
        <v>115</v>
      </c>
      <c r="T117" s="31">
        <v>6</v>
      </c>
      <c r="U117" s="31">
        <v>61.5</v>
      </c>
      <c r="V117" s="30">
        <v>66712750</v>
      </c>
      <c r="W117" s="30">
        <v>63189360</v>
      </c>
      <c r="X117" s="30">
        <v>3523390</v>
      </c>
      <c r="Y117" s="30">
        <v>1027460</v>
      </c>
      <c r="Z117" s="30">
        <v>2495930</v>
      </c>
      <c r="AA117" s="30">
        <v>751798</v>
      </c>
      <c r="AB117" s="30">
        <v>1397068</v>
      </c>
      <c r="AC117" s="30" t="s">
        <v>115</v>
      </c>
      <c r="AD117" s="30">
        <v>1087097</v>
      </c>
      <c r="AE117" s="33">
        <v>1061769</v>
      </c>
    </row>
    <row r="118" spans="1:31">
      <c r="A118" s="28">
        <v>2014</v>
      </c>
      <c r="B118" s="29" t="s">
        <v>118</v>
      </c>
      <c r="C118" s="29">
        <v>122122</v>
      </c>
      <c r="D118" s="29" t="s">
        <v>192</v>
      </c>
      <c r="E118" s="29" t="s">
        <v>200</v>
      </c>
      <c r="F118" s="30">
        <v>177601</v>
      </c>
      <c r="G118" s="30">
        <v>175342</v>
      </c>
      <c r="H118" s="30">
        <v>21217103</v>
      </c>
      <c r="I118" s="30">
        <v>19313957</v>
      </c>
      <c r="J118" s="30">
        <v>29297106</v>
      </c>
      <c r="K118" s="30">
        <v>2427086</v>
      </c>
      <c r="L118" s="31">
        <v>7.6</v>
      </c>
      <c r="M118" s="31">
        <v>91.9</v>
      </c>
      <c r="N118" s="31">
        <v>25.6</v>
      </c>
      <c r="O118" s="31">
        <v>12</v>
      </c>
      <c r="P118" s="31">
        <v>10</v>
      </c>
      <c r="Q118" s="32">
        <v>0.9</v>
      </c>
      <c r="R118" s="32" t="s">
        <v>115</v>
      </c>
      <c r="S118" s="32" t="s">
        <v>115</v>
      </c>
      <c r="T118" s="31">
        <v>4.0999999999999996</v>
      </c>
      <c r="U118" s="31" t="s">
        <v>115</v>
      </c>
      <c r="V118" s="30">
        <v>48092645</v>
      </c>
      <c r="W118" s="30">
        <v>45431800</v>
      </c>
      <c r="X118" s="30">
        <v>2660845</v>
      </c>
      <c r="Y118" s="30">
        <v>438441</v>
      </c>
      <c r="Z118" s="30">
        <v>2222404</v>
      </c>
      <c r="AA118" s="30">
        <v>-399679</v>
      </c>
      <c r="AB118" s="30">
        <v>1921205</v>
      </c>
      <c r="AC118" s="30" t="s">
        <v>115</v>
      </c>
      <c r="AD118" s="30">
        <v>1000000</v>
      </c>
      <c r="AE118" s="33">
        <v>521526</v>
      </c>
    </row>
    <row r="119" spans="1:31">
      <c r="A119" s="28">
        <v>2014</v>
      </c>
      <c r="B119" s="29" t="s">
        <v>118</v>
      </c>
      <c r="C119" s="29">
        <v>122165</v>
      </c>
      <c r="D119" s="29" t="s">
        <v>192</v>
      </c>
      <c r="E119" s="29" t="s">
        <v>201</v>
      </c>
      <c r="F119" s="30">
        <v>166523</v>
      </c>
      <c r="G119" s="30">
        <v>163719</v>
      </c>
      <c r="H119" s="30">
        <v>22330343</v>
      </c>
      <c r="I119" s="30">
        <v>20566803</v>
      </c>
      <c r="J119" s="30">
        <v>30594739</v>
      </c>
      <c r="K119" s="30">
        <v>2104928</v>
      </c>
      <c r="L119" s="31">
        <v>8.8000000000000007</v>
      </c>
      <c r="M119" s="31">
        <v>94.4</v>
      </c>
      <c r="N119" s="31">
        <v>31.9</v>
      </c>
      <c r="O119" s="31">
        <v>14.4</v>
      </c>
      <c r="P119" s="31">
        <v>11.7</v>
      </c>
      <c r="Q119" s="32">
        <v>0.9</v>
      </c>
      <c r="R119" s="32" t="s">
        <v>115</v>
      </c>
      <c r="S119" s="32" t="s">
        <v>115</v>
      </c>
      <c r="T119" s="31">
        <v>7.1</v>
      </c>
      <c r="U119" s="31">
        <v>8.8000000000000007</v>
      </c>
      <c r="V119" s="30">
        <v>55405748</v>
      </c>
      <c r="W119" s="30">
        <v>51454603</v>
      </c>
      <c r="X119" s="30">
        <v>3951145</v>
      </c>
      <c r="Y119" s="30">
        <v>1267270</v>
      </c>
      <c r="Z119" s="30">
        <v>2683875</v>
      </c>
      <c r="AA119" s="30">
        <v>166847</v>
      </c>
      <c r="AB119" s="30">
        <v>2339</v>
      </c>
      <c r="AC119" s="30" t="s">
        <v>115</v>
      </c>
      <c r="AD119" s="30">
        <v>1118698</v>
      </c>
      <c r="AE119" s="33">
        <v>-949512</v>
      </c>
    </row>
    <row r="120" spans="1:31">
      <c r="A120" s="28">
        <v>2014</v>
      </c>
      <c r="B120" s="29" t="s">
        <v>116</v>
      </c>
      <c r="C120" s="29">
        <v>122173</v>
      </c>
      <c r="D120" s="29" t="s">
        <v>192</v>
      </c>
      <c r="E120" s="29" t="s">
        <v>202</v>
      </c>
      <c r="F120" s="30">
        <v>406281</v>
      </c>
      <c r="G120" s="30">
        <v>400155</v>
      </c>
      <c r="H120" s="30">
        <v>52757084</v>
      </c>
      <c r="I120" s="30">
        <v>49499311</v>
      </c>
      <c r="J120" s="30">
        <v>73459582</v>
      </c>
      <c r="K120" s="30">
        <v>5199937</v>
      </c>
      <c r="L120" s="31">
        <v>4.9000000000000004</v>
      </c>
      <c r="M120" s="31">
        <v>91.5</v>
      </c>
      <c r="N120" s="31">
        <v>25.6</v>
      </c>
      <c r="O120" s="31">
        <v>15.9</v>
      </c>
      <c r="P120" s="31">
        <v>14.2</v>
      </c>
      <c r="Q120" s="32">
        <v>0.93</v>
      </c>
      <c r="R120" s="32" t="s">
        <v>115</v>
      </c>
      <c r="S120" s="32" t="s">
        <v>115</v>
      </c>
      <c r="T120" s="31">
        <v>5.9</v>
      </c>
      <c r="U120" s="31">
        <v>16.7</v>
      </c>
      <c r="V120" s="30">
        <v>120340202</v>
      </c>
      <c r="W120" s="30">
        <v>114711644</v>
      </c>
      <c r="X120" s="30">
        <v>5628558</v>
      </c>
      <c r="Y120" s="30">
        <v>2050694</v>
      </c>
      <c r="Z120" s="30">
        <v>3577864</v>
      </c>
      <c r="AA120" s="30">
        <v>-1225557</v>
      </c>
      <c r="AB120" s="30">
        <v>3626</v>
      </c>
      <c r="AC120" s="30">
        <v>147801</v>
      </c>
      <c r="AD120" s="30">
        <v>600000</v>
      </c>
      <c r="AE120" s="33">
        <v>-1674130</v>
      </c>
    </row>
    <row r="121" spans="1:31">
      <c r="A121" s="28">
        <v>2014</v>
      </c>
      <c r="B121" s="29" t="s">
        <v>118</v>
      </c>
      <c r="C121" s="29">
        <v>122190</v>
      </c>
      <c r="D121" s="29" t="s">
        <v>192</v>
      </c>
      <c r="E121" s="29" t="s">
        <v>203</v>
      </c>
      <c r="F121" s="30">
        <v>280340</v>
      </c>
      <c r="G121" s="30">
        <v>275622</v>
      </c>
      <c r="H121" s="30">
        <v>38772633</v>
      </c>
      <c r="I121" s="30">
        <v>38632135</v>
      </c>
      <c r="J121" s="30">
        <v>50847413</v>
      </c>
      <c r="K121" s="30">
        <v>738572</v>
      </c>
      <c r="L121" s="31">
        <v>5.5</v>
      </c>
      <c r="M121" s="31">
        <v>95</v>
      </c>
      <c r="N121" s="31">
        <v>30.3</v>
      </c>
      <c r="O121" s="31">
        <v>14.1</v>
      </c>
      <c r="P121" s="31">
        <v>12.1</v>
      </c>
      <c r="Q121" s="32">
        <v>1</v>
      </c>
      <c r="R121" s="32" t="s">
        <v>115</v>
      </c>
      <c r="S121" s="32" t="s">
        <v>115</v>
      </c>
      <c r="T121" s="31">
        <v>7.2</v>
      </c>
      <c r="U121" s="31">
        <v>69.5</v>
      </c>
      <c r="V121" s="30">
        <v>88653617</v>
      </c>
      <c r="W121" s="30">
        <v>85561730</v>
      </c>
      <c r="X121" s="30">
        <v>3091887</v>
      </c>
      <c r="Y121" s="30">
        <v>300008</v>
      </c>
      <c r="Z121" s="30">
        <v>2791879</v>
      </c>
      <c r="AA121" s="30">
        <v>177186</v>
      </c>
      <c r="AB121" s="30">
        <v>1715</v>
      </c>
      <c r="AC121" s="30">
        <v>2700</v>
      </c>
      <c r="AD121" s="30">
        <v>2048000</v>
      </c>
      <c r="AE121" s="33">
        <v>-1866399</v>
      </c>
    </row>
    <row r="122" spans="1:31">
      <c r="A122" s="28">
        <v>2014</v>
      </c>
      <c r="B122" s="29" t="s">
        <v>118</v>
      </c>
      <c r="C122" s="29">
        <v>122203</v>
      </c>
      <c r="D122" s="29" t="s">
        <v>192</v>
      </c>
      <c r="E122" s="29" t="s">
        <v>204</v>
      </c>
      <c r="F122" s="30">
        <v>172659</v>
      </c>
      <c r="G122" s="30">
        <v>170914</v>
      </c>
      <c r="H122" s="30">
        <v>20414679</v>
      </c>
      <c r="I122" s="30">
        <v>18649744</v>
      </c>
      <c r="J122" s="30">
        <v>28208482</v>
      </c>
      <c r="K122" s="30">
        <v>2250824</v>
      </c>
      <c r="L122" s="31">
        <v>3.2</v>
      </c>
      <c r="M122" s="31">
        <v>87.3</v>
      </c>
      <c r="N122" s="31">
        <v>25.3</v>
      </c>
      <c r="O122" s="31">
        <v>13.8</v>
      </c>
      <c r="P122" s="31">
        <v>12.2</v>
      </c>
      <c r="Q122" s="32">
        <v>0.9</v>
      </c>
      <c r="R122" s="32" t="s">
        <v>115</v>
      </c>
      <c r="S122" s="32" t="s">
        <v>115</v>
      </c>
      <c r="T122" s="31">
        <v>4.0999999999999996</v>
      </c>
      <c r="U122" s="31">
        <v>46</v>
      </c>
      <c r="V122" s="30">
        <v>49336955</v>
      </c>
      <c r="W122" s="30">
        <v>48112021</v>
      </c>
      <c r="X122" s="30">
        <v>1224934</v>
      </c>
      <c r="Y122" s="30">
        <v>332686</v>
      </c>
      <c r="Z122" s="30">
        <v>892248</v>
      </c>
      <c r="AA122" s="30">
        <v>-261782</v>
      </c>
      <c r="AB122" s="30">
        <v>713</v>
      </c>
      <c r="AC122" s="30" t="s">
        <v>115</v>
      </c>
      <c r="AD122" s="30" t="s">
        <v>115</v>
      </c>
      <c r="AE122" s="33">
        <v>-261069</v>
      </c>
    </row>
    <row r="123" spans="1:31">
      <c r="A123" s="28">
        <v>2014</v>
      </c>
      <c r="B123" s="29" t="s">
        <v>118</v>
      </c>
      <c r="C123" s="29">
        <v>122211</v>
      </c>
      <c r="D123" s="29" t="s">
        <v>192</v>
      </c>
      <c r="E123" s="29" t="s">
        <v>205</v>
      </c>
      <c r="F123" s="30">
        <v>194101</v>
      </c>
      <c r="G123" s="30">
        <v>190381</v>
      </c>
      <c r="H123" s="30">
        <v>22954647</v>
      </c>
      <c r="I123" s="30">
        <v>21348402</v>
      </c>
      <c r="J123" s="30">
        <v>31443930</v>
      </c>
      <c r="K123" s="30">
        <v>2342456</v>
      </c>
      <c r="L123" s="31">
        <v>6.1</v>
      </c>
      <c r="M123" s="31">
        <v>94.9</v>
      </c>
      <c r="N123" s="31">
        <v>30.6</v>
      </c>
      <c r="O123" s="31">
        <v>17.8</v>
      </c>
      <c r="P123" s="31">
        <v>14.8</v>
      </c>
      <c r="Q123" s="32">
        <v>0.92</v>
      </c>
      <c r="R123" s="32" t="s">
        <v>115</v>
      </c>
      <c r="S123" s="32" t="s">
        <v>115</v>
      </c>
      <c r="T123" s="31">
        <v>9.8000000000000007</v>
      </c>
      <c r="U123" s="31">
        <v>73.8</v>
      </c>
      <c r="V123" s="30">
        <v>63121800</v>
      </c>
      <c r="W123" s="30">
        <v>61021920</v>
      </c>
      <c r="X123" s="30">
        <v>2099880</v>
      </c>
      <c r="Y123" s="30">
        <v>178884</v>
      </c>
      <c r="Z123" s="30">
        <v>1920996</v>
      </c>
      <c r="AA123" s="30">
        <v>-324815</v>
      </c>
      <c r="AB123" s="30">
        <v>2064</v>
      </c>
      <c r="AC123" s="30" t="s">
        <v>115</v>
      </c>
      <c r="AD123" s="30">
        <v>2443808</v>
      </c>
      <c r="AE123" s="33">
        <v>-2766559</v>
      </c>
    </row>
    <row r="124" spans="1:31">
      <c r="A124" s="28">
        <v>2014</v>
      </c>
      <c r="B124" s="29" t="s">
        <v>118</v>
      </c>
      <c r="C124" s="29">
        <v>122220</v>
      </c>
      <c r="D124" s="29" t="s">
        <v>192</v>
      </c>
      <c r="E124" s="29" t="s">
        <v>206</v>
      </c>
      <c r="F124" s="30">
        <v>133216</v>
      </c>
      <c r="G124" s="30">
        <v>131851</v>
      </c>
      <c r="H124" s="30">
        <v>16560353</v>
      </c>
      <c r="I124" s="30">
        <v>14050905</v>
      </c>
      <c r="J124" s="30">
        <v>22786915</v>
      </c>
      <c r="K124" s="30">
        <v>2157781</v>
      </c>
      <c r="L124" s="31">
        <v>7.3</v>
      </c>
      <c r="M124" s="31">
        <v>94.7</v>
      </c>
      <c r="N124" s="31">
        <v>32.299999999999997</v>
      </c>
      <c r="O124" s="31">
        <v>13.1</v>
      </c>
      <c r="P124" s="31">
        <v>11.1</v>
      </c>
      <c r="Q124" s="32">
        <v>0.84</v>
      </c>
      <c r="R124" s="32" t="s">
        <v>115</v>
      </c>
      <c r="S124" s="32" t="s">
        <v>115</v>
      </c>
      <c r="T124" s="31">
        <v>1.5</v>
      </c>
      <c r="U124" s="31" t="s">
        <v>115</v>
      </c>
      <c r="V124" s="30">
        <v>37518504</v>
      </c>
      <c r="W124" s="30">
        <v>35589835</v>
      </c>
      <c r="X124" s="30">
        <v>1928669</v>
      </c>
      <c r="Y124" s="30">
        <v>266893</v>
      </c>
      <c r="Z124" s="30">
        <v>1661776</v>
      </c>
      <c r="AA124" s="30">
        <v>173659</v>
      </c>
      <c r="AB124" s="30">
        <v>400</v>
      </c>
      <c r="AC124" s="30" t="s">
        <v>115</v>
      </c>
      <c r="AD124" s="30">
        <v>303400</v>
      </c>
      <c r="AE124" s="33">
        <v>-129341</v>
      </c>
    </row>
    <row r="125" spans="1:31">
      <c r="A125" s="28">
        <v>2014</v>
      </c>
      <c r="B125" s="29" t="s">
        <v>118</v>
      </c>
      <c r="C125" s="29">
        <v>122246</v>
      </c>
      <c r="D125" s="29" t="s">
        <v>192</v>
      </c>
      <c r="E125" s="29" t="s">
        <v>207</v>
      </c>
      <c r="F125" s="30">
        <v>109562</v>
      </c>
      <c r="G125" s="30">
        <v>108429</v>
      </c>
      <c r="H125" s="30">
        <v>13835612</v>
      </c>
      <c r="I125" s="30">
        <v>10618143</v>
      </c>
      <c r="J125" s="30">
        <v>18541320</v>
      </c>
      <c r="K125" s="30">
        <v>1676804</v>
      </c>
      <c r="L125" s="31">
        <v>9.8000000000000007</v>
      </c>
      <c r="M125" s="31">
        <v>90.1</v>
      </c>
      <c r="N125" s="31">
        <v>27.9</v>
      </c>
      <c r="O125" s="31">
        <v>12.8</v>
      </c>
      <c r="P125" s="31">
        <v>10.199999999999999</v>
      </c>
      <c r="Q125" s="32">
        <v>0.76</v>
      </c>
      <c r="R125" s="32" t="s">
        <v>115</v>
      </c>
      <c r="S125" s="32" t="s">
        <v>115</v>
      </c>
      <c r="T125" s="31">
        <v>1.4</v>
      </c>
      <c r="U125" s="31">
        <v>16.7</v>
      </c>
      <c r="V125" s="30">
        <v>34936765</v>
      </c>
      <c r="W125" s="30">
        <v>32970591</v>
      </c>
      <c r="X125" s="30">
        <v>1966174</v>
      </c>
      <c r="Y125" s="30">
        <v>140618</v>
      </c>
      <c r="Z125" s="30">
        <v>1825556</v>
      </c>
      <c r="AA125" s="30">
        <v>164887</v>
      </c>
      <c r="AB125" s="30">
        <v>832382</v>
      </c>
      <c r="AC125" s="30" t="s">
        <v>115</v>
      </c>
      <c r="AD125" s="30">
        <v>1500858</v>
      </c>
      <c r="AE125" s="33">
        <v>-503589</v>
      </c>
    </row>
    <row r="126" spans="1:31">
      <c r="A126" s="28">
        <v>2014</v>
      </c>
      <c r="B126" s="29" t="s">
        <v>118</v>
      </c>
      <c r="C126" s="29">
        <v>122271</v>
      </c>
      <c r="D126" s="29" t="s">
        <v>192</v>
      </c>
      <c r="E126" s="29" t="s">
        <v>208</v>
      </c>
      <c r="F126" s="30">
        <v>162914</v>
      </c>
      <c r="G126" s="30">
        <v>159757</v>
      </c>
      <c r="H126" s="30">
        <v>21554630</v>
      </c>
      <c r="I126" s="30">
        <v>32471962</v>
      </c>
      <c r="J126" s="30">
        <v>43072669</v>
      </c>
      <c r="K126" s="30" t="s">
        <v>115</v>
      </c>
      <c r="L126" s="31">
        <v>3</v>
      </c>
      <c r="M126" s="31">
        <v>83.3</v>
      </c>
      <c r="N126" s="31">
        <v>23</v>
      </c>
      <c r="O126" s="31">
        <v>7.3</v>
      </c>
      <c r="P126" s="31">
        <v>5.6</v>
      </c>
      <c r="Q126" s="32">
        <v>1.48</v>
      </c>
      <c r="R126" s="32" t="s">
        <v>115</v>
      </c>
      <c r="S126" s="32" t="s">
        <v>115</v>
      </c>
      <c r="T126" s="31">
        <v>5.5</v>
      </c>
      <c r="U126" s="31" t="s">
        <v>115</v>
      </c>
      <c r="V126" s="30">
        <v>93593989</v>
      </c>
      <c r="W126" s="30">
        <v>88774314</v>
      </c>
      <c r="X126" s="30">
        <v>4819675</v>
      </c>
      <c r="Y126" s="30">
        <v>3542119</v>
      </c>
      <c r="Z126" s="30">
        <v>1277556</v>
      </c>
      <c r="AA126" s="30">
        <v>-403840</v>
      </c>
      <c r="AB126" s="30">
        <v>29437</v>
      </c>
      <c r="AC126" s="30" t="s">
        <v>115</v>
      </c>
      <c r="AD126" s="30">
        <v>5202000</v>
      </c>
      <c r="AE126" s="33">
        <v>-5576403</v>
      </c>
    </row>
    <row r="127" spans="1:31">
      <c r="A127" s="28">
        <v>2014</v>
      </c>
      <c r="B127" s="29" t="s">
        <v>209</v>
      </c>
      <c r="C127" s="29">
        <v>131016</v>
      </c>
      <c r="D127" s="29" t="s">
        <v>210</v>
      </c>
      <c r="E127" s="29" t="s">
        <v>211</v>
      </c>
      <c r="F127" s="30">
        <v>56873</v>
      </c>
      <c r="G127" s="30">
        <v>54389</v>
      </c>
      <c r="H127" s="30" t="s">
        <v>115</v>
      </c>
      <c r="I127" s="30" t="s">
        <v>115</v>
      </c>
      <c r="J127" s="30" t="s">
        <v>115</v>
      </c>
      <c r="K127" s="30" t="s">
        <v>115</v>
      </c>
      <c r="L127" s="31" t="s">
        <v>115</v>
      </c>
      <c r="M127" s="31">
        <v>72</v>
      </c>
      <c r="N127" s="31">
        <v>30.5</v>
      </c>
      <c r="O127" s="31">
        <v>1.9</v>
      </c>
      <c r="P127" s="31">
        <v>1.4</v>
      </c>
      <c r="Q127" s="32" t="s">
        <v>115</v>
      </c>
      <c r="R127" s="32" t="s">
        <v>115</v>
      </c>
      <c r="S127" s="32" t="s">
        <v>115</v>
      </c>
      <c r="T127" s="31">
        <v>1.9</v>
      </c>
      <c r="U127" s="31" t="s">
        <v>115</v>
      </c>
      <c r="V127" s="30">
        <v>79638320</v>
      </c>
      <c r="W127" s="30">
        <v>76723669</v>
      </c>
      <c r="X127" s="30">
        <v>2914651</v>
      </c>
      <c r="Y127" s="30">
        <v>1929624</v>
      </c>
      <c r="Z127" s="30">
        <v>985027</v>
      </c>
      <c r="AA127" s="30">
        <v>-958109</v>
      </c>
      <c r="AB127" s="30">
        <v>1220466</v>
      </c>
      <c r="AC127" s="30" t="s">
        <v>115</v>
      </c>
      <c r="AD127" s="30">
        <v>767555</v>
      </c>
      <c r="AE127" s="33">
        <v>-505198</v>
      </c>
    </row>
    <row r="128" spans="1:31">
      <c r="A128" s="28">
        <v>2014</v>
      </c>
      <c r="B128" s="29" t="s">
        <v>209</v>
      </c>
      <c r="C128" s="29">
        <v>131024</v>
      </c>
      <c r="D128" s="29" t="s">
        <v>210</v>
      </c>
      <c r="E128" s="29" t="s">
        <v>212</v>
      </c>
      <c r="F128" s="30">
        <v>138088</v>
      </c>
      <c r="G128" s="30">
        <v>132935</v>
      </c>
      <c r="H128" s="30" t="s">
        <v>115</v>
      </c>
      <c r="I128" s="30" t="s">
        <v>115</v>
      </c>
      <c r="J128" s="30" t="s">
        <v>115</v>
      </c>
      <c r="K128" s="30" t="s">
        <v>115</v>
      </c>
      <c r="L128" s="31" t="s">
        <v>115</v>
      </c>
      <c r="M128" s="31">
        <v>78.3</v>
      </c>
      <c r="N128" s="31">
        <v>26.9</v>
      </c>
      <c r="O128" s="31">
        <v>1.2</v>
      </c>
      <c r="P128" s="31">
        <v>1.1000000000000001</v>
      </c>
      <c r="Q128" s="32" t="s">
        <v>115</v>
      </c>
      <c r="R128" s="32" t="s">
        <v>115</v>
      </c>
      <c r="S128" s="32" t="s">
        <v>115</v>
      </c>
      <c r="T128" s="31">
        <v>1.2</v>
      </c>
      <c r="U128" s="31" t="s">
        <v>115</v>
      </c>
      <c r="V128" s="30">
        <v>82299667</v>
      </c>
      <c r="W128" s="30">
        <v>79330014</v>
      </c>
      <c r="X128" s="30">
        <v>2969653</v>
      </c>
      <c r="Y128" s="30">
        <v>942527</v>
      </c>
      <c r="Z128" s="30">
        <v>2027126</v>
      </c>
      <c r="AA128" s="30">
        <v>333090</v>
      </c>
      <c r="AB128" s="30">
        <v>1538672</v>
      </c>
      <c r="AC128" s="30" t="s">
        <v>115</v>
      </c>
      <c r="AD128" s="30">
        <v>1349900</v>
      </c>
      <c r="AE128" s="33">
        <v>521862</v>
      </c>
    </row>
    <row r="129" spans="1:31">
      <c r="A129" s="28">
        <v>2014</v>
      </c>
      <c r="B129" s="29" t="s">
        <v>209</v>
      </c>
      <c r="C129" s="29">
        <v>131032</v>
      </c>
      <c r="D129" s="29" t="s">
        <v>210</v>
      </c>
      <c r="E129" s="29" t="s">
        <v>213</v>
      </c>
      <c r="F129" s="30">
        <v>240585</v>
      </c>
      <c r="G129" s="30">
        <v>222165</v>
      </c>
      <c r="H129" s="30" t="s">
        <v>115</v>
      </c>
      <c r="I129" s="30" t="s">
        <v>115</v>
      </c>
      <c r="J129" s="30" t="s">
        <v>115</v>
      </c>
      <c r="K129" s="30" t="s">
        <v>115</v>
      </c>
      <c r="L129" s="31" t="s">
        <v>115</v>
      </c>
      <c r="M129" s="31">
        <v>64</v>
      </c>
      <c r="N129" s="31">
        <v>18.2</v>
      </c>
      <c r="O129" s="31">
        <v>1.3</v>
      </c>
      <c r="P129" s="31">
        <v>1.1000000000000001</v>
      </c>
      <c r="Q129" s="32" t="s">
        <v>115</v>
      </c>
      <c r="R129" s="32" t="s">
        <v>115</v>
      </c>
      <c r="S129" s="32" t="s">
        <v>115</v>
      </c>
      <c r="T129" s="31">
        <v>-1.4</v>
      </c>
      <c r="U129" s="31" t="s">
        <v>115</v>
      </c>
      <c r="V129" s="30">
        <v>160447216</v>
      </c>
      <c r="W129" s="30">
        <v>149211903</v>
      </c>
      <c r="X129" s="30">
        <v>11235313</v>
      </c>
      <c r="Y129" s="30">
        <v>84075</v>
      </c>
      <c r="Z129" s="30">
        <v>11151238</v>
      </c>
      <c r="AA129" s="30">
        <v>3549112</v>
      </c>
      <c r="AB129" s="30">
        <v>127153</v>
      </c>
      <c r="AC129" s="30" t="s">
        <v>115</v>
      </c>
      <c r="AD129" s="30">
        <v>4430098</v>
      </c>
      <c r="AE129" s="33">
        <v>-753833</v>
      </c>
    </row>
    <row r="130" spans="1:31">
      <c r="A130" s="21">
        <v>2014</v>
      </c>
      <c r="B130" s="22" t="s">
        <v>209</v>
      </c>
      <c r="C130" s="22">
        <v>131041</v>
      </c>
      <c r="D130" s="22" t="s">
        <v>210</v>
      </c>
      <c r="E130" s="22" t="s">
        <v>214</v>
      </c>
      <c r="F130" s="23">
        <v>327712</v>
      </c>
      <c r="G130" s="23">
        <v>291696</v>
      </c>
      <c r="H130" s="23" t="s">
        <v>115</v>
      </c>
      <c r="I130" s="23" t="s">
        <v>115</v>
      </c>
      <c r="J130" s="23" t="s">
        <v>115</v>
      </c>
      <c r="K130" s="23" t="s">
        <v>115</v>
      </c>
      <c r="L130" s="24" t="s">
        <v>115</v>
      </c>
      <c r="M130" s="24">
        <v>83.9</v>
      </c>
      <c r="N130" s="24">
        <v>28.2</v>
      </c>
      <c r="O130" s="24">
        <v>5.0999999999999996</v>
      </c>
      <c r="P130" s="24">
        <v>4.5999999999999996</v>
      </c>
      <c r="Q130" s="25" t="s">
        <v>115</v>
      </c>
      <c r="R130" s="25" t="s">
        <v>115</v>
      </c>
      <c r="S130" s="25" t="s">
        <v>115</v>
      </c>
      <c r="T130" s="24">
        <v>-2</v>
      </c>
      <c r="U130" s="24" t="s">
        <v>115</v>
      </c>
      <c r="V130" s="23">
        <v>139013123</v>
      </c>
      <c r="W130" s="23">
        <v>134995930</v>
      </c>
      <c r="X130" s="23">
        <v>4017193</v>
      </c>
      <c r="Y130" s="23">
        <v>171888</v>
      </c>
      <c r="Z130" s="23">
        <v>3845305</v>
      </c>
      <c r="AA130" s="23">
        <v>580978</v>
      </c>
      <c r="AB130" s="23">
        <v>1987426</v>
      </c>
      <c r="AC130" s="23" t="s">
        <v>115</v>
      </c>
      <c r="AD130" s="23">
        <v>1000000</v>
      </c>
      <c r="AE130" s="26">
        <v>1568404</v>
      </c>
    </row>
    <row r="131" spans="1:31">
      <c r="A131" s="28">
        <v>2014</v>
      </c>
      <c r="B131" s="29" t="s">
        <v>209</v>
      </c>
      <c r="C131" s="29">
        <v>131059</v>
      </c>
      <c r="D131" s="29" t="s">
        <v>210</v>
      </c>
      <c r="E131" s="29" t="s">
        <v>215</v>
      </c>
      <c r="F131" s="30">
        <v>207413</v>
      </c>
      <c r="G131" s="30">
        <v>199717</v>
      </c>
      <c r="H131" s="30" t="s">
        <v>115</v>
      </c>
      <c r="I131" s="30" t="s">
        <v>115</v>
      </c>
      <c r="J131" s="30" t="s">
        <v>115</v>
      </c>
      <c r="K131" s="30" t="s">
        <v>115</v>
      </c>
      <c r="L131" s="31" t="s">
        <v>115</v>
      </c>
      <c r="M131" s="31">
        <v>80.400000000000006</v>
      </c>
      <c r="N131" s="31">
        <v>31.4</v>
      </c>
      <c r="O131" s="31">
        <v>3</v>
      </c>
      <c r="P131" s="31">
        <v>2.7</v>
      </c>
      <c r="Q131" s="32" t="s">
        <v>115</v>
      </c>
      <c r="R131" s="32" t="s">
        <v>115</v>
      </c>
      <c r="S131" s="32" t="s">
        <v>115</v>
      </c>
      <c r="T131" s="31">
        <v>-3.1</v>
      </c>
      <c r="U131" s="31" t="s">
        <v>115</v>
      </c>
      <c r="V131" s="30">
        <v>82137666</v>
      </c>
      <c r="W131" s="30">
        <v>77412279</v>
      </c>
      <c r="X131" s="30">
        <v>4725387</v>
      </c>
      <c r="Y131" s="30">
        <v>113455</v>
      </c>
      <c r="Z131" s="30">
        <v>4611932</v>
      </c>
      <c r="AA131" s="30">
        <v>1745336</v>
      </c>
      <c r="AB131" s="30">
        <v>3861398</v>
      </c>
      <c r="AC131" s="30" t="s">
        <v>115</v>
      </c>
      <c r="AD131" s="30" t="s">
        <v>115</v>
      </c>
      <c r="AE131" s="33">
        <v>5606734</v>
      </c>
    </row>
    <row r="132" spans="1:31">
      <c r="A132" s="28">
        <v>2014</v>
      </c>
      <c r="B132" s="29" t="s">
        <v>209</v>
      </c>
      <c r="C132" s="29">
        <v>131067</v>
      </c>
      <c r="D132" s="29" t="s">
        <v>210</v>
      </c>
      <c r="E132" s="29" t="s">
        <v>216</v>
      </c>
      <c r="F132" s="30">
        <v>189795</v>
      </c>
      <c r="G132" s="30">
        <v>176547</v>
      </c>
      <c r="H132" s="30" t="s">
        <v>115</v>
      </c>
      <c r="I132" s="30" t="s">
        <v>115</v>
      </c>
      <c r="J132" s="30" t="s">
        <v>115</v>
      </c>
      <c r="K132" s="30" t="s">
        <v>115</v>
      </c>
      <c r="L132" s="31" t="s">
        <v>115</v>
      </c>
      <c r="M132" s="31">
        <v>86.1</v>
      </c>
      <c r="N132" s="31">
        <v>27.2</v>
      </c>
      <c r="O132" s="31">
        <v>6.5</v>
      </c>
      <c r="P132" s="31">
        <v>5.6</v>
      </c>
      <c r="Q132" s="32" t="s">
        <v>115</v>
      </c>
      <c r="R132" s="32" t="s">
        <v>115</v>
      </c>
      <c r="S132" s="32" t="s">
        <v>115</v>
      </c>
      <c r="T132" s="31">
        <v>0.9</v>
      </c>
      <c r="U132" s="31" t="s">
        <v>115</v>
      </c>
      <c r="V132" s="30">
        <v>96842478</v>
      </c>
      <c r="W132" s="30">
        <v>92370499</v>
      </c>
      <c r="X132" s="30">
        <v>4471979</v>
      </c>
      <c r="Y132" s="30">
        <v>125038</v>
      </c>
      <c r="Z132" s="30">
        <v>4346941</v>
      </c>
      <c r="AA132" s="30">
        <v>117659</v>
      </c>
      <c r="AB132" s="30">
        <v>92140</v>
      </c>
      <c r="AC132" s="30" t="s">
        <v>115</v>
      </c>
      <c r="AD132" s="30" t="s">
        <v>115</v>
      </c>
      <c r="AE132" s="33">
        <v>209799</v>
      </c>
    </row>
    <row r="133" spans="1:31">
      <c r="A133" s="28">
        <v>2014</v>
      </c>
      <c r="B133" s="29" t="s">
        <v>209</v>
      </c>
      <c r="C133" s="29">
        <v>131075</v>
      </c>
      <c r="D133" s="29" t="s">
        <v>210</v>
      </c>
      <c r="E133" s="29" t="s">
        <v>217</v>
      </c>
      <c r="F133" s="30">
        <v>258423</v>
      </c>
      <c r="G133" s="30">
        <v>248558</v>
      </c>
      <c r="H133" s="30" t="s">
        <v>115</v>
      </c>
      <c r="I133" s="30" t="s">
        <v>115</v>
      </c>
      <c r="J133" s="30" t="s">
        <v>115</v>
      </c>
      <c r="K133" s="30" t="s">
        <v>115</v>
      </c>
      <c r="L133" s="31" t="s">
        <v>115</v>
      </c>
      <c r="M133" s="31">
        <v>85</v>
      </c>
      <c r="N133" s="31">
        <v>25.2</v>
      </c>
      <c r="O133" s="31">
        <v>4.5</v>
      </c>
      <c r="P133" s="31">
        <v>4</v>
      </c>
      <c r="Q133" s="32" t="s">
        <v>115</v>
      </c>
      <c r="R133" s="32" t="s">
        <v>115</v>
      </c>
      <c r="S133" s="32" t="s">
        <v>115</v>
      </c>
      <c r="T133" s="31">
        <v>0.1</v>
      </c>
      <c r="U133" s="31" t="s">
        <v>115</v>
      </c>
      <c r="V133" s="30">
        <v>109495042</v>
      </c>
      <c r="W133" s="30">
        <v>106572629</v>
      </c>
      <c r="X133" s="30">
        <v>2922413</v>
      </c>
      <c r="Y133" s="30">
        <v>213870</v>
      </c>
      <c r="Z133" s="30">
        <v>2708543</v>
      </c>
      <c r="AA133" s="30">
        <v>-356781</v>
      </c>
      <c r="AB133" s="30">
        <v>1936360</v>
      </c>
      <c r="AC133" s="30" t="s">
        <v>115</v>
      </c>
      <c r="AD133" s="30">
        <v>420000</v>
      </c>
      <c r="AE133" s="33">
        <v>1159579</v>
      </c>
    </row>
    <row r="134" spans="1:31">
      <c r="A134" s="28">
        <v>2014</v>
      </c>
      <c r="B134" s="29" t="s">
        <v>209</v>
      </c>
      <c r="C134" s="29">
        <v>131083</v>
      </c>
      <c r="D134" s="29" t="s">
        <v>210</v>
      </c>
      <c r="E134" s="29" t="s">
        <v>218</v>
      </c>
      <c r="F134" s="30">
        <v>493952</v>
      </c>
      <c r="G134" s="30">
        <v>471186</v>
      </c>
      <c r="H134" s="30" t="s">
        <v>115</v>
      </c>
      <c r="I134" s="30" t="s">
        <v>115</v>
      </c>
      <c r="J134" s="30" t="s">
        <v>115</v>
      </c>
      <c r="K134" s="30" t="s">
        <v>115</v>
      </c>
      <c r="L134" s="31" t="s">
        <v>115</v>
      </c>
      <c r="M134" s="31">
        <v>78</v>
      </c>
      <c r="N134" s="31">
        <v>21</v>
      </c>
      <c r="O134" s="31">
        <v>2.6</v>
      </c>
      <c r="P134" s="31">
        <v>2.2999999999999998</v>
      </c>
      <c r="Q134" s="32" t="s">
        <v>115</v>
      </c>
      <c r="R134" s="32" t="s">
        <v>115</v>
      </c>
      <c r="S134" s="32" t="s">
        <v>115</v>
      </c>
      <c r="T134" s="31">
        <v>-4.2</v>
      </c>
      <c r="U134" s="31" t="s">
        <v>115</v>
      </c>
      <c r="V134" s="30">
        <v>181168822</v>
      </c>
      <c r="W134" s="30">
        <v>172601639</v>
      </c>
      <c r="X134" s="30">
        <v>8567183</v>
      </c>
      <c r="Y134" s="30">
        <v>4274235</v>
      </c>
      <c r="Z134" s="30">
        <v>4292948</v>
      </c>
      <c r="AA134" s="30">
        <v>202105</v>
      </c>
      <c r="AB134" s="30">
        <v>4571474</v>
      </c>
      <c r="AC134" s="30" t="s">
        <v>115</v>
      </c>
      <c r="AD134" s="30">
        <v>4500000</v>
      </c>
      <c r="AE134" s="33">
        <v>273579</v>
      </c>
    </row>
    <row r="135" spans="1:31">
      <c r="A135" s="28">
        <v>2014</v>
      </c>
      <c r="B135" s="29" t="s">
        <v>209</v>
      </c>
      <c r="C135" s="29">
        <v>131091</v>
      </c>
      <c r="D135" s="29" t="s">
        <v>210</v>
      </c>
      <c r="E135" s="29" t="s">
        <v>219</v>
      </c>
      <c r="F135" s="30">
        <v>372077</v>
      </c>
      <c r="G135" s="30">
        <v>361414</v>
      </c>
      <c r="H135" s="30" t="s">
        <v>115</v>
      </c>
      <c r="I135" s="30" t="s">
        <v>115</v>
      </c>
      <c r="J135" s="30" t="s">
        <v>115</v>
      </c>
      <c r="K135" s="30" t="s">
        <v>115</v>
      </c>
      <c r="L135" s="31" t="s">
        <v>115</v>
      </c>
      <c r="M135" s="31">
        <v>74.099999999999994</v>
      </c>
      <c r="N135" s="31">
        <v>24.2</v>
      </c>
      <c r="O135" s="31">
        <v>3.2</v>
      </c>
      <c r="P135" s="31">
        <v>3</v>
      </c>
      <c r="Q135" s="32" t="s">
        <v>115</v>
      </c>
      <c r="R135" s="32" t="s">
        <v>115</v>
      </c>
      <c r="S135" s="32" t="s">
        <v>115</v>
      </c>
      <c r="T135" s="31">
        <v>-3.3</v>
      </c>
      <c r="U135" s="31" t="s">
        <v>115</v>
      </c>
      <c r="V135" s="30">
        <v>143752556</v>
      </c>
      <c r="W135" s="30">
        <v>139771086</v>
      </c>
      <c r="X135" s="30">
        <v>3981470</v>
      </c>
      <c r="Y135" s="30">
        <v>253000</v>
      </c>
      <c r="Z135" s="30">
        <v>3728470</v>
      </c>
      <c r="AA135" s="30">
        <v>545777</v>
      </c>
      <c r="AB135" s="30">
        <v>954182</v>
      </c>
      <c r="AC135" s="30" t="s">
        <v>115</v>
      </c>
      <c r="AD135" s="30" t="s">
        <v>115</v>
      </c>
      <c r="AE135" s="33">
        <v>1499959</v>
      </c>
    </row>
    <row r="136" spans="1:31">
      <c r="A136" s="28">
        <v>2014</v>
      </c>
      <c r="B136" s="29" t="s">
        <v>209</v>
      </c>
      <c r="C136" s="29">
        <v>131105</v>
      </c>
      <c r="D136" s="29" t="s">
        <v>210</v>
      </c>
      <c r="E136" s="29" t="s">
        <v>220</v>
      </c>
      <c r="F136" s="30">
        <v>269689</v>
      </c>
      <c r="G136" s="30">
        <v>262303</v>
      </c>
      <c r="H136" s="30" t="s">
        <v>115</v>
      </c>
      <c r="I136" s="30" t="s">
        <v>115</v>
      </c>
      <c r="J136" s="30" t="s">
        <v>115</v>
      </c>
      <c r="K136" s="30" t="s">
        <v>115</v>
      </c>
      <c r="L136" s="31" t="s">
        <v>115</v>
      </c>
      <c r="M136" s="31">
        <v>85.7</v>
      </c>
      <c r="N136" s="31">
        <v>28.4</v>
      </c>
      <c r="O136" s="31">
        <v>11.1</v>
      </c>
      <c r="P136" s="31">
        <v>9.8000000000000007</v>
      </c>
      <c r="Q136" s="32" t="s">
        <v>115</v>
      </c>
      <c r="R136" s="32" t="s">
        <v>115</v>
      </c>
      <c r="S136" s="32" t="s">
        <v>115</v>
      </c>
      <c r="T136" s="31">
        <v>-0.8</v>
      </c>
      <c r="U136" s="31" t="s">
        <v>115</v>
      </c>
      <c r="V136" s="30">
        <v>92199858</v>
      </c>
      <c r="W136" s="30">
        <v>88913809</v>
      </c>
      <c r="X136" s="30">
        <v>3286049</v>
      </c>
      <c r="Y136" s="30">
        <v>5900</v>
      </c>
      <c r="Z136" s="30">
        <v>3280149</v>
      </c>
      <c r="AA136" s="30">
        <v>-479608</v>
      </c>
      <c r="AB136" s="30">
        <v>4160376</v>
      </c>
      <c r="AC136" s="30" t="s">
        <v>115</v>
      </c>
      <c r="AD136" s="30">
        <v>42573</v>
      </c>
      <c r="AE136" s="33">
        <v>3638195</v>
      </c>
    </row>
    <row r="137" spans="1:31">
      <c r="A137" s="28">
        <v>2014</v>
      </c>
      <c r="B137" s="29" t="s">
        <v>209</v>
      </c>
      <c r="C137" s="29">
        <v>131113</v>
      </c>
      <c r="D137" s="29" t="s">
        <v>210</v>
      </c>
      <c r="E137" s="29" t="s">
        <v>221</v>
      </c>
      <c r="F137" s="30">
        <v>707455</v>
      </c>
      <c r="G137" s="30">
        <v>688102</v>
      </c>
      <c r="H137" s="30" t="s">
        <v>115</v>
      </c>
      <c r="I137" s="30" t="s">
        <v>115</v>
      </c>
      <c r="J137" s="30" t="s">
        <v>115</v>
      </c>
      <c r="K137" s="30" t="s">
        <v>115</v>
      </c>
      <c r="L137" s="31" t="s">
        <v>115</v>
      </c>
      <c r="M137" s="31">
        <v>82.2</v>
      </c>
      <c r="N137" s="31">
        <v>24.5</v>
      </c>
      <c r="O137" s="31">
        <v>4.5</v>
      </c>
      <c r="P137" s="31">
        <v>4</v>
      </c>
      <c r="Q137" s="32" t="s">
        <v>115</v>
      </c>
      <c r="R137" s="32" t="s">
        <v>115</v>
      </c>
      <c r="S137" s="32" t="s">
        <v>115</v>
      </c>
      <c r="T137" s="31">
        <v>-1.2</v>
      </c>
      <c r="U137" s="31" t="s">
        <v>115</v>
      </c>
      <c r="V137" s="30">
        <v>251467086</v>
      </c>
      <c r="W137" s="30">
        <v>239607142</v>
      </c>
      <c r="X137" s="30">
        <v>11859944</v>
      </c>
      <c r="Y137" s="30">
        <v>1204630</v>
      </c>
      <c r="Z137" s="30">
        <v>10655314</v>
      </c>
      <c r="AA137" s="30">
        <v>-3953629</v>
      </c>
      <c r="AB137" s="30">
        <v>58847</v>
      </c>
      <c r="AC137" s="30" t="s">
        <v>115</v>
      </c>
      <c r="AD137" s="30">
        <v>2256327</v>
      </c>
      <c r="AE137" s="33">
        <v>-6151109</v>
      </c>
    </row>
    <row r="138" spans="1:31">
      <c r="A138" s="28">
        <v>2014</v>
      </c>
      <c r="B138" s="29" t="s">
        <v>209</v>
      </c>
      <c r="C138" s="29">
        <v>131121</v>
      </c>
      <c r="D138" s="29" t="s">
        <v>210</v>
      </c>
      <c r="E138" s="29" t="s">
        <v>222</v>
      </c>
      <c r="F138" s="30">
        <v>874332</v>
      </c>
      <c r="G138" s="30">
        <v>858639</v>
      </c>
      <c r="H138" s="30" t="s">
        <v>115</v>
      </c>
      <c r="I138" s="30" t="s">
        <v>115</v>
      </c>
      <c r="J138" s="30" t="s">
        <v>115</v>
      </c>
      <c r="K138" s="30" t="s">
        <v>115</v>
      </c>
      <c r="L138" s="31" t="s">
        <v>115</v>
      </c>
      <c r="M138" s="31">
        <v>84.4</v>
      </c>
      <c r="N138" s="31">
        <v>25.7</v>
      </c>
      <c r="O138" s="31">
        <v>6.9</v>
      </c>
      <c r="P138" s="31">
        <v>6.3</v>
      </c>
      <c r="Q138" s="32" t="s">
        <v>115</v>
      </c>
      <c r="R138" s="32" t="s">
        <v>115</v>
      </c>
      <c r="S138" s="32" t="s">
        <v>115</v>
      </c>
      <c r="T138" s="31">
        <v>-2.2999999999999998</v>
      </c>
      <c r="U138" s="31" t="s">
        <v>115</v>
      </c>
      <c r="V138" s="30">
        <v>265943370</v>
      </c>
      <c r="W138" s="30">
        <v>254881756</v>
      </c>
      <c r="X138" s="30">
        <v>11061614</v>
      </c>
      <c r="Y138" s="30">
        <v>1197687</v>
      </c>
      <c r="Z138" s="30">
        <v>9863927</v>
      </c>
      <c r="AA138" s="30">
        <v>3733522</v>
      </c>
      <c r="AB138" s="30">
        <v>66783</v>
      </c>
      <c r="AC138" s="30" t="s">
        <v>115</v>
      </c>
      <c r="AD138" s="30" t="s">
        <v>115</v>
      </c>
      <c r="AE138" s="33">
        <v>3800305</v>
      </c>
    </row>
    <row r="139" spans="1:31">
      <c r="A139" s="28">
        <v>2014</v>
      </c>
      <c r="B139" s="29" t="s">
        <v>209</v>
      </c>
      <c r="C139" s="29">
        <v>131130</v>
      </c>
      <c r="D139" s="29" t="s">
        <v>210</v>
      </c>
      <c r="E139" s="29" t="s">
        <v>223</v>
      </c>
      <c r="F139" s="30">
        <v>217008</v>
      </c>
      <c r="G139" s="30">
        <v>207917</v>
      </c>
      <c r="H139" s="30" t="s">
        <v>115</v>
      </c>
      <c r="I139" s="30" t="s">
        <v>115</v>
      </c>
      <c r="J139" s="30" t="s">
        <v>115</v>
      </c>
      <c r="K139" s="30" t="s">
        <v>115</v>
      </c>
      <c r="L139" s="31" t="s">
        <v>115</v>
      </c>
      <c r="M139" s="31">
        <v>72.2</v>
      </c>
      <c r="N139" s="31">
        <v>26.2</v>
      </c>
      <c r="O139" s="31">
        <v>3.6</v>
      </c>
      <c r="P139" s="31">
        <v>3</v>
      </c>
      <c r="Q139" s="32" t="s">
        <v>115</v>
      </c>
      <c r="R139" s="32" t="s">
        <v>115</v>
      </c>
      <c r="S139" s="32" t="s">
        <v>115</v>
      </c>
      <c r="T139" s="31">
        <v>-2.2000000000000002</v>
      </c>
      <c r="U139" s="31" t="s">
        <v>115</v>
      </c>
      <c r="V139" s="30">
        <v>91892062</v>
      </c>
      <c r="W139" s="30">
        <v>86453320</v>
      </c>
      <c r="X139" s="30">
        <v>5438742</v>
      </c>
      <c r="Y139" s="30">
        <v>1924149</v>
      </c>
      <c r="Z139" s="30">
        <v>3514593</v>
      </c>
      <c r="AA139" s="30">
        <v>-4489131</v>
      </c>
      <c r="AB139" s="30">
        <v>66134</v>
      </c>
      <c r="AC139" s="30" t="s">
        <v>115</v>
      </c>
      <c r="AD139" s="30" t="s">
        <v>115</v>
      </c>
      <c r="AE139" s="33">
        <v>-4422997</v>
      </c>
    </row>
    <row r="140" spans="1:31">
      <c r="A140" s="28">
        <v>2014</v>
      </c>
      <c r="B140" s="29" t="s">
        <v>209</v>
      </c>
      <c r="C140" s="29">
        <v>131148</v>
      </c>
      <c r="D140" s="29" t="s">
        <v>210</v>
      </c>
      <c r="E140" s="29" t="s">
        <v>224</v>
      </c>
      <c r="F140" s="30">
        <v>316625</v>
      </c>
      <c r="G140" s="30">
        <v>304342</v>
      </c>
      <c r="H140" s="30" t="s">
        <v>115</v>
      </c>
      <c r="I140" s="30" t="s">
        <v>115</v>
      </c>
      <c r="J140" s="30" t="s">
        <v>115</v>
      </c>
      <c r="K140" s="30" t="s">
        <v>115</v>
      </c>
      <c r="L140" s="31" t="s">
        <v>115</v>
      </c>
      <c r="M140" s="31">
        <v>85.1</v>
      </c>
      <c r="N140" s="31">
        <v>25.7</v>
      </c>
      <c r="O140" s="31">
        <v>13.8</v>
      </c>
      <c r="P140" s="31">
        <v>11.5</v>
      </c>
      <c r="Q140" s="32" t="s">
        <v>115</v>
      </c>
      <c r="R140" s="32" t="s">
        <v>115</v>
      </c>
      <c r="S140" s="32" t="s">
        <v>115</v>
      </c>
      <c r="T140" s="31">
        <v>5</v>
      </c>
      <c r="U140" s="31" t="s">
        <v>115</v>
      </c>
      <c r="V140" s="30">
        <v>132377128</v>
      </c>
      <c r="W140" s="30">
        <v>127429576</v>
      </c>
      <c r="X140" s="30">
        <v>4947552</v>
      </c>
      <c r="Y140" s="30">
        <v>541437</v>
      </c>
      <c r="Z140" s="30">
        <v>4406115</v>
      </c>
      <c r="AA140" s="30">
        <v>2582876</v>
      </c>
      <c r="AB140" s="30">
        <v>2409773</v>
      </c>
      <c r="AC140" s="30" t="s">
        <v>115</v>
      </c>
      <c r="AD140" s="30" t="s">
        <v>115</v>
      </c>
      <c r="AE140" s="33">
        <v>4992649</v>
      </c>
    </row>
    <row r="141" spans="1:31">
      <c r="A141" s="28">
        <v>2014</v>
      </c>
      <c r="B141" s="29" t="s">
        <v>209</v>
      </c>
      <c r="C141" s="29">
        <v>131156</v>
      </c>
      <c r="D141" s="29" t="s">
        <v>210</v>
      </c>
      <c r="E141" s="29" t="s">
        <v>225</v>
      </c>
      <c r="F141" s="30">
        <v>547165</v>
      </c>
      <c r="G141" s="30">
        <v>535744</v>
      </c>
      <c r="H141" s="30" t="s">
        <v>115</v>
      </c>
      <c r="I141" s="30" t="s">
        <v>115</v>
      </c>
      <c r="J141" s="30" t="s">
        <v>115</v>
      </c>
      <c r="K141" s="30" t="s">
        <v>115</v>
      </c>
      <c r="L141" s="31" t="s">
        <v>115</v>
      </c>
      <c r="M141" s="31">
        <v>79.8</v>
      </c>
      <c r="N141" s="31">
        <v>28</v>
      </c>
      <c r="O141" s="31">
        <v>1.6</v>
      </c>
      <c r="P141" s="31">
        <v>1.4</v>
      </c>
      <c r="Q141" s="32" t="s">
        <v>115</v>
      </c>
      <c r="R141" s="32" t="s">
        <v>115</v>
      </c>
      <c r="S141" s="32" t="s">
        <v>115</v>
      </c>
      <c r="T141" s="31">
        <v>-6.2</v>
      </c>
      <c r="U141" s="31" t="s">
        <v>115</v>
      </c>
      <c r="V141" s="30">
        <v>172912473</v>
      </c>
      <c r="W141" s="30">
        <v>166223451</v>
      </c>
      <c r="X141" s="30">
        <v>6689022</v>
      </c>
      <c r="Y141" s="30">
        <v>161398</v>
      </c>
      <c r="Z141" s="30">
        <v>6527624</v>
      </c>
      <c r="AA141" s="30">
        <v>-889536</v>
      </c>
      <c r="AB141" s="30">
        <v>5926602</v>
      </c>
      <c r="AC141" s="30" t="s">
        <v>115</v>
      </c>
      <c r="AD141" s="30">
        <v>1650000</v>
      </c>
      <c r="AE141" s="33">
        <v>3387066</v>
      </c>
    </row>
    <row r="142" spans="1:31">
      <c r="A142" s="28">
        <v>2014</v>
      </c>
      <c r="B142" s="29" t="s">
        <v>209</v>
      </c>
      <c r="C142" s="29">
        <v>131164</v>
      </c>
      <c r="D142" s="29" t="s">
        <v>210</v>
      </c>
      <c r="E142" s="29" t="s">
        <v>226</v>
      </c>
      <c r="F142" s="30">
        <v>275507</v>
      </c>
      <c r="G142" s="30">
        <v>253891</v>
      </c>
      <c r="H142" s="30" t="s">
        <v>115</v>
      </c>
      <c r="I142" s="30" t="s">
        <v>115</v>
      </c>
      <c r="J142" s="30" t="s">
        <v>115</v>
      </c>
      <c r="K142" s="30" t="s">
        <v>115</v>
      </c>
      <c r="L142" s="31" t="s">
        <v>115</v>
      </c>
      <c r="M142" s="31">
        <v>78.8</v>
      </c>
      <c r="N142" s="31">
        <v>27.9</v>
      </c>
      <c r="O142" s="31">
        <v>4.9000000000000004</v>
      </c>
      <c r="P142" s="31">
        <v>3.9</v>
      </c>
      <c r="Q142" s="32" t="s">
        <v>115</v>
      </c>
      <c r="R142" s="32" t="s">
        <v>115</v>
      </c>
      <c r="S142" s="32" t="s">
        <v>115</v>
      </c>
      <c r="T142" s="31">
        <v>-0.9</v>
      </c>
      <c r="U142" s="31" t="s">
        <v>115</v>
      </c>
      <c r="V142" s="30">
        <v>132057929</v>
      </c>
      <c r="W142" s="30">
        <v>129283983</v>
      </c>
      <c r="X142" s="30">
        <v>2773946</v>
      </c>
      <c r="Y142" s="30">
        <v>800085</v>
      </c>
      <c r="Z142" s="30">
        <v>1973861</v>
      </c>
      <c r="AA142" s="30">
        <v>-681649</v>
      </c>
      <c r="AB142" s="30">
        <v>1993582</v>
      </c>
      <c r="AC142" s="30" t="s">
        <v>115</v>
      </c>
      <c r="AD142" s="30">
        <v>11335093</v>
      </c>
      <c r="AE142" s="33">
        <v>-10023160</v>
      </c>
    </row>
    <row r="143" spans="1:31">
      <c r="A143" s="28">
        <v>2014</v>
      </c>
      <c r="B143" s="29" t="s">
        <v>209</v>
      </c>
      <c r="C143" s="29">
        <v>131172</v>
      </c>
      <c r="D143" s="29" t="s">
        <v>210</v>
      </c>
      <c r="E143" s="29" t="s">
        <v>227</v>
      </c>
      <c r="F143" s="30">
        <v>338084</v>
      </c>
      <c r="G143" s="30">
        <v>322079</v>
      </c>
      <c r="H143" s="30" t="s">
        <v>115</v>
      </c>
      <c r="I143" s="30" t="s">
        <v>115</v>
      </c>
      <c r="J143" s="30" t="s">
        <v>115</v>
      </c>
      <c r="K143" s="30" t="s">
        <v>115</v>
      </c>
      <c r="L143" s="31" t="s">
        <v>115</v>
      </c>
      <c r="M143" s="31">
        <v>86.1</v>
      </c>
      <c r="N143" s="31">
        <v>26.6</v>
      </c>
      <c r="O143" s="31">
        <v>3.9</v>
      </c>
      <c r="P143" s="31">
        <v>3.5</v>
      </c>
      <c r="Q143" s="32" t="s">
        <v>115</v>
      </c>
      <c r="R143" s="32" t="s">
        <v>115</v>
      </c>
      <c r="S143" s="32" t="s">
        <v>115</v>
      </c>
      <c r="T143" s="31">
        <v>-2.9</v>
      </c>
      <c r="U143" s="31" t="s">
        <v>115</v>
      </c>
      <c r="V143" s="30">
        <v>131431519</v>
      </c>
      <c r="W143" s="30">
        <v>126374088</v>
      </c>
      <c r="X143" s="30">
        <v>5057431</v>
      </c>
      <c r="Y143" s="30">
        <v>207312</v>
      </c>
      <c r="Z143" s="30">
        <v>4850119</v>
      </c>
      <c r="AA143" s="30">
        <v>-590952</v>
      </c>
      <c r="AB143" s="30">
        <v>87826</v>
      </c>
      <c r="AC143" s="30" t="s">
        <v>115</v>
      </c>
      <c r="AD143" s="30">
        <v>2000000</v>
      </c>
      <c r="AE143" s="33">
        <v>-2503126</v>
      </c>
    </row>
    <row r="144" spans="1:31">
      <c r="A144" s="28">
        <v>2014</v>
      </c>
      <c r="B144" s="29" t="s">
        <v>209</v>
      </c>
      <c r="C144" s="29">
        <v>131181</v>
      </c>
      <c r="D144" s="29" t="s">
        <v>210</v>
      </c>
      <c r="E144" s="29" t="s">
        <v>228</v>
      </c>
      <c r="F144" s="30">
        <v>209087</v>
      </c>
      <c r="G144" s="30">
        <v>192899</v>
      </c>
      <c r="H144" s="30" t="s">
        <v>115</v>
      </c>
      <c r="I144" s="30" t="s">
        <v>115</v>
      </c>
      <c r="J144" s="30" t="s">
        <v>115</v>
      </c>
      <c r="K144" s="30" t="s">
        <v>115</v>
      </c>
      <c r="L144" s="31" t="s">
        <v>115</v>
      </c>
      <c r="M144" s="31">
        <v>85.5</v>
      </c>
      <c r="N144" s="31">
        <v>27</v>
      </c>
      <c r="O144" s="31">
        <v>4.2</v>
      </c>
      <c r="P144" s="31">
        <v>3.9</v>
      </c>
      <c r="Q144" s="32" t="s">
        <v>115</v>
      </c>
      <c r="R144" s="32" t="s">
        <v>115</v>
      </c>
      <c r="S144" s="32" t="s">
        <v>115</v>
      </c>
      <c r="T144" s="31">
        <v>-0.1</v>
      </c>
      <c r="U144" s="31" t="s">
        <v>115</v>
      </c>
      <c r="V144" s="30">
        <v>90632356</v>
      </c>
      <c r="W144" s="30">
        <v>87393152</v>
      </c>
      <c r="X144" s="30">
        <v>3239204</v>
      </c>
      <c r="Y144" s="30">
        <v>209247</v>
      </c>
      <c r="Z144" s="30">
        <v>3029957</v>
      </c>
      <c r="AA144" s="30">
        <v>663591</v>
      </c>
      <c r="AB144" s="30">
        <v>1181928</v>
      </c>
      <c r="AC144" s="30" t="s">
        <v>115</v>
      </c>
      <c r="AD144" s="30" t="s">
        <v>115</v>
      </c>
      <c r="AE144" s="33">
        <v>1845519</v>
      </c>
    </row>
    <row r="145" spans="1:31">
      <c r="A145" s="28">
        <v>2014</v>
      </c>
      <c r="B145" s="29" t="s">
        <v>209</v>
      </c>
      <c r="C145" s="29">
        <v>131199</v>
      </c>
      <c r="D145" s="29" t="s">
        <v>210</v>
      </c>
      <c r="E145" s="29" t="s">
        <v>229</v>
      </c>
      <c r="F145" s="30">
        <v>544172</v>
      </c>
      <c r="G145" s="30">
        <v>526150</v>
      </c>
      <c r="H145" s="30" t="s">
        <v>115</v>
      </c>
      <c r="I145" s="30" t="s">
        <v>115</v>
      </c>
      <c r="J145" s="30" t="s">
        <v>115</v>
      </c>
      <c r="K145" s="30" t="s">
        <v>115</v>
      </c>
      <c r="L145" s="31" t="s">
        <v>115</v>
      </c>
      <c r="M145" s="31">
        <v>84.9</v>
      </c>
      <c r="N145" s="31">
        <v>25</v>
      </c>
      <c r="O145" s="31">
        <v>5</v>
      </c>
      <c r="P145" s="31">
        <v>4.5999999999999996</v>
      </c>
      <c r="Q145" s="32" t="s">
        <v>115</v>
      </c>
      <c r="R145" s="32" t="s">
        <v>115</v>
      </c>
      <c r="S145" s="32" t="s">
        <v>115</v>
      </c>
      <c r="T145" s="31">
        <v>-3.2</v>
      </c>
      <c r="U145" s="31" t="s">
        <v>115</v>
      </c>
      <c r="V145" s="30">
        <v>197573583</v>
      </c>
      <c r="W145" s="30">
        <v>192684598</v>
      </c>
      <c r="X145" s="30">
        <v>4888985</v>
      </c>
      <c r="Y145" s="30">
        <v>184425</v>
      </c>
      <c r="Z145" s="30">
        <v>4704560</v>
      </c>
      <c r="AA145" s="30">
        <v>-579884</v>
      </c>
      <c r="AB145" s="30">
        <v>5362399</v>
      </c>
      <c r="AC145" s="30" t="s">
        <v>115</v>
      </c>
      <c r="AD145" s="30" t="s">
        <v>115</v>
      </c>
      <c r="AE145" s="33">
        <v>4782515</v>
      </c>
    </row>
    <row r="146" spans="1:31">
      <c r="A146" s="28">
        <v>2014</v>
      </c>
      <c r="B146" s="29" t="s">
        <v>209</v>
      </c>
      <c r="C146" s="29">
        <v>131202</v>
      </c>
      <c r="D146" s="29" t="s">
        <v>210</v>
      </c>
      <c r="E146" s="29" t="s">
        <v>230</v>
      </c>
      <c r="F146" s="30">
        <v>714656</v>
      </c>
      <c r="G146" s="30">
        <v>701104</v>
      </c>
      <c r="H146" s="30" t="s">
        <v>115</v>
      </c>
      <c r="I146" s="30" t="s">
        <v>115</v>
      </c>
      <c r="J146" s="30" t="s">
        <v>115</v>
      </c>
      <c r="K146" s="30" t="s">
        <v>115</v>
      </c>
      <c r="L146" s="31" t="s">
        <v>115</v>
      </c>
      <c r="M146" s="31">
        <v>86.1</v>
      </c>
      <c r="N146" s="31">
        <v>24.6</v>
      </c>
      <c r="O146" s="31">
        <v>4.3</v>
      </c>
      <c r="P146" s="31">
        <v>3.9</v>
      </c>
      <c r="Q146" s="32" t="s">
        <v>115</v>
      </c>
      <c r="R146" s="32" t="s">
        <v>115</v>
      </c>
      <c r="S146" s="32" t="s">
        <v>115</v>
      </c>
      <c r="T146" s="31">
        <v>-2</v>
      </c>
      <c r="U146" s="31" t="s">
        <v>115</v>
      </c>
      <c r="V146" s="30">
        <v>249988640</v>
      </c>
      <c r="W146" s="30">
        <v>245526804</v>
      </c>
      <c r="X146" s="30">
        <v>4461836</v>
      </c>
      <c r="Y146" s="30">
        <v>48365</v>
      </c>
      <c r="Z146" s="30">
        <v>4413471</v>
      </c>
      <c r="AA146" s="30">
        <v>103024</v>
      </c>
      <c r="AB146" s="30">
        <v>1073884</v>
      </c>
      <c r="AC146" s="30" t="s">
        <v>115</v>
      </c>
      <c r="AD146" s="30">
        <v>7587799</v>
      </c>
      <c r="AE146" s="33">
        <v>-6410891</v>
      </c>
    </row>
    <row r="147" spans="1:31">
      <c r="A147" s="28">
        <v>2014</v>
      </c>
      <c r="B147" s="29" t="s">
        <v>209</v>
      </c>
      <c r="C147" s="29">
        <v>131211</v>
      </c>
      <c r="D147" s="29" t="s">
        <v>210</v>
      </c>
      <c r="E147" s="29" t="s">
        <v>231</v>
      </c>
      <c r="F147" s="30">
        <v>674111</v>
      </c>
      <c r="G147" s="30">
        <v>650432</v>
      </c>
      <c r="H147" s="30" t="s">
        <v>115</v>
      </c>
      <c r="I147" s="30" t="s">
        <v>115</v>
      </c>
      <c r="J147" s="30" t="s">
        <v>115</v>
      </c>
      <c r="K147" s="30" t="s">
        <v>115</v>
      </c>
      <c r="L147" s="31" t="s">
        <v>115</v>
      </c>
      <c r="M147" s="31">
        <v>79.2</v>
      </c>
      <c r="N147" s="31">
        <v>20.100000000000001</v>
      </c>
      <c r="O147" s="31">
        <v>5</v>
      </c>
      <c r="P147" s="31">
        <v>4.4000000000000004</v>
      </c>
      <c r="Q147" s="32" t="s">
        <v>115</v>
      </c>
      <c r="R147" s="32" t="s">
        <v>115</v>
      </c>
      <c r="S147" s="32" t="s">
        <v>115</v>
      </c>
      <c r="T147" s="31">
        <v>0.6</v>
      </c>
      <c r="U147" s="31" t="s">
        <v>115</v>
      </c>
      <c r="V147" s="30">
        <v>272069308</v>
      </c>
      <c r="W147" s="30">
        <v>265566300</v>
      </c>
      <c r="X147" s="30">
        <v>6503008</v>
      </c>
      <c r="Y147" s="30">
        <v>813836</v>
      </c>
      <c r="Z147" s="30">
        <v>5689172</v>
      </c>
      <c r="AA147" s="30">
        <v>-1953569</v>
      </c>
      <c r="AB147" s="30">
        <v>105999</v>
      </c>
      <c r="AC147" s="30" t="s">
        <v>115</v>
      </c>
      <c r="AD147" s="30">
        <v>2202664</v>
      </c>
      <c r="AE147" s="33">
        <v>-4050234</v>
      </c>
    </row>
    <row r="148" spans="1:31">
      <c r="A148" s="28">
        <v>2014</v>
      </c>
      <c r="B148" s="29" t="s">
        <v>209</v>
      </c>
      <c r="C148" s="29">
        <v>131229</v>
      </c>
      <c r="D148" s="29" t="s">
        <v>210</v>
      </c>
      <c r="E148" s="29" t="s">
        <v>232</v>
      </c>
      <c r="F148" s="30">
        <v>449527</v>
      </c>
      <c r="G148" s="30">
        <v>434558</v>
      </c>
      <c r="H148" s="30" t="s">
        <v>115</v>
      </c>
      <c r="I148" s="30" t="s">
        <v>115</v>
      </c>
      <c r="J148" s="30" t="s">
        <v>115</v>
      </c>
      <c r="K148" s="30" t="s">
        <v>115</v>
      </c>
      <c r="L148" s="31" t="s">
        <v>115</v>
      </c>
      <c r="M148" s="31">
        <v>80.5</v>
      </c>
      <c r="N148" s="31">
        <v>23.9</v>
      </c>
      <c r="O148" s="31">
        <v>4.5</v>
      </c>
      <c r="P148" s="31">
        <v>4.0999999999999996</v>
      </c>
      <c r="Q148" s="32" t="s">
        <v>115</v>
      </c>
      <c r="R148" s="32" t="s">
        <v>115</v>
      </c>
      <c r="S148" s="32" t="s">
        <v>115</v>
      </c>
      <c r="T148" s="31">
        <v>0.7</v>
      </c>
      <c r="U148" s="31" t="s">
        <v>115</v>
      </c>
      <c r="V148" s="30">
        <v>177309502</v>
      </c>
      <c r="W148" s="30">
        <v>168819561</v>
      </c>
      <c r="X148" s="30">
        <v>8489941</v>
      </c>
      <c r="Y148" s="30">
        <v>249058</v>
      </c>
      <c r="Z148" s="30">
        <v>8240883</v>
      </c>
      <c r="AA148" s="30">
        <v>827786</v>
      </c>
      <c r="AB148" s="30">
        <v>102469</v>
      </c>
      <c r="AC148" s="30" t="s">
        <v>115</v>
      </c>
      <c r="AD148" s="30">
        <v>289000</v>
      </c>
      <c r="AE148" s="33">
        <v>641255</v>
      </c>
    </row>
    <row r="149" spans="1:31">
      <c r="A149" s="28">
        <v>2014</v>
      </c>
      <c r="B149" s="29" t="s">
        <v>209</v>
      </c>
      <c r="C149" s="29">
        <v>131237</v>
      </c>
      <c r="D149" s="29" t="s">
        <v>210</v>
      </c>
      <c r="E149" s="29" t="s">
        <v>233</v>
      </c>
      <c r="F149" s="30">
        <v>680262</v>
      </c>
      <c r="G149" s="30">
        <v>654968</v>
      </c>
      <c r="H149" s="30" t="s">
        <v>115</v>
      </c>
      <c r="I149" s="30" t="s">
        <v>115</v>
      </c>
      <c r="J149" s="30" t="s">
        <v>115</v>
      </c>
      <c r="K149" s="30" t="s">
        <v>115</v>
      </c>
      <c r="L149" s="31" t="s">
        <v>115</v>
      </c>
      <c r="M149" s="31">
        <v>76.900000000000006</v>
      </c>
      <c r="N149" s="31">
        <v>20</v>
      </c>
      <c r="O149" s="31">
        <v>1.5</v>
      </c>
      <c r="P149" s="31">
        <v>1.3</v>
      </c>
      <c r="Q149" s="32" t="s">
        <v>115</v>
      </c>
      <c r="R149" s="32" t="s">
        <v>115</v>
      </c>
      <c r="S149" s="32" t="s">
        <v>115</v>
      </c>
      <c r="T149" s="31">
        <v>-6</v>
      </c>
      <c r="U149" s="31" t="s">
        <v>115</v>
      </c>
      <c r="V149" s="30">
        <v>245281349</v>
      </c>
      <c r="W149" s="30">
        <v>234193267</v>
      </c>
      <c r="X149" s="30">
        <v>11088082</v>
      </c>
      <c r="Y149" s="30">
        <v>1365495</v>
      </c>
      <c r="Z149" s="30">
        <v>9722587</v>
      </c>
      <c r="AA149" s="30">
        <v>553957</v>
      </c>
      <c r="AB149" s="30">
        <v>14345756</v>
      </c>
      <c r="AC149" s="30" t="s">
        <v>115</v>
      </c>
      <c r="AD149" s="30" t="s">
        <v>115</v>
      </c>
      <c r="AE149" s="33">
        <v>14899713</v>
      </c>
    </row>
    <row r="150" spans="1:31">
      <c r="A150" s="28">
        <v>2014</v>
      </c>
      <c r="B150" s="29" t="s">
        <v>118</v>
      </c>
      <c r="C150" s="29">
        <v>132012</v>
      </c>
      <c r="D150" s="29" t="s">
        <v>210</v>
      </c>
      <c r="E150" s="29" t="s">
        <v>234</v>
      </c>
      <c r="F150" s="30">
        <v>562572</v>
      </c>
      <c r="G150" s="30">
        <v>553097</v>
      </c>
      <c r="H150" s="30">
        <v>75719290</v>
      </c>
      <c r="I150" s="30">
        <v>71408306</v>
      </c>
      <c r="J150" s="30">
        <v>104234770</v>
      </c>
      <c r="K150" s="30">
        <v>7213332</v>
      </c>
      <c r="L150" s="31">
        <v>1.8</v>
      </c>
      <c r="M150" s="31">
        <v>87.1</v>
      </c>
      <c r="N150" s="31">
        <v>24.4</v>
      </c>
      <c r="O150" s="31">
        <v>11</v>
      </c>
      <c r="P150" s="31">
        <v>9.6999999999999993</v>
      </c>
      <c r="Q150" s="32">
        <v>0.93</v>
      </c>
      <c r="R150" s="32" t="s">
        <v>115</v>
      </c>
      <c r="S150" s="32" t="s">
        <v>115</v>
      </c>
      <c r="T150" s="31">
        <v>-0.3</v>
      </c>
      <c r="U150" s="31">
        <v>4.8</v>
      </c>
      <c r="V150" s="30">
        <v>194226573</v>
      </c>
      <c r="W150" s="30">
        <v>192111777</v>
      </c>
      <c r="X150" s="30">
        <v>2114796</v>
      </c>
      <c r="Y150" s="30">
        <v>222681</v>
      </c>
      <c r="Z150" s="30">
        <v>1892115</v>
      </c>
      <c r="AA150" s="30">
        <v>-2784921</v>
      </c>
      <c r="AB150" s="30">
        <v>1464127</v>
      </c>
      <c r="AC150" s="30" t="s">
        <v>115</v>
      </c>
      <c r="AD150" s="30">
        <v>500000</v>
      </c>
      <c r="AE150" s="33">
        <v>-1820794</v>
      </c>
    </row>
    <row r="151" spans="1:31">
      <c r="A151" s="28">
        <v>2014</v>
      </c>
      <c r="B151" s="29" t="s">
        <v>118</v>
      </c>
      <c r="C151" s="29">
        <v>132021</v>
      </c>
      <c r="D151" s="29" t="s">
        <v>210</v>
      </c>
      <c r="E151" s="29" t="s">
        <v>235</v>
      </c>
      <c r="F151" s="30">
        <v>179090</v>
      </c>
      <c r="G151" s="30">
        <v>175792</v>
      </c>
      <c r="H151" s="30">
        <v>27017299</v>
      </c>
      <c r="I151" s="30">
        <v>29036560</v>
      </c>
      <c r="J151" s="30">
        <v>37927083</v>
      </c>
      <c r="K151" s="30" t="s">
        <v>115</v>
      </c>
      <c r="L151" s="31">
        <v>8.6</v>
      </c>
      <c r="M151" s="31">
        <v>92.8</v>
      </c>
      <c r="N151" s="31">
        <v>24.8</v>
      </c>
      <c r="O151" s="31">
        <v>10.7</v>
      </c>
      <c r="P151" s="31">
        <v>9</v>
      </c>
      <c r="Q151" s="32">
        <v>1.07</v>
      </c>
      <c r="R151" s="32" t="s">
        <v>115</v>
      </c>
      <c r="S151" s="32" t="s">
        <v>115</v>
      </c>
      <c r="T151" s="31">
        <v>2.5</v>
      </c>
      <c r="U151" s="31" t="s">
        <v>115</v>
      </c>
      <c r="V151" s="30">
        <v>80055422</v>
      </c>
      <c r="W151" s="30">
        <v>75983187</v>
      </c>
      <c r="X151" s="30">
        <v>4072235</v>
      </c>
      <c r="Y151" s="30">
        <v>806148</v>
      </c>
      <c r="Z151" s="30">
        <v>3266087</v>
      </c>
      <c r="AA151" s="30">
        <v>370543</v>
      </c>
      <c r="AB151" s="30">
        <v>1223111</v>
      </c>
      <c r="AC151" s="30" t="s">
        <v>115</v>
      </c>
      <c r="AD151" s="30">
        <v>400000</v>
      </c>
      <c r="AE151" s="33">
        <v>1193654</v>
      </c>
    </row>
    <row r="152" spans="1:31">
      <c r="A152" s="28">
        <v>2014</v>
      </c>
      <c r="B152" s="29" t="s">
        <v>118</v>
      </c>
      <c r="C152" s="29">
        <v>132039</v>
      </c>
      <c r="D152" s="29" t="s">
        <v>210</v>
      </c>
      <c r="E152" s="29" t="s">
        <v>236</v>
      </c>
      <c r="F152" s="30">
        <v>142138</v>
      </c>
      <c r="G152" s="30">
        <v>139658</v>
      </c>
      <c r="H152" s="30">
        <v>19948018</v>
      </c>
      <c r="I152" s="30">
        <v>28740189</v>
      </c>
      <c r="J152" s="30">
        <v>38395432</v>
      </c>
      <c r="K152" s="30" t="s">
        <v>115</v>
      </c>
      <c r="L152" s="31">
        <v>5.7</v>
      </c>
      <c r="M152" s="31">
        <v>84.7</v>
      </c>
      <c r="N152" s="31">
        <v>19.7</v>
      </c>
      <c r="O152" s="31">
        <v>6</v>
      </c>
      <c r="P152" s="31">
        <v>5</v>
      </c>
      <c r="Q152" s="32">
        <v>1.41</v>
      </c>
      <c r="R152" s="32" t="s">
        <v>115</v>
      </c>
      <c r="S152" s="32" t="s">
        <v>115</v>
      </c>
      <c r="T152" s="31">
        <v>-1.3</v>
      </c>
      <c r="U152" s="31" t="s">
        <v>115</v>
      </c>
      <c r="V152" s="30">
        <v>65781055</v>
      </c>
      <c r="W152" s="30">
        <v>61749819</v>
      </c>
      <c r="X152" s="30">
        <v>4031236</v>
      </c>
      <c r="Y152" s="30">
        <v>1837972</v>
      </c>
      <c r="Z152" s="30">
        <v>2193264</v>
      </c>
      <c r="AA152" s="30">
        <v>-220571</v>
      </c>
      <c r="AB152" s="30">
        <v>3610</v>
      </c>
      <c r="AC152" s="30" t="s">
        <v>115</v>
      </c>
      <c r="AD152" s="30" t="s">
        <v>115</v>
      </c>
      <c r="AE152" s="33">
        <v>-216961</v>
      </c>
    </row>
    <row r="153" spans="1:31">
      <c r="A153" s="28">
        <v>2014</v>
      </c>
      <c r="B153" s="29" t="s">
        <v>118</v>
      </c>
      <c r="C153" s="29">
        <v>132047</v>
      </c>
      <c r="D153" s="29" t="s">
        <v>210</v>
      </c>
      <c r="E153" s="29" t="s">
        <v>237</v>
      </c>
      <c r="F153" s="30">
        <v>182092</v>
      </c>
      <c r="G153" s="30">
        <v>179134</v>
      </c>
      <c r="H153" s="30">
        <v>25909355</v>
      </c>
      <c r="I153" s="30">
        <v>27233498</v>
      </c>
      <c r="J153" s="30">
        <v>35847573</v>
      </c>
      <c r="K153" s="30" t="s">
        <v>115</v>
      </c>
      <c r="L153" s="31">
        <v>3.8</v>
      </c>
      <c r="M153" s="31">
        <v>86.4</v>
      </c>
      <c r="N153" s="31">
        <v>23.3</v>
      </c>
      <c r="O153" s="31">
        <v>10.7</v>
      </c>
      <c r="P153" s="31">
        <v>9.5</v>
      </c>
      <c r="Q153" s="32">
        <v>1.04</v>
      </c>
      <c r="R153" s="32" t="s">
        <v>115</v>
      </c>
      <c r="S153" s="32" t="s">
        <v>115</v>
      </c>
      <c r="T153" s="31">
        <v>3.7</v>
      </c>
      <c r="U153" s="31">
        <v>29.5</v>
      </c>
      <c r="V153" s="30">
        <v>67635662</v>
      </c>
      <c r="W153" s="30">
        <v>66130784</v>
      </c>
      <c r="X153" s="30">
        <v>1504878</v>
      </c>
      <c r="Y153" s="30">
        <v>130766</v>
      </c>
      <c r="Z153" s="30">
        <v>1374112</v>
      </c>
      <c r="AA153" s="30">
        <v>-49380</v>
      </c>
      <c r="AB153" s="30">
        <v>141880</v>
      </c>
      <c r="AC153" s="30">
        <v>32240</v>
      </c>
      <c r="AD153" s="30">
        <v>100000</v>
      </c>
      <c r="AE153" s="33">
        <v>24740</v>
      </c>
    </row>
    <row r="154" spans="1:31">
      <c r="A154" s="28">
        <v>2014</v>
      </c>
      <c r="B154" s="29" t="s">
        <v>118</v>
      </c>
      <c r="C154" s="29">
        <v>132055</v>
      </c>
      <c r="D154" s="29" t="s">
        <v>210</v>
      </c>
      <c r="E154" s="29" t="s">
        <v>238</v>
      </c>
      <c r="F154" s="30">
        <v>137052</v>
      </c>
      <c r="G154" s="30">
        <v>135598</v>
      </c>
      <c r="H154" s="30">
        <v>18804998</v>
      </c>
      <c r="I154" s="30">
        <v>16362319</v>
      </c>
      <c r="J154" s="30">
        <v>25942711</v>
      </c>
      <c r="K154" s="30">
        <v>2394787</v>
      </c>
      <c r="L154" s="31">
        <v>3.2</v>
      </c>
      <c r="M154" s="31">
        <v>97.5</v>
      </c>
      <c r="N154" s="31">
        <v>23.9</v>
      </c>
      <c r="O154" s="31">
        <v>11.2</v>
      </c>
      <c r="P154" s="31">
        <v>9.6</v>
      </c>
      <c r="Q154" s="32">
        <v>0.87</v>
      </c>
      <c r="R154" s="32" t="s">
        <v>115</v>
      </c>
      <c r="S154" s="32" t="s">
        <v>115</v>
      </c>
      <c r="T154" s="31">
        <v>1.8</v>
      </c>
      <c r="U154" s="31" t="s">
        <v>115</v>
      </c>
      <c r="V154" s="30">
        <v>48324413</v>
      </c>
      <c r="W154" s="30">
        <v>47454869</v>
      </c>
      <c r="X154" s="30">
        <v>869544</v>
      </c>
      <c r="Y154" s="30">
        <v>37079</v>
      </c>
      <c r="Z154" s="30">
        <v>832465</v>
      </c>
      <c r="AA154" s="30">
        <v>-265961</v>
      </c>
      <c r="AB154" s="30">
        <v>549708</v>
      </c>
      <c r="AC154" s="30" t="s">
        <v>115</v>
      </c>
      <c r="AD154" s="30">
        <v>400000</v>
      </c>
      <c r="AE154" s="33">
        <v>-116253</v>
      </c>
    </row>
    <row r="155" spans="1:31">
      <c r="A155" s="28">
        <v>2014</v>
      </c>
      <c r="B155" s="29" t="s">
        <v>118</v>
      </c>
      <c r="C155" s="29">
        <v>132063</v>
      </c>
      <c r="D155" s="29" t="s">
        <v>210</v>
      </c>
      <c r="E155" s="29" t="s">
        <v>239</v>
      </c>
      <c r="F155" s="30">
        <v>254551</v>
      </c>
      <c r="G155" s="30">
        <v>250274</v>
      </c>
      <c r="H155" s="30">
        <v>34326757</v>
      </c>
      <c r="I155" s="30">
        <v>39897811</v>
      </c>
      <c r="J155" s="30">
        <v>52134349</v>
      </c>
      <c r="K155" s="30" t="s">
        <v>115</v>
      </c>
      <c r="L155" s="31">
        <v>4.3</v>
      </c>
      <c r="M155" s="31">
        <v>85.6</v>
      </c>
      <c r="N155" s="31">
        <v>17.8</v>
      </c>
      <c r="O155" s="31">
        <v>8</v>
      </c>
      <c r="P155" s="31">
        <v>7</v>
      </c>
      <c r="Q155" s="32">
        <v>1.1100000000000001</v>
      </c>
      <c r="R155" s="32" t="s">
        <v>115</v>
      </c>
      <c r="S155" s="32" t="s">
        <v>115</v>
      </c>
      <c r="T155" s="31">
        <v>3.8</v>
      </c>
      <c r="U155" s="31" t="s">
        <v>115</v>
      </c>
      <c r="V155" s="30">
        <v>95249189</v>
      </c>
      <c r="W155" s="30">
        <v>92761007</v>
      </c>
      <c r="X155" s="30">
        <v>2488182</v>
      </c>
      <c r="Y155" s="30">
        <v>255830</v>
      </c>
      <c r="Z155" s="30">
        <v>2232352</v>
      </c>
      <c r="AA155" s="30">
        <v>-1231020</v>
      </c>
      <c r="AB155" s="30">
        <v>1612000</v>
      </c>
      <c r="AC155" s="30">
        <v>12221</v>
      </c>
      <c r="AD155" s="30">
        <v>44540</v>
      </c>
      <c r="AE155" s="33">
        <v>348661</v>
      </c>
    </row>
    <row r="156" spans="1:31">
      <c r="A156" s="28">
        <v>2014</v>
      </c>
      <c r="B156" s="29" t="s">
        <v>118</v>
      </c>
      <c r="C156" s="29">
        <v>132071</v>
      </c>
      <c r="D156" s="29" t="s">
        <v>210</v>
      </c>
      <c r="E156" s="29" t="s">
        <v>240</v>
      </c>
      <c r="F156" s="30">
        <v>112727</v>
      </c>
      <c r="G156" s="30">
        <v>110535</v>
      </c>
      <c r="H156" s="30">
        <v>15481309</v>
      </c>
      <c r="I156" s="30">
        <v>14895075</v>
      </c>
      <c r="J156" s="30">
        <v>21090890</v>
      </c>
      <c r="K156" s="30">
        <v>1217673</v>
      </c>
      <c r="L156" s="31">
        <v>6</v>
      </c>
      <c r="M156" s="31">
        <v>92.3</v>
      </c>
      <c r="N156" s="31">
        <v>25.1</v>
      </c>
      <c r="O156" s="31">
        <v>11.4</v>
      </c>
      <c r="P156" s="31">
        <v>9.1</v>
      </c>
      <c r="Q156" s="32">
        <v>0.96</v>
      </c>
      <c r="R156" s="32" t="s">
        <v>115</v>
      </c>
      <c r="S156" s="32" t="s">
        <v>115</v>
      </c>
      <c r="T156" s="31">
        <v>1.2</v>
      </c>
      <c r="U156" s="31" t="s">
        <v>115</v>
      </c>
      <c r="V156" s="30">
        <v>44643120</v>
      </c>
      <c r="W156" s="30">
        <v>43355215</v>
      </c>
      <c r="X156" s="30">
        <v>1287905</v>
      </c>
      <c r="Y156" s="30">
        <v>29095</v>
      </c>
      <c r="Z156" s="30">
        <v>1258810</v>
      </c>
      <c r="AA156" s="30">
        <v>-88309</v>
      </c>
      <c r="AB156" s="30">
        <v>737112</v>
      </c>
      <c r="AC156" s="30">
        <v>53368</v>
      </c>
      <c r="AD156" s="30" t="s">
        <v>115</v>
      </c>
      <c r="AE156" s="33">
        <v>702171</v>
      </c>
    </row>
    <row r="157" spans="1:31">
      <c r="A157" s="28">
        <v>2014</v>
      </c>
      <c r="B157" s="29" t="s">
        <v>118</v>
      </c>
      <c r="C157" s="29">
        <v>132080</v>
      </c>
      <c r="D157" s="29" t="s">
        <v>210</v>
      </c>
      <c r="E157" s="29" t="s">
        <v>241</v>
      </c>
      <c r="F157" s="30">
        <v>224191</v>
      </c>
      <c r="G157" s="30">
        <v>220558</v>
      </c>
      <c r="H157" s="30">
        <v>28811913</v>
      </c>
      <c r="I157" s="30">
        <v>34810700</v>
      </c>
      <c r="J157" s="30">
        <v>45728096</v>
      </c>
      <c r="K157" s="30" t="s">
        <v>115</v>
      </c>
      <c r="L157" s="31">
        <v>12.2</v>
      </c>
      <c r="M157" s="31">
        <v>86.7</v>
      </c>
      <c r="N157" s="31">
        <v>22.3</v>
      </c>
      <c r="O157" s="31">
        <v>8.8000000000000007</v>
      </c>
      <c r="P157" s="31">
        <v>7.4</v>
      </c>
      <c r="Q157" s="32">
        <v>1.1499999999999999</v>
      </c>
      <c r="R157" s="32" t="s">
        <v>115</v>
      </c>
      <c r="S157" s="32" t="s">
        <v>115</v>
      </c>
      <c r="T157" s="31">
        <v>2.2999999999999998</v>
      </c>
      <c r="U157" s="31">
        <v>3.9</v>
      </c>
      <c r="V157" s="30">
        <v>86792698</v>
      </c>
      <c r="W157" s="30">
        <v>80864752</v>
      </c>
      <c r="X157" s="30">
        <v>5927946</v>
      </c>
      <c r="Y157" s="30">
        <v>343319</v>
      </c>
      <c r="Z157" s="30">
        <v>5584627</v>
      </c>
      <c r="AA157" s="30">
        <v>1282374</v>
      </c>
      <c r="AB157" s="30">
        <v>1500594</v>
      </c>
      <c r="AC157" s="30" t="s">
        <v>115</v>
      </c>
      <c r="AD157" s="30">
        <v>400880</v>
      </c>
      <c r="AE157" s="33">
        <v>2382088</v>
      </c>
    </row>
    <row r="158" spans="1:31">
      <c r="A158" s="28">
        <v>2014</v>
      </c>
      <c r="B158" s="29" t="s">
        <v>118</v>
      </c>
      <c r="C158" s="29">
        <v>132098</v>
      </c>
      <c r="D158" s="29" t="s">
        <v>210</v>
      </c>
      <c r="E158" s="29" t="s">
        <v>242</v>
      </c>
      <c r="F158" s="30">
        <v>426648</v>
      </c>
      <c r="G158" s="30">
        <v>421746</v>
      </c>
      <c r="H158" s="30">
        <v>55396625</v>
      </c>
      <c r="I158" s="30">
        <v>53994437</v>
      </c>
      <c r="J158" s="30">
        <v>75860314</v>
      </c>
      <c r="K158" s="30">
        <v>4011079</v>
      </c>
      <c r="L158" s="31">
        <v>5.6</v>
      </c>
      <c r="M158" s="31">
        <v>92.9</v>
      </c>
      <c r="N158" s="31">
        <v>26.9</v>
      </c>
      <c r="O158" s="31">
        <v>7.8</v>
      </c>
      <c r="P158" s="31">
        <v>6.6</v>
      </c>
      <c r="Q158" s="32">
        <v>0.97</v>
      </c>
      <c r="R158" s="32" t="s">
        <v>115</v>
      </c>
      <c r="S158" s="32" t="s">
        <v>115</v>
      </c>
      <c r="T158" s="31">
        <v>-2</v>
      </c>
      <c r="U158" s="31" t="s">
        <v>115</v>
      </c>
      <c r="V158" s="30">
        <v>143759659</v>
      </c>
      <c r="W158" s="30">
        <v>139361513</v>
      </c>
      <c r="X158" s="30">
        <v>4398146</v>
      </c>
      <c r="Y158" s="30">
        <v>134039</v>
      </c>
      <c r="Z158" s="30">
        <v>4264107</v>
      </c>
      <c r="AA158" s="30">
        <v>93644</v>
      </c>
      <c r="AB158" s="30">
        <v>2976052</v>
      </c>
      <c r="AC158" s="30" t="s">
        <v>115</v>
      </c>
      <c r="AD158" s="30">
        <v>3999743</v>
      </c>
      <c r="AE158" s="33">
        <v>-930047</v>
      </c>
    </row>
    <row r="159" spans="1:31">
      <c r="A159" s="28">
        <v>2014</v>
      </c>
      <c r="B159" s="29" t="s">
        <v>118</v>
      </c>
      <c r="C159" s="29">
        <v>132101</v>
      </c>
      <c r="D159" s="29" t="s">
        <v>210</v>
      </c>
      <c r="E159" s="29" t="s">
        <v>243</v>
      </c>
      <c r="F159" s="30">
        <v>117427</v>
      </c>
      <c r="G159" s="30">
        <v>115389</v>
      </c>
      <c r="H159" s="30">
        <v>15825319</v>
      </c>
      <c r="I159" s="30">
        <v>15774883</v>
      </c>
      <c r="J159" s="30">
        <v>20884433</v>
      </c>
      <c r="K159" s="30">
        <v>190392</v>
      </c>
      <c r="L159" s="31">
        <v>7.3</v>
      </c>
      <c r="M159" s="31">
        <v>94.5</v>
      </c>
      <c r="N159" s="31">
        <v>24.9</v>
      </c>
      <c r="O159" s="31">
        <v>13.5</v>
      </c>
      <c r="P159" s="31">
        <v>11.1</v>
      </c>
      <c r="Q159" s="32">
        <v>0.99</v>
      </c>
      <c r="R159" s="32" t="s">
        <v>115</v>
      </c>
      <c r="S159" s="32" t="s">
        <v>115</v>
      </c>
      <c r="T159" s="31">
        <v>3.2</v>
      </c>
      <c r="U159" s="31">
        <v>35.700000000000003</v>
      </c>
      <c r="V159" s="30">
        <v>37998414</v>
      </c>
      <c r="W159" s="30">
        <v>36458127</v>
      </c>
      <c r="X159" s="30">
        <v>1540287</v>
      </c>
      <c r="Y159" s="30">
        <v>19162</v>
      </c>
      <c r="Z159" s="30">
        <v>1521125</v>
      </c>
      <c r="AA159" s="30">
        <v>300261</v>
      </c>
      <c r="AB159" s="30">
        <v>930271</v>
      </c>
      <c r="AC159" s="30" t="s">
        <v>115</v>
      </c>
      <c r="AD159" s="30">
        <v>916000</v>
      </c>
      <c r="AE159" s="33">
        <v>314532</v>
      </c>
    </row>
    <row r="160" spans="1:31">
      <c r="A160" s="28">
        <v>2014</v>
      </c>
      <c r="B160" s="29" t="s">
        <v>118</v>
      </c>
      <c r="C160" s="29">
        <v>132110</v>
      </c>
      <c r="D160" s="29" t="s">
        <v>210</v>
      </c>
      <c r="E160" s="29" t="s">
        <v>244</v>
      </c>
      <c r="F160" s="30">
        <v>186958</v>
      </c>
      <c r="G160" s="30">
        <v>182835</v>
      </c>
      <c r="H160" s="30">
        <v>25298747</v>
      </c>
      <c r="I160" s="30">
        <v>24556714</v>
      </c>
      <c r="J160" s="30">
        <v>34090776</v>
      </c>
      <c r="K160" s="30">
        <v>1332401</v>
      </c>
      <c r="L160" s="31">
        <v>3.7</v>
      </c>
      <c r="M160" s="31">
        <v>93.9</v>
      </c>
      <c r="N160" s="31">
        <v>22.6</v>
      </c>
      <c r="O160" s="31">
        <v>11.7</v>
      </c>
      <c r="P160" s="31">
        <v>9.6999999999999993</v>
      </c>
      <c r="Q160" s="32">
        <v>0.95</v>
      </c>
      <c r="R160" s="32" t="s">
        <v>115</v>
      </c>
      <c r="S160" s="32" t="s">
        <v>115</v>
      </c>
      <c r="T160" s="31">
        <v>2.1</v>
      </c>
      <c r="U160" s="31" t="s">
        <v>115</v>
      </c>
      <c r="V160" s="30">
        <v>61396361</v>
      </c>
      <c r="W160" s="30">
        <v>60138650</v>
      </c>
      <c r="X160" s="30">
        <v>1257711</v>
      </c>
      <c r="Y160" s="30">
        <v>11441</v>
      </c>
      <c r="Z160" s="30">
        <v>1246270</v>
      </c>
      <c r="AA160" s="30">
        <v>-1506122</v>
      </c>
      <c r="AB160" s="30">
        <v>1377306</v>
      </c>
      <c r="AC160" s="30" t="s">
        <v>115</v>
      </c>
      <c r="AD160" s="30">
        <v>720000</v>
      </c>
      <c r="AE160" s="33">
        <v>-848816</v>
      </c>
    </row>
    <row r="161" spans="1:31">
      <c r="A161" s="28">
        <v>2014</v>
      </c>
      <c r="B161" s="29" t="s">
        <v>118</v>
      </c>
      <c r="C161" s="29">
        <v>132128</v>
      </c>
      <c r="D161" s="29" t="s">
        <v>210</v>
      </c>
      <c r="E161" s="29" t="s">
        <v>245</v>
      </c>
      <c r="F161" s="30">
        <v>180975</v>
      </c>
      <c r="G161" s="30">
        <v>178414</v>
      </c>
      <c r="H161" s="30">
        <v>23981559</v>
      </c>
      <c r="I161" s="30">
        <v>22924707</v>
      </c>
      <c r="J161" s="30">
        <v>32873107</v>
      </c>
      <c r="K161" s="30">
        <v>2039213</v>
      </c>
      <c r="L161" s="31">
        <v>6.6</v>
      </c>
      <c r="M161" s="31">
        <v>89.5</v>
      </c>
      <c r="N161" s="31">
        <v>24.9</v>
      </c>
      <c r="O161" s="31">
        <v>10</v>
      </c>
      <c r="P161" s="31">
        <v>8.1999999999999993</v>
      </c>
      <c r="Q161" s="32">
        <v>0.95</v>
      </c>
      <c r="R161" s="32" t="s">
        <v>115</v>
      </c>
      <c r="S161" s="32" t="s">
        <v>115</v>
      </c>
      <c r="T161" s="31">
        <v>0</v>
      </c>
      <c r="U161" s="31">
        <v>11.8</v>
      </c>
      <c r="V161" s="30">
        <v>63101494</v>
      </c>
      <c r="W161" s="30">
        <v>60886738</v>
      </c>
      <c r="X161" s="30">
        <v>2214756</v>
      </c>
      <c r="Y161" s="30">
        <v>44905</v>
      </c>
      <c r="Z161" s="30">
        <v>2169851</v>
      </c>
      <c r="AA161" s="30">
        <v>328187</v>
      </c>
      <c r="AB161" s="30">
        <v>2551294</v>
      </c>
      <c r="AC161" s="30" t="s">
        <v>115</v>
      </c>
      <c r="AD161" s="30">
        <v>764091</v>
      </c>
      <c r="AE161" s="33">
        <v>2115390</v>
      </c>
    </row>
    <row r="162" spans="1:31">
      <c r="A162" s="28">
        <v>2014</v>
      </c>
      <c r="B162" s="29" t="s">
        <v>118</v>
      </c>
      <c r="C162" s="29">
        <v>132136</v>
      </c>
      <c r="D162" s="29" t="s">
        <v>210</v>
      </c>
      <c r="E162" s="29" t="s">
        <v>246</v>
      </c>
      <c r="F162" s="30">
        <v>151412</v>
      </c>
      <c r="G162" s="30">
        <v>149157</v>
      </c>
      <c r="H162" s="30">
        <v>20529663</v>
      </c>
      <c r="I162" s="30">
        <v>16645778</v>
      </c>
      <c r="J162" s="30">
        <v>27908788</v>
      </c>
      <c r="K162" s="30">
        <v>2555995</v>
      </c>
      <c r="L162" s="31">
        <v>3.4</v>
      </c>
      <c r="M162" s="31">
        <v>91.9</v>
      </c>
      <c r="N162" s="31">
        <v>24.5</v>
      </c>
      <c r="O162" s="31">
        <v>14.3</v>
      </c>
      <c r="P162" s="31">
        <v>11.8</v>
      </c>
      <c r="Q162" s="32">
        <v>0.8</v>
      </c>
      <c r="R162" s="32" t="s">
        <v>115</v>
      </c>
      <c r="S162" s="32" t="s">
        <v>115</v>
      </c>
      <c r="T162" s="31">
        <v>3.9</v>
      </c>
      <c r="U162" s="31">
        <v>18.8</v>
      </c>
      <c r="V162" s="30">
        <v>55665279</v>
      </c>
      <c r="W162" s="30">
        <v>54688564</v>
      </c>
      <c r="X162" s="30">
        <v>976715</v>
      </c>
      <c r="Y162" s="30">
        <v>40099</v>
      </c>
      <c r="Z162" s="30">
        <v>936616</v>
      </c>
      <c r="AA162" s="30">
        <v>-619516</v>
      </c>
      <c r="AB162" s="30">
        <v>8352</v>
      </c>
      <c r="AC162" s="30" t="s">
        <v>115</v>
      </c>
      <c r="AD162" s="30">
        <v>2166218</v>
      </c>
      <c r="AE162" s="33">
        <v>-2777382</v>
      </c>
    </row>
    <row r="163" spans="1:31">
      <c r="A163" s="28">
        <v>2014</v>
      </c>
      <c r="B163" s="29" t="s">
        <v>118</v>
      </c>
      <c r="C163" s="29">
        <v>132144</v>
      </c>
      <c r="D163" s="29" t="s">
        <v>210</v>
      </c>
      <c r="E163" s="29" t="s">
        <v>247</v>
      </c>
      <c r="F163" s="30">
        <v>119379</v>
      </c>
      <c r="G163" s="30">
        <v>117648</v>
      </c>
      <c r="H163" s="30">
        <v>17043203</v>
      </c>
      <c r="I163" s="30">
        <v>16836101</v>
      </c>
      <c r="J163" s="30">
        <v>22905241</v>
      </c>
      <c r="K163" s="30">
        <v>592436</v>
      </c>
      <c r="L163" s="31">
        <v>5.2</v>
      </c>
      <c r="M163" s="31">
        <v>93.7</v>
      </c>
      <c r="N163" s="31">
        <v>26.4</v>
      </c>
      <c r="O163" s="31">
        <v>10.3</v>
      </c>
      <c r="P163" s="31">
        <v>8.9</v>
      </c>
      <c r="Q163" s="32">
        <v>0.98</v>
      </c>
      <c r="R163" s="32" t="s">
        <v>115</v>
      </c>
      <c r="S163" s="32" t="s">
        <v>115</v>
      </c>
      <c r="T163" s="31">
        <v>1</v>
      </c>
      <c r="U163" s="31" t="s">
        <v>115</v>
      </c>
      <c r="V163" s="30">
        <v>40806203</v>
      </c>
      <c r="W163" s="30">
        <v>39576173</v>
      </c>
      <c r="X163" s="30">
        <v>1230030</v>
      </c>
      <c r="Y163" s="30">
        <v>45104</v>
      </c>
      <c r="Z163" s="30">
        <v>1184926</v>
      </c>
      <c r="AA163" s="30">
        <v>-89241</v>
      </c>
      <c r="AB163" s="30">
        <v>844238</v>
      </c>
      <c r="AC163" s="30" t="s">
        <v>115</v>
      </c>
      <c r="AD163" s="30">
        <v>152461</v>
      </c>
      <c r="AE163" s="33">
        <v>602536</v>
      </c>
    </row>
    <row r="164" spans="1:31">
      <c r="A164" s="28">
        <v>2014</v>
      </c>
      <c r="B164" s="29" t="s">
        <v>118</v>
      </c>
      <c r="C164" s="29">
        <v>132225</v>
      </c>
      <c r="D164" s="29" t="s">
        <v>210</v>
      </c>
      <c r="E164" s="29" t="s">
        <v>248</v>
      </c>
      <c r="F164" s="30">
        <v>116494</v>
      </c>
      <c r="G164" s="30">
        <v>114794</v>
      </c>
      <c r="H164" s="30">
        <v>15967096</v>
      </c>
      <c r="I164" s="30">
        <v>13069631</v>
      </c>
      <c r="J164" s="30">
        <v>21859907</v>
      </c>
      <c r="K164" s="30">
        <v>2040707</v>
      </c>
      <c r="L164" s="31">
        <v>5</v>
      </c>
      <c r="M164" s="31">
        <v>94.3</v>
      </c>
      <c r="N164" s="31">
        <v>21.5</v>
      </c>
      <c r="O164" s="31">
        <v>12.8</v>
      </c>
      <c r="P164" s="31">
        <v>11.2</v>
      </c>
      <c r="Q164" s="32">
        <v>0.81</v>
      </c>
      <c r="R164" s="32" t="s">
        <v>115</v>
      </c>
      <c r="S164" s="32" t="s">
        <v>115</v>
      </c>
      <c r="T164" s="31">
        <v>2.6</v>
      </c>
      <c r="U164" s="31">
        <v>14.1</v>
      </c>
      <c r="V164" s="30">
        <v>38768959</v>
      </c>
      <c r="W164" s="30">
        <v>37601739</v>
      </c>
      <c r="X164" s="30">
        <v>1167220</v>
      </c>
      <c r="Y164" s="30">
        <v>72711</v>
      </c>
      <c r="Z164" s="30">
        <v>1094509</v>
      </c>
      <c r="AA164" s="30">
        <v>-165944</v>
      </c>
      <c r="AB164" s="30">
        <v>631196</v>
      </c>
      <c r="AC164" s="30" t="s">
        <v>115</v>
      </c>
      <c r="AD164" s="30" t="s">
        <v>115</v>
      </c>
      <c r="AE164" s="33">
        <v>465252</v>
      </c>
    </row>
    <row r="165" spans="1:31">
      <c r="A165" s="28">
        <v>2014</v>
      </c>
      <c r="B165" s="29" t="s">
        <v>118</v>
      </c>
      <c r="C165" s="29">
        <v>132241</v>
      </c>
      <c r="D165" s="29" t="s">
        <v>210</v>
      </c>
      <c r="E165" s="29" t="s">
        <v>249</v>
      </c>
      <c r="F165" s="30">
        <v>147486</v>
      </c>
      <c r="G165" s="30">
        <v>145439</v>
      </c>
      <c r="H165" s="30">
        <v>20664184</v>
      </c>
      <c r="I165" s="30">
        <v>22392499</v>
      </c>
      <c r="J165" s="30">
        <v>29234655</v>
      </c>
      <c r="K165" s="30" t="s">
        <v>115</v>
      </c>
      <c r="L165" s="31">
        <v>3.7</v>
      </c>
      <c r="M165" s="31">
        <v>91.3</v>
      </c>
      <c r="N165" s="31">
        <v>26.2</v>
      </c>
      <c r="O165" s="31">
        <v>7.7</v>
      </c>
      <c r="P165" s="31">
        <v>6.5</v>
      </c>
      <c r="Q165" s="32">
        <v>1.07</v>
      </c>
      <c r="R165" s="32" t="s">
        <v>115</v>
      </c>
      <c r="S165" s="32" t="s">
        <v>115</v>
      </c>
      <c r="T165" s="31">
        <v>-0.4</v>
      </c>
      <c r="U165" s="31" t="s">
        <v>115</v>
      </c>
      <c r="V165" s="30">
        <v>52005314</v>
      </c>
      <c r="W165" s="30">
        <v>50933163</v>
      </c>
      <c r="X165" s="30">
        <v>1072151</v>
      </c>
      <c r="Y165" s="30">
        <v>1001</v>
      </c>
      <c r="Z165" s="30">
        <v>1071150</v>
      </c>
      <c r="AA165" s="30">
        <v>-760212</v>
      </c>
      <c r="AB165" s="30">
        <v>1760705</v>
      </c>
      <c r="AC165" s="30" t="s">
        <v>115</v>
      </c>
      <c r="AD165" s="30">
        <v>950000</v>
      </c>
      <c r="AE165" s="33">
        <v>50493</v>
      </c>
    </row>
    <row r="166" spans="1:31">
      <c r="A166" s="21">
        <v>2014</v>
      </c>
      <c r="B166" s="22" t="s">
        <v>118</v>
      </c>
      <c r="C166" s="22">
        <v>132292</v>
      </c>
      <c r="D166" s="22" t="s">
        <v>210</v>
      </c>
      <c r="E166" s="22" t="s">
        <v>250</v>
      </c>
      <c r="F166" s="23">
        <v>198267</v>
      </c>
      <c r="G166" s="23">
        <v>195028</v>
      </c>
      <c r="H166" s="23">
        <v>27270934</v>
      </c>
      <c r="I166" s="23">
        <v>24131341</v>
      </c>
      <c r="J166" s="23">
        <v>38354168</v>
      </c>
      <c r="K166" s="23">
        <v>3070558</v>
      </c>
      <c r="L166" s="24">
        <v>3.7</v>
      </c>
      <c r="M166" s="24">
        <v>96.1</v>
      </c>
      <c r="N166" s="24">
        <v>24.5</v>
      </c>
      <c r="O166" s="24">
        <v>17.5</v>
      </c>
      <c r="P166" s="24">
        <v>14.9</v>
      </c>
      <c r="Q166" s="25">
        <v>0.88</v>
      </c>
      <c r="R166" s="25" t="s">
        <v>115</v>
      </c>
      <c r="S166" s="25" t="s">
        <v>115</v>
      </c>
      <c r="T166" s="24">
        <v>0.1</v>
      </c>
      <c r="U166" s="24">
        <v>19.399999999999999</v>
      </c>
      <c r="V166" s="23">
        <v>68528907</v>
      </c>
      <c r="W166" s="23">
        <v>67100090</v>
      </c>
      <c r="X166" s="23">
        <v>1428817</v>
      </c>
      <c r="Y166" s="23">
        <v>19401</v>
      </c>
      <c r="Z166" s="23">
        <v>1409416</v>
      </c>
      <c r="AA166" s="23">
        <v>-98443</v>
      </c>
      <c r="AB166" s="23">
        <v>968489</v>
      </c>
      <c r="AC166" s="23" t="s">
        <v>115</v>
      </c>
      <c r="AD166" s="23">
        <v>1100000</v>
      </c>
      <c r="AE166" s="26">
        <v>-229954</v>
      </c>
    </row>
    <row r="167" spans="1:31">
      <c r="A167" s="28">
        <v>2014</v>
      </c>
      <c r="B167" s="29" t="s">
        <v>112</v>
      </c>
      <c r="C167" s="29">
        <v>141003</v>
      </c>
      <c r="D167" s="29" t="s">
        <v>251</v>
      </c>
      <c r="E167" s="29" t="s">
        <v>252</v>
      </c>
      <c r="F167" s="30">
        <v>3722250</v>
      </c>
      <c r="G167" s="30">
        <v>3644429</v>
      </c>
      <c r="H167" s="30">
        <v>569451567</v>
      </c>
      <c r="I167" s="30">
        <v>551568175</v>
      </c>
      <c r="J167" s="30">
        <v>813257533</v>
      </c>
      <c r="K167" s="30">
        <v>66979709</v>
      </c>
      <c r="L167" s="31">
        <v>1.3</v>
      </c>
      <c r="M167" s="31">
        <v>97.4</v>
      </c>
      <c r="N167" s="31">
        <v>20.9</v>
      </c>
      <c r="O167" s="31">
        <v>20.3</v>
      </c>
      <c r="P167" s="31">
        <v>18.5</v>
      </c>
      <c r="Q167" s="32">
        <v>0.96</v>
      </c>
      <c r="R167" s="32" t="s">
        <v>115</v>
      </c>
      <c r="S167" s="32" t="s">
        <v>115</v>
      </c>
      <c r="T167" s="31">
        <v>16.899999999999999</v>
      </c>
      <c r="U167" s="31">
        <v>182.5</v>
      </c>
      <c r="V167" s="30">
        <v>1469029104</v>
      </c>
      <c r="W167" s="30">
        <v>1443265279</v>
      </c>
      <c r="X167" s="30">
        <v>25763825</v>
      </c>
      <c r="Y167" s="30">
        <v>15185726</v>
      </c>
      <c r="Z167" s="30">
        <v>10578099</v>
      </c>
      <c r="AA167" s="30">
        <v>-7622548</v>
      </c>
      <c r="AB167" s="30">
        <v>4720191</v>
      </c>
      <c r="AC167" s="30" t="s">
        <v>115</v>
      </c>
      <c r="AD167" s="30">
        <v>8401995</v>
      </c>
      <c r="AE167" s="33">
        <v>-11304352</v>
      </c>
    </row>
    <row r="168" spans="1:31">
      <c r="A168" s="28">
        <v>2014</v>
      </c>
      <c r="B168" s="29" t="s">
        <v>112</v>
      </c>
      <c r="C168" s="29">
        <v>141305</v>
      </c>
      <c r="D168" s="29" t="s">
        <v>251</v>
      </c>
      <c r="E168" s="29" t="s">
        <v>253</v>
      </c>
      <c r="F168" s="30">
        <v>1445484</v>
      </c>
      <c r="G168" s="30">
        <v>1414657</v>
      </c>
      <c r="H168" s="30">
        <v>225890656</v>
      </c>
      <c r="I168" s="30">
        <v>224451435</v>
      </c>
      <c r="J168" s="30">
        <v>303846781</v>
      </c>
      <c r="K168" s="30">
        <v>8635344</v>
      </c>
      <c r="L168" s="31">
        <v>0.1</v>
      </c>
      <c r="M168" s="31">
        <v>99.7</v>
      </c>
      <c r="N168" s="31">
        <v>25.6</v>
      </c>
      <c r="O168" s="31">
        <v>20.8</v>
      </c>
      <c r="P168" s="31">
        <v>18.2</v>
      </c>
      <c r="Q168" s="32">
        <v>1</v>
      </c>
      <c r="R168" s="32" t="s">
        <v>115</v>
      </c>
      <c r="S168" s="32" t="s">
        <v>115</v>
      </c>
      <c r="T168" s="31">
        <v>8.1999999999999993</v>
      </c>
      <c r="U168" s="31">
        <v>115.3</v>
      </c>
      <c r="V168" s="30">
        <v>612268096</v>
      </c>
      <c r="W168" s="30">
        <v>607374683</v>
      </c>
      <c r="X168" s="30">
        <v>4893413</v>
      </c>
      <c r="Y168" s="30">
        <v>4468282</v>
      </c>
      <c r="Z168" s="30">
        <v>425131</v>
      </c>
      <c r="AA168" s="30">
        <v>-12138</v>
      </c>
      <c r="AB168" s="30">
        <v>323662</v>
      </c>
      <c r="AC168" s="30" t="s">
        <v>115</v>
      </c>
      <c r="AD168" s="30">
        <v>44163</v>
      </c>
      <c r="AE168" s="33">
        <v>267361</v>
      </c>
    </row>
    <row r="169" spans="1:31">
      <c r="A169" s="28">
        <v>2014</v>
      </c>
      <c r="B169" s="29" t="s">
        <v>112</v>
      </c>
      <c r="C169" s="29">
        <v>141500</v>
      </c>
      <c r="D169" s="29" t="s">
        <v>251</v>
      </c>
      <c r="E169" s="29" t="s">
        <v>254</v>
      </c>
      <c r="F169" s="30">
        <v>715145</v>
      </c>
      <c r="G169" s="30">
        <v>704421</v>
      </c>
      <c r="H169" s="30">
        <v>95545394</v>
      </c>
      <c r="I169" s="30">
        <v>89040420</v>
      </c>
      <c r="J169" s="30">
        <v>138404594</v>
      </c>
      <c r="K169" s="30">
        <v>15199080</v>
      </c>
      <c r="L169" s="31">
        <v>4.9000000000000004</v>
      </c>
      <c r="M169" s="31">
        <v>98.1</v>
      </c>
      <c r="N169" s="31">
        <v>27.5</v>
      </c>
      <c r="O169" s="31">
        <v>15.9</v>
      </c>
      <c r="P169" s="31">
        <v>13.9</v>
      </c>
      <c r="Q169" s="32">
        <v>0.94</v>
      </c>
      <c r="R169" s="32" t="s">
        <v>115</v>
      </c>
      <c r="S169" s="32" t="s">
        <v>115</v>
      </c>
      <c r="T169" s="31">
        <v>3.4</v>
      </c>
      <c r="U169" s="31">
        <v>40.200000000000003</v>
      </c>
      <c r="V169" s="30">
        <v>260746596</v>
      </c>
      <c r="W169" s="30">
        <v>252652445</v>
      </c>
      <c r="X169" s="30">
        <v>8094151</v>
      </c>
      <c r="Y169" s="30">
        <v>1269112</v>
      </c>
      <c r="Z169" s="30">
        <v>6825039</v>
      </c>
      <c r="AA169" s="30">
        <v>-52276</v>
      </c>
      <c r="AB169" s="30">
        <v>11692</v>
      </c>
      <c r="AC169" s="30" t="s">
        <v>115</v>
      </c>
      <c r="AD169" s="30">
        <v>5061000</v>
      </c>
      <c r="AE169" s="33">
        <v>-5101584</v>
      </c>
    </row>
    <row r="170" spans="1:31">
      <c r="A170" s="28">
        <v>2014</v>
      </c>
      <c r="B170" s="29" t="s">
        <v>116</v>
      </c>
      <c r="C170" s="29">
        <v>142018</v>
      </c>
      <c r="D170" s="29" t="s">
        <v>251</v>
      </c>
      <c r="E170" s="29" t="s">
        <v>255</v>
      </c>
      <c r="F170" s="30">
        <v>418277</v>
      </c>
      <c r="G170" s="30">
        <v>413570</v>
      </c>
      <c r="H170" s="30">
        <v>59862478</v>
      </c>
      <c r="I170" s="30">
        <v>47377046</v>
      </c>
      <c r="J170" s="30">
        <v>82339427</v>
      </c>
      <c r="K170" s="30">
        <v>8793585</v>
      </c>
      <c r="L170" s="31">
        <v>4.2</v>
      </c>
      <c r="M170" s="31">
        <v>97.2</v>
      </c>
      <c r="N170" s="31">
        <v>27.1</v>
      </c>
      <c r="O170" s="31">
        <v>19</v>
      </c>
      <c r="P170" s="31">
        <v>16.2</v>
      </c>
      <c r="Q170" s="32">
        <v>0.8</v>
      </c>
      <c r="R170" s="32" t="s">
        <v>115</v>
      </c>
      <c r="S170" s="32" t="s">
        <v>115</v>
      </c>
      <c r="T170" s="31">
        <v>6.4</v>
      </c>
      <c r="U170" s="31">
        <v>62.3</v>
      </c>
      <c r="V170" s="30">
        <v>144990231</v>
      </c>
      <c r="W170" s="30">
        <v>140911938</v>
      </c>
      <c r="X170" s="30">
        <v>4078293</v>
      </c>
      <c r="Y170" s="30">
        <v>653216</v>
      </c>
      <c r="Z170" s="30">
        <v>3425077</v>
      </c>
      <c r="AA170" s="30">
        <v>-577061</v>
      </c>
      <c r="AB170" s="30">
        <v>4404</v>
      </c>
      <c r="AC170" s="30">
        <v>914</v>
      </c>
      <c r="AD170" s="30">
        <v>3293917</v>
      </c>
      <c r="AE170" s="33">
        <v>-3865660</v>
      </c>
    </row>
    <row r="171" spans="1:31">
      <c r="A171" s="28">
        <v>2014</v>
      </c>
      <c r="B171" s="29" t="s">
        <v>129</v>
      </c>
      <c r="C171" s="29">
        <v>142034</v>
      </c>
      <c r="D171" s="29" t="s">
        <v>251</v>
      </c>
      <c r="E171" s="29" t="s">
        <v>256</v>
      </c>
      <c r="F171" s="30">
        <v>258065</v>
      </c>
      <c r="G171" s="30">
        <v>253957</v>
      </c>
      <c r="H171" s="30">
        <v>35068350</v>
      </c>
      <c r="I171" s="30">
        <v>33934792</v>
      </c>
      <c r="J171" s="30">
        <v>47791511</v>
      </c>
      <c r="K171" s="30">
        <v>2747220</v>
      </c>
      <c r="L171" s="31">
        <v>7.7</v>
      </c>
      <c r="M171" s="31">
        <v>93.6</v>
      </c>
      <c r="N171" s="31">
        <v>28.5</v>
      </c>
      <c r="O171" s="31">
        <v>10.199999999999999</v>
      </c>
      <c r="P171" s="31">
        <v>8.6</v>
      </c>
      <c r="Q171" s="32">
        <v>0.96</v>
      </c>
      <c r="R171" s="32" t="s">
        <v>115</v>
      </c>
      <c r="S171" s="32" t="s">
        <v>115</v>
      </c>
      <c r="T171" s="31">
        <v>2.2999999999999998</v>
      </c>
      <c r="U171" s="31">
        <v>0.5</v>
      </c>
      <c r="V171" s="30">
        <v>86193327</v>
      </c>
      <c r="W171" s="30">
        <v>81839878</v>
      </c>
      <c r="X171" s="30">
        <v>4353449</v>
      </c>
      <c r="Y171" s="30">
        <v>660363</v>
      </c>
      <c r="Z171" s="30">
        <v>3693086</v>
      </c>
      <c r="AA171" s="30">
        <v>-12564</v>
      </c>
      <c r="AB171" s="30">
        <v>501771</v>
      </c>
      <c r="AC171" s="30" t="s">
        <v>115</v>
      </c>
      <c r="AD171" s="30">
        <v>1300000</v>
      </c>
      <c r="AE171" s="33">
        <v>-810793</v>
      </c>
    </row>
    <row r="172" spans="1:31">
      <c r="A172" s="28">
        <v>2014</v>
      </c>
      <c r="B172" s="29" t="s">
        <v>118</v>
      </c>
      <c r="C172" s="29">
        <v>142042</v>
      </c>
      <c r="D172" s="29" t="s">
        <v>251</v>
      </c>
      <c r="E172" s="29" t="s">
        <v>257</v>
      </c>
      <c r="F172" s="30">
        <v>177458</v>
      </c>
      <c r="G172" s="30">
        <v>176268</v>
      </c>
      <c r="H172" s="30">
        <v>25555631</v>
      </c>
      <c r="I172" s="30">
        <v>26076333</v>
      </c>
      <c r="J172" s="30">
        <v>34468273</v>
      </c>
      <c r="K172" s="30" t="s">
        <v>115</v>
      </c>
      <c r="L172" s="31">
        <v>6.2</v>
      </c>
      <c r="M172" s="31">
        <v>93.8</v>
      </c>
      <c r="N172" s="31">
        <v>34.200000000000003</v>
      </c>
      <c r="O172" s="31">
        <v>13</v>
      </c>
      <c r="P172" s="31">
        <v>11</v>
      </c>
      <c r="Q172" s="32">
        <v>1.01</v>
      </c>
      <c r="R172" s="32" t="s">
        <v>115</v>
      </c>
      <c r="S172" s="32" t="s">
        <v>115</v>
      </c>
      <c r="T172" s="31">
        <v>-0.6</v>
      </c>
      <c r="U172" s="31">
        <v>1.5</v>
      </c>
      <c r="V172" s="30">
        <v>60097844</v>
      </c>
      <c r="W172" s="30">
        <v>57680048</v>
      </c>
      <c r="X172" s="30">
        <v>2417796</v>
      </c>
      <c r="Y172" s="30">
        <v>269651</v>
      </c>
      <c r="Z172" s="30">
        <v>2148145</v>
      </c>
      <c r="AA172" s="30">
        <v>124874</v>
      </c>
      <c r="AB172" s="30">
        <v>708764</v>
      </c>
      <c r="AC172" s="30" t="s">
        <v>115</v>
      </c>
      <c r="AD172" s="30">
        <v>368679</v>
      </c>
      <c r="AE172" s="33">
        <v>464959</v>
      </c>
    </row>
    <row r="173" spans="1:31">
      <c r="A173" s="28">
        <v>2014</v>
      </c>
      <c r="B173" s="29" t="s">
        <v>118</v>
      </c>
      <c r="C173" s="29">
        <v>142051</v>
      </c>
      <c r="D173" s="29" t="s">
        <v>251</v>
      </c>
      <c r="E173" s="29" t="s">
        <v>258</v>
      </c>
      <c r="F173" s="30">
        <v>423246</v>
      </c>
      <c r="G173" s="30">
        <v>418098</v>
      </c>
      <c r="H173" s="30">
        <v>59202936</v>
      </c>
      <c r="I173" s="30">
        <v>65094079</v>
      </c>
      <c r="J173" s="30">
        <v>85326366</v>
      </c>
      <c r="K173" s="30" t="s">
        <v>115</v>
      </c>
      <c r="L173" s="31">
        <v>5.6</v>
      </c>
      <c r="M173" s="31">
        <v>92.6</v>
      </c>
      <c r="N173" s="31">
        <v>28.8</v>
      </c>
      <c r="O173" s="31">
        <v>10.7</v>
      </c>
      <c r="P173" s="31">
        <v>8.8000000000000007</v>
      </c>
      <c r="Q173" s="32">
        <v>1.03</v>
      </c>
      <c r="R173" s="32" t="s">
        <v>115</v>
      </c>
      <c r="S173" s="32" t="s">
        <v>115</v>
      </c>
      <c r="T173" s="31">
        <v>2.2000000000000002</v>
      </c>
      <c r="U173" s="31">
        <v>11.3</v>
      </c>
      <c r="V173" s="30">
        <v>140492270</v>
      </c>
      <c r="W173" s="30">
        <v>135028333</v>
      </c>
      <c r="X173" s="30">
        <v>5463937</v>
      </c>
      <c r="Y173" s="30">
        <v>727231</v>
      </c>
      <c r="Z173" s="30">
        <v>4736706</v>
      </c>
      <c r="AA173" s="30">
        <v>-6059332</v>
      </c>
      <c r="AB173" s="30">
        <v>1006365</v>
      </c>
      <c r="AC173" s="30" t="s">
        <v>115</v>
      </c>
      <c r="AD173" s="30" t="s">
        <v>115</v>
      </c>
      <c r="AE173" s="33">
        <v>-5052967</v>
      </c>
    </row>
    <row r="174" spans="1:31">
      <c r="A174" s="28">
        <v>2014</v>
      </c>
      <c r="B174" s="29" t="s">
        <v>129</v>
      </c>
      <c r="C174" s="29">
        <v>142069</v>
      </c>
      <c r="D174" s="29" t="s">
        <v>251</v>
      </c>
      <c r="E174" s="29" t="s">
        <v>259</v>
      </c>
      <c r="F174" s="30">
        <v>195353</v>
      </c>
      <c r="G174" s="30">
        <v>193586</v>
      </c>
      <c r="H174" s="30">
        <v>26910227</v>
      </c>
      <c r="I174" s="30">
        <v>25856897</v>
      </c>
      <c r="J174" s="30">
        <v>36830897</v>
      </c>
      <c r="K174" s="30">
        <v>2187889</v>
      </c>
      <c r="L174" s="31">
        <v>9.8000000000000007</v>
      </c>
      <c r="M174" s="31">
        <v>90.8</v>
      </c>
      <c r="N174" s="31">
        <v>26.7</v>
      </c>
      <c r="O174" s="31">
        <v>14.4</v>
      </c>
      <c r="P174" s="31">
        <v>13.5</v>
      </c>
      <c r="Q174" s="32">
        <v>0.95</v>
      </c>
      <c r="R174" s="32" t="s">
        <v>115</v>
      </c>
      <c r="S174" s="32" t="s">
        <v>115</v>
      </c>
      <c r="T174" s="31">
        <v>6.9</v>
      </c>
      <c r="U174" s="31">
        <v>21.4</v>
      </c>
      <c r="V174" s="30">
        <v>72265172</v>
      </c>
      <c r="W174" s="30">
        <v>68293097</v>
      </c>
      <c r="X174" s="30">
        <v>3972075</v>
      </c>
      <c r="Y174" s="30">
        <v>350910</v>
      </c>
      <c r="Z174" s="30">
        <v>3621165</v>
      </c>
      <c r="AA174" s="30">
        <v>28820</v>
      </c>
      <c r="AB174" s="30">
        <v>901063</v>
      </c>
      <c r="AC174" s="30">
        <v>691200</v>
      </c>
      <c r="AD174" s="30" t="s">
        <v>115</v>
      </c>
      <c r="AE174" s="33">
        <v>1621083</v>
      </c>
    </row>
    <row r="175" spans="1:31">
      <c r="A175" s="28">
        <v>2014</v>
      </c>
      <c r="B175" s="29" t="s">
        <v>129</v>
      </c>
      <c r="C175" s="29">
        <v>142077</v>
      </c>
      <c r="D175" s="29" t="s">
        <v>251</v>
      </c>
      <c r="E175" s="29" t="s">
        <v>260</v>
      </c>
      <c r="F175" s="30">
        <v>240428</v>
      </c>
      <c r="G175" s="30">
        <v>238945</v>
      </c>
      <c r="H175" s="30">
        <v>28752783</v>
      </c>
      <c r="I175" s="30">
        <v>27050662</v>
      </c>
      <c r="J175" s="30">
        <v>39676836</v>
      </c>
      <c r="K175" s="30">
        <v>2848066</v>
      </c>
      <c r="L175" s="31">
        <v>4.7</v>
      </c>
      <c r="M175" s="31">
        <v>98.4</v>
      </c>
      <c r="N175" s="31">
        <v>30.9</v>
      </c>
      <c r="O175" s="31">
        <v>11.7</v>
      </c>
      <c r="P175" s="31">
        <v>10.4</v>
      </c>
      <c r="Q175" s="32">
        <v>0.93</v>
      </c>
      <c r="R175" s="32" t="s">
        <v>115</v>
      </c>
      <c r="S175" s="32" t="s">
        <v>115</v>
      </c>
      <c r="T175" s="31">
        <v>0.4</v>
      </c>
      <c r="U175" s="31">
        <v>21.2</v>
      </c>
      <c r="V175" s="30">
        <v>71259269</v>
      </c>
      <c r="W175" s="30">
        <v>67766304</v>
      </c>
      <c r="X175" s="30">
        <v>3492965</v>
      </c>
      <c r="Y175" s="30">
        <v>1619782</v>
      </c>
      <c r="Z175" s="30">
        <v>1873183</v>
      </c>
      <c r="AA175" s="30">
        <v>-984978</v>
      </c>
      <c r="AB175" s="30">
        <v>10167</v>
      </c>
      <c r="AC175" s="30" t="s">
        <v>115</v>
      </c>
      <c r="AD175" s="30" t="s">
        <v>115</v>
      </c>
      <c r="AE175" s="33">
        <v>-974811</v>
      </c>
    </row>
    <row r="176" spans="1:31">
      <c r="A176" s="28">
        <v>2014</v>
      </c>
      <c r="B176" s="29" t="s">
        <v>118</v>
      </c>
      <c r="C176" s="29">
        <v>142115</v>
      </c>
      <c r="D176" s="29" t="s">
        <v>251</v>
      </c>
      <c r="E176" s="29" t="s">
        <v>261</v>
      </c>
      <c r="F176" s="30">
        <v>164366</v>
      </c>
      <c r="G176" s="30">
        <v>161376</v>
      </c>
      <c r="H176" s="30">
        <v>20819802</v>
      </c>
      <c r="I176" s="30">
        <v>18683232</v>
      </c>
      <c r="J176" s="30">
        <v>28946050</v>
      </c>
      <c r="K176" s="30">
        <v>2724771</v>
      </c>
      <c r="L176" s="31">
        <v>8.1</v>
      </c>
      <c r="M176" s="31">
        <v>93.9</v>
      </c>
      <c r="N176" s="31">
        <v>28.1</v>
      </c>
      <c r="O176" s="31">
        <v>13.5</v>
      </c>
      <c r="P176" s="31">
        <v>11.4</v>
      </c>
      <c r="Q176" s="32">
        <v>0.9</v>
      </c>
      <c r="R176" s="32" t="s">
        <v>115</v>
      </c>
      <c r="S176" s="32" t="s">
        <v>115</v>
      </c>
      <c r="T176" s="31">
        <v>3.5</v>
      </c>
      <c r="U176" s="31">
        <v>40.200000000000003</v>
      </c>
      <c r="V176" s="30">
        <v>48950323</v>
      </c>
      <c r="W176" s="30">
        <v>46187165</v>
      </c>
      <c r="X176" s="30">
        <v>2763158</v>
      </c>
      <c r="Y176" s="30">
        <v>406474</v>
      </c>
      <c r="Z176" s="30">
        <v>2356684</v>
      </c>
      <c r="AA176" s="30">
        <v>-34118</v>
      </c>
      <c r="AB176" s="30">
        <v>17292</v>
      </c>
      <c r="AC176" s="30" t="s">
        <v>115</v>
      </c>
      <c r="AD176" s="30">
        <v>1119519</v>
      </c>
      <c r="AE176" s="33">
        <v>-1136345</v>
      </c>
    </row>
    <row r="177" spans="1:31">
      <c r="A177" s="28">
        <v>2014</v>
      </c>
      <c r="B177" s="29" t="s">
        <v>129</v>
      </c>
      <c r="C177" s="29">
        <v>142123</v>
      </c>
      <c r="D177" s="29" t="s">
        <v>251</v>
      </c>
      <c r="E177" s="29" t="s">
        <v>262</v>
      </c>
      <c r="F177" s="30">
        <v>225342</v>
      </c>
      <c r="G177" s="30">
        <v>219761</v>
      </c>
      <c r="H177" s="30">
        <v>31226891</v>
      </c>
      <c r="I177" s="30">
        <v>33938249</v>
      </c>
      <c r="J177" s="30">
        <v>44211932</v>
      </c>
      <c r="K177" s="30" t="s">
        <v>115</v>
      </c>
      <c r="L177" s="31">
        <v>5.5</v>
      </c>
      <c r="M177" s="31">
        <v>94.2</v>
      </c>
      <c r="N177" s="31">
        <v>28.1</v>
      </c>
      <c r="O177" s="31">
        <v>14.7</v>
      </c>
      <c r="P177" s="31">
        <v>13.1</v>
      </c>
      <c r="Q177" s="32">
        <v>1.08</v>
      </c>
      <c r="R177" s="32" t="s">
        <v>115</v>
      </c>
      <c r="S177" s="32" t="s">
        <v>115</v>
      </c>
      <c r="T177" s="31">
        <v>2.5</v>
      </c>
      <c r="U177" s="31">
        <v>64.8</v>
      </c>
      <c r="V177" s="30">
        <v>77177301</v>
      </c>
      <c r="W177" s="30">
        <v>74645120</v>
      </c>
      <c r="X177" s="30">
        <v>2532181</v>
      </c>
      <c r="Y177" s="30">
        <v>117789</v>
      </c>
      <c r="Z177" s="30">
        <v>2414392</v>
      </c>
      <c r="AA177" s="30">
        <v>652866</v>
      </c>
      <c r="AB177" s="30">
        <v>885480</v>
      </c>
      <c r="AC177" s="30" t="s">
        <v>115</v>
      </c>
      <c r="AD177" s="30">
        <v>313053</v>
      </c>
      <c r="AE177" s="33">
        <v>1225293</v>
      </c>
    </row>
    <row r="178" spans="1:31">
      <c r="A178" s="28">
        <v>2014</v>
      </c>
      <c r="B178" s="29" t="s">
        <v>129</v>
      </c>
      <c r="C178" s="29">
        <v>142131</v>
      </c>
      <c r="D178" s="29" t="s">
        <v>251</v>
      </c>
      <c r="E178" s="29" t="s">
        <v>263</v>
      </c>
      <c r="F178" s="30">
        <v>233586</v>
      </c>
      <c r="G178" s="30">
        <v>227953</v>
      </c>
      <c r="H178" s="30">
        <v>29326474</v>
      </c>
      <c r="I178" s="30">
        <v>28224810</v>
      </c>
      <c r="J178" s="30">
        <v>40010283</v>
      </c>
      <c r="K178" s="30">
        <v>2288280</v>
      </c>
      <c r="L178" s="31">
        <v>8.1</v>
      </c>
      <c r="M178" s="31">
        <v>94.4</v>
      </c>
      <c r="N178" s="31">
        <v>28.5</v>
      </c>
      <c r="O178" s="31">
        <v>10.8</v>
      </c>
      <c r="P178" s="31">
        <v>9.1999999999999993</v>
      </c>
      <c r="Q178" s="32">
        <v>0.95</v>
      </c>
      <c r="R178" s="32" t="s">
        <v>115</v>
      </c>
      <c r="S178" s="32" t="s">
        <v>115</v>
      </c>
      <c r="T178" s="31">
        <v>2</v>
      </c>
      <c r="U178" s="31">
        <v>18</v>
      </c>
      <c r="V178" s="30">
        <v>78769580</v>
      </c>
      <c r="W178" s="30">
        <v>75434578</v>
      </c>
      <c r="X178" s="30">
        <v>3335002</v>
      </c>
      <c r="Y178" s="30">
        <v>104605</v>
      </c>
      <c r="Z178" s="30">
        <v>3230397</v>
      </c>
      <c r="AA178" s="30">
        <v>1139476</v>
      </c>
      <c r="AB178" s="30">
        <v>5196</v>
      </c>
      <c r="AC178" s="30" t="s">
        <v>115</v>
      </c>
      <c r="AD178" s="30">
        <v>1682000</v>
      </c>
      <c r="AE178" s="33">
        <v>-537328</v>
      </c>
    </row>
    <row r="179" spans="1:31">
      <c r="A179" s="28">
        <v>2014</v>
      </c>
      <c r="B179" s="29" t="s">
        <v>118</v>
      </c>
      <c r="C179" s="29">
        <v>142140</v>
      </c>
      <c r="D179" s="29" t="s">
        <v>251</v>
      </c>
      <c r="E179" s="29" t="s">
        <v>264</v>
      </c>
      <c r="F179" s="30">
        <v>99539</v>
      </c>
      <c r="G179" s="30">
        <v>98033</v>
      </c>
      <c r="H179" s="30">
        <v>13424153</v>
      </c>
      <c r="I179" s="30">
        <v>12883125</v>
      </c>
      <c r="J179" s="30">
        <v>18465475</v>
      </c>
      <c r="K179" s="30">
        <v>1211975</v>
      </c>
      <c r="L179" s="31">
        <v>5.2</v>
      </c>
      <c r="M179" s="31">
        <v>94.6</v>
      </c>
      <c r="N179" s="31">
        <v>30.4</v>
      </c>
      <c r="O179" s="31">
        <v>14</v>
      </c>
      <c r="P179" s="31">
        <v>12.6</v>
      </c>
      <c r="Q179" s="32">
        <v>0.95</v>
      </c>
      <c r="R179" s="32" t="s">
        <v>115</v>
      </c>
      <c r="S179" s="32" t="s">
        <v>115</v>
      </c>
      <c r="T179" s="31">
        <v>4.9000000000000004</v>
      </c>
      <c r="U179" s="31">
        <v>107.5</v>
      </c>
      <c r="V179" s="30">
        <v>29693102</v>
      </c>
      <c r="W179" s="30">
        <v>28720079</v>
      </c>
      <c r="X179" s="30">
        <v>973023</v>
      </c>
      <c r="Y179" s="30">
        <v>21945</v>
      </c>
      <c r="Z179" s="30">
        <v>951078</v>
      </c>
      <c r="AA179" s="30">
        <v>7347</v>
      </c>
      <c r="AB179" s="30">
        <v>78815</v>
      </c>
      <c r="AC179" s="30" t="s">
        <v>115</v>
      </c>
      <c r="AD179" s="30" t="s">
        <v>115</v>
      </c>
      <c r="AE179" s="33">
        <v>86162</v>
      </c>
    </row>
    <row r="180" spans="1:31">
      <c r="A180" s="28">
        <v>2014</v>
      </c>
      <c r="B180" s="29" t="s">
        <v>118</v>
      </c>
      <c r="C180" s="29">
        <v>142158</v>
      </c>
      <c r="D180" s="29" t="s">
        <v>251</v>
      </c>
      <c r="E180" s="29" t="s">
        <v>265</v>
      </c>
      <c r="F180" s="30">
        <v>130077</v>
      </c>
      <c r="G180" s="30">
        <v>127961</v>
      </c>
      <c r="H180" s="30">
        <v>16996856</v>
      </c>
      <c r="I180" s="30">
        <v>16851768</v>
      </c>
      <c r="J180" s="30">
        <v>22551871</v>
      </c>
      <c r="K180" s="30">
        <v>547699</v>
      </c>
      <c r="L180" s="31">
        <v>2.2999999999999998</v>
      </c>
      <c r="M180" s="31">
        <v>94.9</v>
      </c>
      <c r="N180" s="31">
        <v>27.6</v>
      </c>
      <c r="O180" s="31">
        <v>11</v>
      </c>
      <c r="P180" s="31">
        <v>9.4</v>
      </c>
      <c r="Q180" s="32">
        <v>0.99</v>
      </c>
      <c r="R180" s="32" t="s">
        <v>115</v>
      </c>
      <c r="S180" s="32" t="s">
        <v>115</v>
      </c>
      <c r="T180" s="31">
        <v>0.7</v>
      </c>
      <c r="U180" s="31" t="s">
        <v>115</v>
      </c>
      <c r="V180" s="30">
        <v>43464987</v>
      </c>
      <c r="W180" s="30">
        <v>41819134</v>
      </c>
      <c r="X180" s="30">
        <v>1645853</v>
      </c>
      <c r="Y180" s="30">
        <v>1120898</v>
      </c>
      <c r="Z180" s="30">
        <v>524955</v>
      </c>
      <c r="AA180" s="30">
        <v>154083</v>
      </c>
      <c r="AB180" s="30">
        <v>296083</v>
      </c>
      <c r="AC180" s="30" t="s">
        <v>115</v>
      </c>
      <c r="AD180" s="30">
        <v>212543</v>
      </c>
      <c r="AE180" s="33">
        <v>237623</v>
      </c>
    </row>
    <row r="181" spans="1:31">
      <c r="A181" s="28">
        <v>2014</v>
      </c>
      <c r="B181" s="29" t="s">
        <v>118</v>
      </c>
      <c r="C181" s="29">
        <v>142166</v>
      </c>
      <c r="D181" s="29" t="s">
        <v>251</v>
      </c>
      <c r="E181" s="29" t="s">
        <v>266</v>
      </c>
      <c r="F181" s="30">
        <v>129767</v>
      </c>
      <c r="G181" s="30">
        <v>127434</v>
      </c>
      <c r="H181" s="30">
        <v>16566262</v>
      </c>
      <c r="I181" s="30">
        <v>14600135</v>
      </c>
      <c r="J181" s="30">
        <v>22851371</v>
      </c>
      <c r="K181" s="30">
        <v>2058067</v>
      </c>
      <c r="L181" s="31">
        <v>2</v>
      </c>
      <c r="M181" s="31">
        <v>91.9</v>
      </c>
      <c r="N181" s="31">
        <v>26.8</v>
      </c>
      <c r="O181" s="31">
        <v>12.2</v>
      </c>
      <c r="P181" s="31">
        <v>10.7</v>
      </c>
      <c r="Q181" s="32">
        <v>0.87</v>
      </c>
      <c r="R181" s="32" t="s">
        <v>115</v>
      </c>
      <c r="S181" s="32" t="s">
        <v>115</v>
      </c>
      <c r="T181" s="31">
        <v>4.4000000000000004</v>
      </c>
      <c r="U181" s="31">
        <v>5.3</v>
      </c>
      <c r="V181" s="30">
        <v>37405140</v>
      </c>
      <c r="W181" s="30">
        <v>36801604</v>
      </c>
      <c r="X181" s="30">
        <v>603536</v>
      </c>
      <c r="Y181" s="30">
        <v>135776</v>
      </c>
      <c r="Z181" s="30">
        <v>467760</v>
      </c>
      <c r="AA181" s="30">
        <v>-125189</v>
      </c>
      <c r="AB181" s="30">
        <v>389480</v>
      </c>
      <c r="AC181" s="30" t="s">
        <v>115</v>
      </c>
      <c r="AD181" s="30">
        <v>258568</v>
      </c>
      <c r="AE181" s="33">
        <v>5723</v>
      </c>
    </row>
    <row r="182" spans="1:31">
      <c r="A182" s="28">
        <v>2014</v>
      </c>
      <c r="B182" s="29" t="s">
        <v>112</v>
      </c>
      <c r="C182" s="29">
        <v>151009</v>
      </c>
      <c r="D182" s="29" t="s">
        <v>267</v>
      </c>
      <c r="E182" s="29" t="s">
        <v>268</v>
      </c>
      <c r="F182" s="30">
        <v>804413</v>
      </c>
      <c r="G182" s="30">
        <v>799728</v>
      </c>
      <c r="H182" s="30">
        <v>135763708</v>
      </c>
      <c r="I182" s="30">
        <v>101196456</v>
      </c>
      <c r="J182" s="30">
        <v>192015335</v>
      </c>
      <c r="K182" s="30">
        <v>23534724</v>
      </c>
      <c r="L182" s="31">
        <v>0.5</v>
      </c>
      <c r="M182" s="31">
        <v>94.6</v>
      </c>
      <c r="N182" s="31">
        <v>22.4</v>
      </c>
      <c r="O182" s="31">
        <v>20.2</v>
      </c>
      <c r="P182" s="31">
        <v>17.600000000000001</v>
      </c>
      <c r="Q182" s="32">
        <v>0.74</v>
      </c>
      <c r="R182" s="32" t="s">
        <v>115</v>
      </c>
      <c r="S182" s="32" t="s">
        <v>115</v>
      </c>
      <c r="T182" s="31">
        <v>11</v>
      </c>
      <c r="U182" s="31">
        <v>135.1</v>
      </c>
      <c r="V182" s="30">
        <v>374931172</v>
      </c>
      <c r="W182" s="30">
        <v>372053285</v>
      </c>
      <c r="X182" s="30">
        <v>2877887</v>
      </c>
      <c r="Y182" s="30">
        <v>1944741</v>
      </c>
      <c r="Z182" s="30">
        <v>933146</v>
      </c>
      <c r="AA182" s="30">
        <v>-1069934</v>
      </c>
      <c r="AB182" s="30">
        <v>6143</v>
      </c>
      <c r="AC182" s="30" t="s">
        <v>115</v>
      </c>
      <c r="AD182" s="30">
        <v>5000000</v>
      </c>
      <c r="AE182" s="33">
        <v>-6063791</v>
      </c>
    </row>
    <row r="183" spans="1:31">
      <c r="A183" s="28">
        <v>2014</v>
      </c>
      <c r="B183" s="29" t="s">
        <v>129</v>
      </c>
      <c r="C183" s="29">
        <v>152021</v>
      </c>
      <c r="D183" s="29" t="s">
        <v>267</v>
      </c>
      <c r="E183" s="29" t="s">
        <v>269</v>
      </c>
      <c r="F183" s="30">
        <v>278923</v>
      </c>
      <c r="G183" s="30">
        <v>276901</v>
      </c>
      <c r="H183" s="30">
        <v>51679441</v>
      </c>
      <c r="I183" s="30">
        <v>32038057</v>
      </c>
      <c r="J183" s="30">
        <v>72793937</v>
      </c>
      <c r="K183" s="30">
        <v>5618084</v>
      </c>
      <c r="L183" s="31">
        <v>3.4</v>
      </c>
      <c r="M183" s="31">
        <v>91.6</v>
      </c>
      <c r="N183" s="31">
        <v>23.8</v>
      </c>
      <c r="O183" s="31">
        <v>21.9</v>
      </c>
      <c r="P183" s="31">
        <v>18.8</v>
      </c>
      <c r="Q183" s="32">
        <v>0.62</v>
      </c>
      <c r="R183" s="32" t="s">
        <v>115</v>
      </c>
      <c r="S183" s="32" t="s">
        <v>115</v>
      </c>
      <c r="T183" s="31">
        <v>12</v>
      </c>
      <c r="U183" s="31">
        <v>67.5</v>
      </c>
      <c r="V183" s="30">
        <v>137392024</v>
      </c>
      <c r="W183" s="30">
        <v>133807139</v>
      </c>
      <c r="X183" s="30">
        <v>3584885</v>
      </c>
      <c r="Y183" s="30">
        <v>1116576</v>
      </c>
      <c r="Z183" s="30">
        <v>2468309</v>
      </c>
      <c r="AA183" s="30">
        <v>-244043</v>
      </c>
      <c r="AB183" s="30">
        <v>2427</v>
      </c>
      <c r="AC183" s="30">
        <v>166074</v>
      </c>
      <c r="AD183" s="30" t="s">
        <v>115</v>
      </c>
      <c r="AE183" s="33">
        <v>-75542</v>
      </c>
    </row>
    <row r="184" spans="1:31">
      <c r="A184" s="28">
        <v>2014</v>
      </c>
      <c r="B184" s="29" t="s">
        <v>118</v>
      </c>
      <c r="C184" s="29">
        <v>152048</v>
      </c>
      <c r="D184" s="29" t="s">
        <v>267</v>
      </c>
      <c r="E184" s="29" t="s">
        <v>271</v>
      </c>
      <c r="F184" s="30">
        <v>101775</v>
      </c>
      <c r="G184" s="30">
        <v>101358</v>
      </c>
      <c r="H184" s="30">
        <v>18184726</v>
      </c>
      <c r="I184" s="30">
        <v>11270804</v>
      </c>
      <c r="J184" s="30">
        <v>24926992</v>
      </c>
      <c r="K184" s="30">
        <v>2037122</v>
      </c>
      <c r="L184" s="31">
        <v>1.5</v>
      </c>
      <c r="M184" s="31">
        <v>93.4</v>
      </c>
      <c r="N184" s="31">
        <v>25.2</v>
      </c>
      <c r="O184" s="31">
        <v>23.3</v>
      </c>
      <c r="P184" s="31">
        <v>20</v>
      </c>
      <c r="Q184" s="32">
        <v>0.62</v>
      </c>
      <c r="R184" s="32" t="s">
        <v>115</v>
      </c>
      <c r="S184" s="32" t="s">
        <v>115</v>
      </c>
      <c r="T184" s="31">
        <v>14.4</v>
      </c>
      <c r="U184" s="31">
        <v>131.30000000000001</v>
      </c>
      <c r="V184" s="30">
        <v>50101837</v>
      </c>
      <c r="W184" s="30">
        <v>48582333</v>
      </c>
      <c r="X184" s="30">
        <v>1519504</v>
      </c>
      <c r="Y184" s="30">
        <v>1138224</v>
      </c>
      <c r="Z184" s="30">
        <v>381280</v>
      </c>
      <c r="AA184" s="30">
        <v>-443012</v>
      </c>
      <c r="AB184" s="30">
        <v>98672</v>
      </c>
      <c r="AC184" s="30">
        <v>4194</v>
      </c>
      <c r="AD184" s="30">
        <v>9600</v>
      </c>
      <c r="AE184" s="33">
        <v>-349746</v>
      </c>
    </row>
    <row r="185" spans="1:31">
      <c r="A185" s="28">
        <v>2014</v>
      </c>
      <c r="B185" s="29" t="s">
        <v>118</v>
      </c>
      <c r="C185" s="29">
        <v>152064</v>
      </c>
      <c r="D185" s="29" t="s">
        <v>267</v>
      </c>
      <c r="E185" s="29" t="s">
        <v>272</v>
      </c>
      <c r="F185" s="30">
        <v>101037</v>
      </c>
      <c r="G185" s="30">
        <v>100538</v>
      </c>
      <c r="H185" s="30">
        <v>19732429</v>
      </c>
      <c r="I185" s="30">
        <v>9668418</v>
      </c>
      <c r="J185" s="30">
        <v>26280920</v>
      </c>
      <c r="K185" s="30">
        <v>1889609</v>
      </c>
      <c r="L185" s="31">
        <v>4.7</v>
      </c>
      <c r="M185" s="31">
        <v>86.8</v>
      </c>
      <c r="N185" s="31">
        <v>20.2</v>
      </c>
      <c r="O185" s="31">
        <v>19.600000000000001</v>
      </c>
      <c r="P185" s="31">
        <v>16.5</v>
      </c>
      <c r="Q185" s="32">
        <v>0.49</v>
      </c>
      <c r="R185" s="32" t="s">
        <v>115</v>
      </c>
      <c r="S185" s="32" t="s">
        <v>115</v>
      </c>
      <c r="T185" s="31">
        <v>10</v>
      </c>
      <c r="U185" s="31">
        <v>64.900000000000006</v>
      </c>
      <c r="V185" s="30">
        <v>46155890</v>
      </c>
      <c r="W185" s="30">
        <v>44732766</v>
      </c>
      <c r="X185" s="30">
        <v>1423124</v>
      </c>
      <c r="Y185" s="30">
        <v>177359</v>
      </c>
      <c r="Z185" s="30">
        <v>1245765</v>
      </c>
      <c r="AA185" s="30">
        <v>215280</v>
      </c>
      <c r="AB185" s="30">
        <v>1522274</v>
      </c>
      <c r="AC185" s="30" t="s">
        <v>115</v>
      </c>
      <c r="AD185" s="30">
        <v>1492365</v>
      </c>
      <c r="AE185" s="33">
        <v>245189</v>
      </c>
    </row>
    <row r="186" spans="1:31">
      <c r="A186" s="28">
        <v>2014</v>
      </c>
      <c r="B186" s="29" t="s">
        <v>129</v>
      </c>
      <c r="C186" s="29">
        <v>152226</v>
      </c>
      <c r="D186" s="29" t="s">
        <v>267</v>
      </c>
      <c r="E186" s="29" t="s">
        <v>270</v>
      </c>
      <c r="F186" s="30">
        <v>200179</v>
      </c>
      <c r="G186" s="30">
        <v>199172</v>
      </c>
      <c r="H186" s="30">
        <v>39894449</v>
      </c>
      <c r="I186" s="30">
        <v>25600453</v>
      </c>
      <c r="J186" s="30">
        <v>59299205</v>
      </c>
      <c r="K186" s="30">
        <v>3646966</v>
      </c>
      <c r="L186" s="31">
        <v>7.3</v>
      </c>
      <c r="M186" s="31">
        <v>91.1</v>
      </c>
      <c r="N186" s="31">
        <v>23.7</v>
      </c>
      <c r="O186" s="31">
        <v>20.5</v>
      </c>
      <c r="P186" s="31">
        <v>17.8</v>
      </c>
      <c r="Q186" s="32">
        <v>0.61</v>
      </c>
      <c r="R186" s="32" t="s">
        <v>115</v>
      </c>
      <c r="S186" s="32" t="s">
        <v>115</v>
      </c>
      <c r="T186" s="31">
        <v>14.5</v>
      </c>
      <c r="U186" s="31">
        <v>115.7</v>
      </c>
      <c r="V186" s="30">
        <v>113188150</v>
      </c>
      <c r="W186" s="30">
        <v>108326199</v>
      </c>
      <c r="X186" s="30">
        <v>4861951</v>
      </c>
      <c r="Y186" s="30">
        <v>505548</v>
      </c>
      <c r="Z186" s="30">
        <v>4356403</v>
      </c>
      <c r="AA186" s="30">
        <v>766833</v>
      </c>
      <c r="AB186" s="30">
        <v>2391771</v>
      </c>
      <c r="AC186" s="30">
        <v>423071</v>
      </c>
      <c r="AD186" s="30">
        <v>970183</v>
      </c>
      <c r="AE186" s="33">
        <v>2611492</v>
      </c>
    </row>
    <row r="187" spans="1:31">
      <c r="A187" s="28">
        <v>2014</v>
      </c>
      <c r="B187" s="29" t="s">
        <v>116</v>
      </c>
      <c r="C187" s="29">
        <v>162019</v>
      </c>
      <c r="D187" s="29" t="s">
        <v>273</v>
      </c>
      <c r="E187" s="29" t="s">
        <v>274</v>
      </c>
      <c r="F187" s="30">
        <v>419849</v>
      </c>
      <c r="G187" s="30">
        <v>414723</v>
      </c>
      <c r="H187" s="30">
        <v>71865005</v>
      </c>
      <c r="I187" s="30">
        <v>56479797</v>
      </c>
      <c r="J187" s="30">
        <v>101541580</v>
      </c>
      <c r="K187" s="30">
        <v>8714137</v>
      </c>
      <c r="L187" s="31">
        <v>1.3</v>
      </c>
      <c r="M187" s="31">
        <v>90</v>
      </c>
      <c r="N187" s="31">
        <v>21</v>
      </c>
      <c r="O187" s="31">
        <v>22.9</v>
      </c>
      <c r="P187" s="31">
        <v>21.1</v>
      </c>
      <c r="Q187" s="32">
        <v>0.78</v>
      </c>
      <c r="R187" s="32" t="s">
        <v>115</v>
      </c>
      <c r="S187" s="32" t="s">
        <v>115</v>
      </c>
      <c r="T187" s="31">
        <v>13.5</v>
      </c>
      <c r="U187" s="31">
        <v>130.4</v>
      </c>
      <c r="V187" s="30">
        <v>167614373</v>
      </c>
      <c r="W187" s="30">
        <v>165166244</v>
      </c>
      <c r="X187" s="30">
        <v>2448129</v>
      </c>
      <c r="Y187" s="30">
        <v>1122030</v>
      </c>
      <c r="Z187" s="30">
        <v>1326099</v>
      </c>
      <c r="AA187" s="30">
        <v>-134391</v>
      </c>
      <c r="AB187" s="30">
        <v>806514</v>
      </c>
      <c r="AC187" s="30" t="s">
        <v>115</v>
      </c>
      <c r="AD187" s="30" t="s">
        <v>115</v>
      </c>
      <c r="AE187" s="33">
        <v>672123</v>
      </c>
    </row>
    <row r="188" spans="1:31">
      <c r="A188" s="28">
        <v>2014</v>
      </c>
      <c r="B188" s="29" t="s">
        <v>118</v>
      </c>
      <c r="C188" s="29">
        <v>162027</v>
      </c>
      <c r="D188" s="29" t="s">
        <v>273</v>
      </c>
      <c r="E188" s="29" t="s">
        <v>275</v>
      </c>
      <c r="F188" s="30">
        <v>175719</v>
      </c>
      <c r="G188" s="30">
        <v>173186</v>
      </c>
      <c r="H188" s="30">
        <v>27712195</v>
      </c>
      <c r="I188" s="30">
        <v>20656196</v>
      </c>
      <c r="J188" s="30">
        <v>37957099</v>
      </c>
      <c r="K188" s="30">
        <v>3473509</v>
      </c>
      <c r="L188" s="31">
        <v>1.3</v>
      </c>
      <c r="M188" s="31">
        <v>85.9</v>
      </c>
      <c r="N188" s="31">
        <v>22.2</v>
      </c>
      <c r="O188" s="31">
        <v>22.9</v>
      </c>
      <c r="P188" s="31">
        <v>21.5</v>
      </c>
      <c r="Q188" s="32">
        <v>0.74</v>
      </c>
      <c r="R188" s="32" t="s">
        <v>115</v>
      </c>
      <c r="S188" s="32" t="s">
        <v>115</v>
      </c>
      <c r="T188" s="31">
        <v>15.1</v>
      </c>
      <c r="U188" s="31">
        <v>175.1</v>
      </c>
      <c r="V188" s="30">
        <v>84654375</v>
      </c>
      <c r="W188" s="30">
        <v>83926707</v>
      </c>
      <c r="X188" s="30">
        <v>727668</v>
      </c>
      <c r="Y188" s="30">
        <v>226083</v>
      </c>
      <c r="Z188" s="30">
        <v>501585</v>
      </c>
      <c r="AA188" s="30">
        <v>-55143</v>
      </c>
      <c r="AB188" s="30">
        <v>710</v>
      </c>
      <c r="AC188" s="30" t="s">
        <v>115</v>
      </c>
      <c r="AD188" s="30">
        <v>400000</v>
      </c>
      <c r="AE188" s="33">
        <v>-454433</v>
      </c>
    </row>
    <row r="189" spans="1:31">
      <c r="A189" s="28">
        <v>2014</v>
      </c>
      <c r="B189" s="29" t="s">
        <v>116</v>
      </c>
      <c r="C189" s="29">
        <v>172014</v>
      </c>
      <c r="D189" s="29" t="s">
        <v>276</v>
      </c>
      <c r="E189" s="29" t="s">
        <v>277</v>
      </c>
      <c r="F189" s="30">
        <v>453081</v>
      </c>
      <c r="G189" s="30">
        <v>448568</v>
      </c>
      <c r="H189" s="30">
        <v>75622135</v>
      </c>
      <c r="I189" s="30">
        <v>61007350</v>
      </c>
      <c r="J189" s="30">
        <v>102944011</v>
      </c>
      <c r="K189" s="30">
        <v>8977523</v>
      </c>
      <c r="L189" s="31">
        <v>2.1</v>
      </c>
      <c r="M189" s="31">
        <v>89.9</v>
      </c>
      <c r="N189" s="31">
        <v>18.899999999999999</v>
      </c>
      <c r="O189" s="31">
        <v>23.5</v>
      </c>
      <c r="P189" s="31">
        <v>22.8</v>
      </c>
      <c r="Q189" s="32">
        <v>0.8</v>
      </c>
      <c r="R189" s="32" t="s">
        <v>115</v>
      </c>
      <c r="S189" s="32" t="s">
        <v>115</v>
      </c>
      <c r="T189" s="31">
        <v>7.6</v>
      </c>
      <c r="U189" s="31">
        <v>82.6</v>
      </c>
      <c r="V189" s="30">
        <v>181440997</v>
      </c>
      <c r="W189" s="30">
        <v>178744210</v>
      </c>
      <c r="X189" s="30">
        <v>2696787</v>
      </c>
      <c r="Y189" s="30">
        <v>526482</v>
      </c>
      <c r="Z189" s="30">
        <v>2170305</v>
      </c>
      <c r="AA189" s="30">
        <v>22345</v>
      </c>
      <c r="AB189" s="30">
        <v>676</v>
      </c>
      <c r="AC189" s="30">
        <v>2002094</v>
      </c>
      <c r="AD189" s="30" t="s">
        <v>115</v>
      </c>
      <c r="AE189" s="33">
        <v>2025115</v>
      </c>
    </row>
    <row r="190" spans="1:31">
      <c r="A190" s="28">
        <v>2014</v>
      </c>
      <c r="B190" s="29" t="s">
        <v>118</v>
      </c>
      <c r="C190" s="29">
        <v>172031</v>
      </c>
      <c r="D190" s="29" t="s">
        <v>276</v>
      </c>
      <c r="E190" s="29" t="s">
        <v>278</v>
      </c>
      <c r="F190" s="30">
        <v>108823</v>
      </c>
      <c r="G190" s="30">
        <v>107513</v>
      </c>
      <c r="H190" s="30">
        <v>18769210</v>
      </c>
      <c r="I190" s="30">
        <v>12890162</v>
      </c>
      <c r="J190" s="30">
        <v>24719785</v>
      </c>
      <c r="K190" s="30">
        <v>2261923</v>
      </c>
      <c r="L190" s="31">
        <v>2.1</v>
      </c>
      <c r="M190" s="31">
        <v>92.4</v>
      </c>
      <c r="N190" s="31">
        <v>19.3</v>
      </c>
      <c r="O190" s="31">
        <v>24.6</v>
      </c>
      <c r="P190" s="31">
        <v>22.9</v>
      </c>
      <c r="Q190" s="32">
        <v>0.68</v>
      </c>
      <c r="R190" s="32" t="s">
        <v>115</v>
      </c>
      <c r="S190" s="32" t="s">
        <v>115</v>
      </c>
      <c r="T190" s="31">
        <v>16.100000000000001</v>
      </c>
      <c r="U190" s="31">
        <v>186.2</v>
      </c>
      <c r="V190" s="30">
        <v>42376591</v>
      </c>
      <c r="W190" s="30">
        <v>41753450</v>
      </c>
      <c r="X190" s="30">
        <v>623141</v>
      </c>
      <c r="Y190" s="30">
        <v>110417</v>
      </c>
      <c r="Z190" s="30">
        <v>512724</v>
      </c>
      <c r="AA190" s="30">
        <v>-99083</v>
      </c>
      <c r="AB190" s="30">
        <v>1212</v>
      </c>
      <c r="AC190" s="30">
        <v>280040</v>
      </c>
      <c r="AD190" s="30">
        <v>110000</v>
      </c>
      <c r="AE190" s="33">
        <v>72169</v>
      </c>
    </row>
    <row r="191" spans="1:31">
      <c r="A191" s="28">
        <v>2014</v>
      </c>
      <c r="B191" s="29" t="s">
        <v>118</v>
      </c>
      <c r="C191" s="29">
        <v>172103</v>
      </c>
      <c r="D191" s="29" t="s">
        <v>276</v>
      </c>
      <c r="E191" s="29" t="s">
        <v>279</v>
      </c>
      <c r="F191" s="30">
        <v>112692</v>
      </c>
      <c r="G191" s="30">
        <v>111879</v>
      </c>
      <c r="H191" s="30">
        <v>20924047</v>
      </c>
      <c r="I191" s="30">
        <v>13239671</v>
      </c>
      <c r="J191" s="30">
        <v>30437127</v>
      </c>
      <c r="K191" s="30">
        <v>2420966</v>
      </c>
      <c r="L191" s="31">
        <v>4.9000000000000004</v>
      </c>
      <c r="M191" s="31">
        <v>90.9</v>
      </c>
      <c r="N191" s="31">
        <v>19.100000000000001</v>
      </c>
      <c r="O191" s="31">
        <v>22.5</v>
      </c>
      <c r="P191" s="31">
        <v>20</v>
      </c>
      <c r="Q191" s="32">
        <v>0.64</v>
      </c>
      <c r="R191" s="32" t="s">
        <v>115</v>
      </c>
      <c r="S191" s="32" t="s">
        <v>115</v>
      </c>
      <c r="T191" s="31">
        <v>12.1</v>
      </c>
      <c r="U191" s="31">
        <v>136.4</v>
      </c>
      <c r="V191" s="30">
        <v>55115400</v>
      </c>
      <c r="W191" s="30">
        <v>53425515</v>
      </c>
      <c r="X191" s="30">
        <v>1689885</v>
      </c>
      <c r="Y191" s="30">
        <v>189049</v>
      </c>
      <c r="Z191" s="30">
        <v>1500836</v>
      </c>
      <c r="AA191" s="30">
        <v>561907</v>
      </c>
      <c r="AB191" s="30">
        <v>471468</v>
      </c>
      <c r="AC191" s="30" t="s">
        <v>115</v>
      </c>
      <c r="AD191" s="30" t="s">
        <v>115</v>
      </c>
      <c r="AE191" s="33">
        <v>1033375</v>
      </c>
    </row>
    <row r="192" spans="1:31">
      <c r="A192" s="28">
        <v>2014</v>
      </c>
      <c r="B192" s="29" t="s">
        <v>129</v>
      </c>
      <c r="C192" s="29">
        <v>182010</v>
      </c>
      <c r="D192" s="29" t="s">
        <v>280</v>
      </c>
      <c r="E192" s="29" t="s">
        <v>281</v>
      </c>
      <c r="F192" s="30">
        <v>267355</v>
      </c>
      <c r="G192" s="30">
        <v>263600</v>
      </c>
      <c r="H192" s="30">
        <v>40812202</v>
      </c>
      <c r="I192" s="30">
        <v>34211207</v>
      </c>
      <c r="J192" s="30">
        <v>57844733</v>
      </c>
      <c r="K192" s="30">
        <v>5017754</v>
      </c>
      <c r="L192" s="31">
        <v>1.5</v>
      </c>
      <c r="M192" s="31">
        <v>92.6</v>
      </c>
      <c r="N192" s="31">
        <v>26.5</v>
      </c>
      <c r="O192" s="31">
        <v>21.4</v>
      </c>
      <c r="P192" s="31">
        <v>19</v>
      </c>
      <c r="Q192" s="32">
        <v>0.84</v>
      </c>
      <c r="R192" s="32" t="s">
        <v>115</v>
      </c>
      <c r="S192" s="32" t="s">
        <v>115</v>
      </c>
      <c r="T192" s="31">
        <v>12</v>
      </c>
      <c r="U192" s="31">
        <v>111.6</v>
      </c>
      <c r="V192" s="30">
        <v>108355857</v>
      </c>
      <c r="W192" s="30">
        <v>107159780</v>
      </c>
      <c r="X192" s="30">
        <v>1196077</v>
      </c>
      <c r="Y192" s="30">
        <v>322356</v>
      </c>
      <c r="Z192" s="30">
        <v>873721</v>
      </c>
      <c r="AA192" s="30">
        <v>-307366</v>
      </c>
      <c r="AB192" s="30">
        <v>2800</v>
      </c>
      <c r="AC192" s="30" t="s">
        <v>115</v>
      </c>
      <c r="AD192" s="30">
        <v>200178</v>
      </c>
      <c r="AE192" s="33">
        <v>-504744</v>
      </c>
    </row>
    <row r="193" spans="1:31">
      <c r="A193" s="28">
        <v>2014</v>
      </c>
      <c r="B193" s="29" t="s">
        <v>129</v>
      </c>
      <c r="C193" s="29">
        <v>192015</v>
      </c>
      <c r="D193" s="29" t="s">
        <v>282</v>
      </c>
      <c r="E193" s="29" t="s">
        <v>283</v>
      </c>
      <c r="F193" s="30">
        <v>193570</v>
      </c>
      <c r="G193" s="30">
        <v>188655</v>
      </c>
      <c r="H193" s="30">
        <v>30123002</v>
      </c>
      <c r="I193" s="30">
        <v>22981895</v>
      </c>
      <c r="J193" s="30">
        <v>41365383</v>
      </c>
      <c r="K193" s="30">
        <v>3713941</v>
      </c>
      <c r="L193" s="31">
        <v>2.2000000000000002</v>
      </c>
      <c r="M193" s="31">
        <v>91.3</v>
      </c>
      <c r="N193" s="31">
        <v>22</v>
      </c>
      <c r="O193" s="31">
        <v>14.5</v>
      </c>
      <c r="P193" s="31">
        <v>13.1</v>
      </c>
      <c r="Q193" s="32">
        <v>0.76</v>
      </c>
      <c r="R193" s="32" t="s">
        <v>115</v>
      </c>
      <c r="S193" s="32" t="s">
        <v>115</v>
      </c>
      <c r="T193" s="31">
        <v>8.6</v>
      </c>
      <c r="U193" s="31">
        <v>66.2</v>
      </c>
      <c r="V193" s="30">
        <v>73177455</v>
      </c>
      <c r="W193" s="30">
        <v>71718599</v>
      </c>
      <c r="X193" s="30">
        <v>1458856</v>
      </c>
      <c r="Y193" s="30">
        <v>538629</v>
      </c>
      <c r="Z193" s="30">
        <v>920227</v>
      </c>
      <c r="AA193" s="30">
        <v>-52642</v>
      </c>
      <c r="AB193" s="30">
        <v>972</v>
      </c>
      <c r="AC193" s="30" t="s">
        <v>115</v>
      </c>
      <c r="AD193" s="30">
        <v>200000</v>
      </c>
      <c r="AE193" s="33">
        <v>-251670</v>
      </c>
    </row>
    <row r="194" spans="1:31">
      <c r="A194" s="28">
        <v>2014</v>
      </c>
      <c r="B194" s="29" t="s">
        <v>116</v>
      </c>
      <c r="C194" s="29">
        <v>202011</v>
      </c>
      <c r="D194" s="29" t="s">
        <v>284</v>
      </c>
      <c r="E194" s="29" t="s">
        <v>285</v>
      </c>
      <c r="F194" s="30">
        <v>384428</v>
      </c>
      <c r="G194" s="30">
        <v>380970</v>
      </c>
      <c r="H194" s="30">
        <v>66327756</v>
      </c>
      <c r="I194" s="30">
        <v>46321685</v>
      </c>
      <c r="J194" s="30">
        <v>91106275</v>
      </c>
      <c r="K194" s="30">
        <v>7918356</v>
      </c>
      <c r="L194" s="31">
        <v>2</v>
      </c>
      <c r="M194" s="31">
        <v>84.5</v>
      </c>
      <c r="N194" s="31">
        <v>21.6</v>
      </c>
      <c r="O194" s="31">
        <v>16.3</v>
      </c>
      <c r="P194" s="31">
        <v>14.8</v>
      </c>
      <c r="Q194" s="32">
        <v>0.69</v>
      </c>
      <c r="R194" s="32" t="s">
        <v>115</v>
      </c>
      <c r="S194" s="32" t="s">
        <v>115</v>
      </c>
      <c r="T194" s="31">
        <v>5.7</v>
      </c>
      <c r="U194" s="31">
        <v>28.2</v>
      </c>
      <c r="V194" s="30">
        <v>170679561</v>
      </c>
      <c r="W194" s="30">
        <v>165621560</v>
      </c>
      <c r="X194" s="30">
        <v>5058001</v>
      </c>
      <c r="Y194" s="30">
        <v>3204139</v>
      </c>
      <c r="Z194" s="30">
        <v>1853862</v>
      </c>
      <c r="AA194" s="30">
        <v>-64595</v>
      </c>
      <c r="AB194" s="30">
        <v>57279</v>
      </c>
      <c r="AC194" s="30">
        <v>10900</v>
      </c>
      <c r="AD194" s="30">
        <v>700000</v>
      </c>
      <c r="AE194" s="33">
        <v>-696416</v>
      </c>
    </row>
    <row r="195" spans="1:31">
      <c r="A195" s="28">
        <v>2014</v>
      </c>
      <c r="B195" s="29" t="s">
        <v>129</v>
      </c>
      <c r="C195" s="29">
        <v>202029</v>
      </c>
      <c r="D195" s="29" t="s">
        <v>284</v>
      </c>
      <c r="E195" s="29" t="s">
        <v>286</v>
      </c>
      <c r="F195" s="30">
        <v>242446</v>
      </c>
      <c r="G195" s="30">
        <v>238762</v>
      </c>
      <c r="H195" s="30">
        <v>41275598</v>
      </c>
      <c r="I195" s="30">
        <v>29498972</v>
      </c>
      <c r="J195" s="30">
        <v>57576785</v>
      </c>
      <c r="K195" s="30">
        <v>4405422</v>
      </c>
      <c r="L195" s="31">
        <v>2.5</v>
      </c>
      <c r="M195" s="31">
        <v>83.2</v>
      </c>
      <c r="N195" s="31">
        <v>22</v>
      </c>
      <c r="O195" s="31">
        <v>18.100000000000001</v>
      </c>
      <c r="P195" s="31">
        <v>16.5</v>
      </c>
      <c r="Q195" s="32">
        <v>0.7</v>
      </c>
      <c r="R195" s="32" t="s">
        <v>115</v>
      </c>
      <c r="S195" s="32" t="s">
        <v>115</v>
      </c>
      <c r="T195" s="31">
        <v>6.4</v>
      </c>
      <c r="U195" s="31" t="s">
        <v>115</v>
      </c>
      <c r="V195" s="30">
        <v>93221410</v>
      </c>
      <c r="W195" s="30">
        <v>91692476</v>
      </c>
      <c r="X195" s="30">
        <v>1528934</v>
      </c>
      <c r="Y195" s="30">
        <v>80210</v>
      </c>
      <c r="Z195" s="30">
        <v>1448724</v>
      </c>
      <c r="AA195" s="30">
        <v>58059</v>
      </c>
      <c r="AB195" s="30">
        <v>691189</v>
      </c>
      <c r="AC195" s="30" t="s">
        <v>115</v>
      </c>
      <c r="AD195" s="30">
        <v>100380</v>
      </c>
      <c r="AE195" s="33">
        <v>648868</v>
      </c>
    </row>
    <row r="196" spans="1:31">
      <c r="A196" s="28">
        <v>2014</v>
      </c>
      <c r="B196" s="29" t="s">
        <v>118</v>
      </c>
      <c r="C196" s="29">
        <v>202037</v>
      </c>
      <c r="D196" s="29" t="s">
        <v>284</v>
      </c>
      <c r="E196" s="29" t="s">
        <v>287</v>
      </c>
      <c r="F196" s="30">
        <v>160267</v>
      </c>
      <c r="G196" s="30">
        <v>156991</v>
      </c>
      <c r="H196" s="30">
        <v>29109348</v>
      </c>
      <c r="I196" s="30">
        <v>17384241</v>
      </c>
      <c r="J196" s="30">
        <v>39473779</v>
      </c>
      <c r="K196" s="30">
        <v>3165680</v>
      </c>
      <c r="L196" s="31">
        <v>5.0999999999999996</v>
      </c>
      <c r="M196" s="31">
        <v>86.4</v>
      </c>
      <c r="N196" s="31">
        <v>20.5</v>
      </c>
      <c r="O196" s="31">
        <v>18</v>
      </c>
      <c r="P196" s="31">
        <v>17.399999999999999</v>
      </c>
      <c r="Q196" s="32">
        <v>0.59</v>
      </c>
      <c r="R196" s="32" t="s">
        <v>115</v>
      </c>
      <c r="S196" s="32" t="s">
        <v>115</v>
      </c>
      <c r="T196" s="31">
        <v>4.9000000000000004</v>
      </c>
      <c r="U196" s="31">
        <v>47.3</v>
      </c>
      <c r="V196" s="30">
        <v>75394834</v>
      </c>
      <c r="W196" s="30">
        <v>72997473</v>
      </c>
      <c r="X196" s="30">
        <v>2397361</v>
      </c>
      <c r="Y196" s="30">
        <v>398580</v>
      </c>
      <c r="Z196" s="30">
        <v>1998781</v>
      </c>
      <c r="AA196" s="30">
        <v>-556026</v>
      </c>
      <c r="AB196" s="30" t="s">
        <v>115</v>
      </c>
      <c r="AC196" s="30">
        <v>711080</v>
      </c>
      <c r="AD196" s="30" t="s">
        <v>115</v>
      </c>
      <c r="AE196" s="33">
        <v>155054</v>
      </c>
    </row>
    <row r="197" spans="1:31">
      <c r="A197" s="28">
        <v>2014</v>
      </c>
      <c r="B197" s="29" t="s">
        <v>118</v>
      </c>
      <c r="C197" s="29">
        <v>202053</v>
      </c>
      <c r="D197" s="29" t="s">
        <v>284</v>
      </c>
      <c r="E197" s="29" t="s">
        <v>288</v>
      </c>
      <c r="F197" s="30">
        <v>104792</v>
      </c>
      <c r="G197" s="30">
        <v>102717</v>
      </c>
      <c r="H197" s="30">
        <v>20911938</v>
      </c>
      <c r="I197" s="30">
        <v>11058020</v>
      </c>
      <c r="J197" s="30">
        <v>27026427</v>
      </c>
      <c r="K197" s="30">
        <v>2107911</v>
      </c>
      <c r="L197" s="31">
        <v>3.5</v>
      </c>
      <c r="M197" s="31">
        <v>91.5</v>
      </c>
      <c r="N197" s="31">
        <v>20</v>
      </c>
      <c r="O197" s="31">
        <v>17.7</v>
      </c>
      <c r="P197" s="31">
        <v>15.3</v>
      </c>
      <c r="Q197" s="32">
        <v>0.53</v>
      </c>
      <c r="R197" s="32" t="s">
        <v>115</v>
      </c>
      <c r="S197" s="32" t="s">
        <v>115</v>
      </c>
      <c r="T197" s="31">
        <v>7.9</v>
      </c>
      <c r="U197" s="31" t="s">
        <v>115</v>
      </c>
      <c r="V197" s="30">
        <v>49577891</v>
      </c>
      <c r="W197" s="30">
        <v>48452109</v>
      </c>
      <c r="X197" s="30">
        <v>1125782</v>
      </c>
      <c r="Y197" s="30">
        <v>175628</v>
      </c>
      <c r="Z197" s="30">
        <v>950154</v>
      </c>
      <c r="AA197" s="30">
        <v>-140607</v>
      </c>
      <c r="AB197" s="30">
        <v>1219</v>
      </c>
      <c r="AC197" s="30" t="s">
        <v>115</v>
      </c>
      <c r="AD197" s="30">
        <v>200000</v>
      </c>
      <c r="AE197" s="33">
        <v>-339388</v>
      </c>
    </row>
    <row r="198" spans="1:31">
      <c r="A198" s="28">
        <v>2014</v>
      </c>
      <c r="B198" s="29" t="s">
        <v>118</v>
      </c>
      <c r="C198" s="29">
        <v>202177</v>
      </c>
      <c r="D198" s="29" t="s">
        <v>284</v>
      </c>
      <c r="E198" s="29" t="s">
        <v>289</v>
      </c>
      <c r="F198" s="30">
        <v>99919</v>
      </c>
      <c r="G198" s="30">
        <v>98903</v>
      </c>
      <c r="H198" s="30">
        <v>20587276</v>
      </c>
      <c r="I198" s="30">
        <v>10504193</v>
      </c>
      <c r="J198" s="30">
        <v>27388473</v>
      </c>
      <c r="K198" s="30">
        <v>2037997</v>
      </c>
      <c r="L198" s="31">
        <v>3.7</v>
      </c>
      <c r="M198" s="31">
        <v>80</v>
      </c>
      <c r="N198" s="31">
        <v>20</v>
      </c>
      <c r="O198" s="31">
        <v>16.8</v>
      </c>
      <c r="P198" s="31">
        <v>17.899999999999999</v>
      </c>
      <c r="Q198" s="32">
        <v>0.51</v>
      </c>
      <c r="R198" s="32" t="s">
        <v>115</v>
      </c>
      <c r="S198" s="32" t="s">
        <v>115</v>
      </c>
      <c r="T198" s="31">
        <v>0.8</v>
      </c>
      <c r="U198" s="31" t="s">
        <v>115</v>
      </c>
      <c r="V198" s="30">
        <v>51134515</v>
      </c>
      <c r="W198" s="30">
        <v>48942090</v>
      </c>
      <c r="X198" s="30">
        <v>2192425</v>
      </c>
      <c r="Y198" s="30">
        <v>1176497</v>
      </c>
      <c r="Z198" s="30">
        <v>1015928</v>
      </c>
      <c r="AA198" s="30">
        <v>-2990</v>
      </c>
      <c r="AB198" s="30">
        <v>6935</v>
      </c>
      <c r="AC198" s="30">
        <v>910625</v>
      </c>
      <c r="AD198" s="30" t="s">
        <v>115</v>
      </c>
      <c r="AE198" s="33">
        <v>914570</v>
      </c>
    </row>
    <row r="199" spans="1:31">
      <c r="A199" s="28">
        <v>2014</v>
      </c>
      <c r="B199" s="29" t="s">
        <v>116</v>
      </c>
      <c r="C199" s="29">
        <v>212016</v>
      </c>
      <c r="D199" s="29" t="s">
        <v>290</v>
      </c>
      <c r="E199" s="29" t="s">
        <v>291</v>
      </c>
      <c r="F199" s="30">
        <v>415520</v>
      </c>
      <c r="G199" s="30">
        <v>406960</v>
      </c>
      <c r="H199" s="30">
        <v>61922865</v>
      </c>
      <c r="I199" s="30">
        <v>51533182</v>
      </c>
      <c r="J199" s="30">
        <v>86078986</v>
      </c>
      <c r="K199" s="30">
        <v>7830796</v>
      </c>
      <c r="L199" s="31">
        <v>8.8000000000000007</v>
      </c>
      <c r="M199" s="31">
        <v>88.9</v>
      </c>
      <c r="N199" s="31">
        <v>25.1</v>
      </c>
      <c r="O199" s="31">
        <v>14.9</v>
      </c>
      <c r="P199" s="31">
        <v>13.3</v>
      </c>
      <c r="Q199" s="32">
        <v>0.82</v>
      </c>
      <c r="R199" s="32" t="s">
        <v>115</v>
      </c>
      <c r="S199" s="32" t="s">
        <v>115</v>
      </c>
      <c r="T199" s="31">
        <v>4.3</v>
      </c>
      <c r="U199" s="31" t="s">
        <v>115</v>
      </c>
      <c r="V199" s="30">
        <v>163661023</v>
      </c>
      <c r="W199" s="30">
        <v>155029698</v>
      </c>
      <c r="X199" s="30">
        <v>8631325</v>
      </c>
      <c r="Y199" s="30">
        <v>1073994</v>
      </c>
      <c r="Z199" s="30">
        <v>7557331</v>
      </c>
      <c r="AA199" s="30">
        <v>-1714979</v>
      </c>
      <c r="AB199" s="30">
        <v>8124</v>
      </c>
      <c r="AC199" s="30" t="s">
        <v>115</v>
      </c>
      <c r="AD199" s="30" t="s">
        <v>115</v>
      </c>
      <c r="AE199" s="33">
        <v>-1706855</v>
      </c>
    </row>
    <row r="200" spans="1:31">
      <c r="A200" s="28">
        <v>2014</v>
      </c>
      <c r="B200" s="29" t="s">
        <v>118</v>
      </c>
      <c r="C200" s="29">
        <v>212024</v>
      </c>
      <c r="D200" s="29" t="s">
        <v>290</v>
      </c>
      <c r="E200" s="29" t="s">
        <v>292</v>
      </c>
      <c r="F200" s="30">
        <v>162847</v>
      </c>
      <c r="G200" s="30">
        <v>158662</v>
      </c>
      <c r="H200" s="30">
        <v>24094177</v>
      </c>
      <c r="I200" s="30">
        <v>21799474</v>
      </c>
      <c r="J200" s="30">
        <v>34562178</v>
      </c>
      <c r="K200" s="30">
        <v>2484894</v>
      </c>
      <c r="L200" s="31">
        <v>6</v>
      </c>
      <c r="M200" s="31">
        <v>90.2</v>
      </c>
      <c r="N200" s="31">
        <v>24.6</v>
      </c>
      <c r="O200" s="31">
        <v>14.3</v>
      </c>
      <c r="P200" s="31">
        <v>12.1</v>
      </c>
      <c r="Q200" s="32">
        <v>0.91</v>
      </c>
      <c r="R200" s="32" t="s">
        <v>115</v>
      </c>
      <c r="S200" s="32" t="s">
        <v>115</v>
      </c>
      <c r="T200" s="31">
        <v>1.7</v>
      </c>
      <c r="U200" s="31">
        <v>19.3</v>
      </c>
      <c r="V200" s="30">
        <v>60059591</v>
      </c>
      <c r="W200" s="30">
        <v>57834256</v>
      </c>
      <c r="X200" s="30">
        <v>2225335</v>
      </c>
      <c r="Y200" s="30">
        <v>147002</v>
      </c>
      <c r="Z200" s="30">
        <v>2078333</v>
      </c>
      <c r="AA200" s="30">
        <v>271454</v>
      </c>
      <c r="AB200" s="30">
        <v>614600</v>
      </c>
      <c r="AC200" s="30" t="s">
        <v>115</v>
      </c>
      <c r="AD200" s="30">
        <v>900000</v>
      </c>
      <c r="AE200" s="33">
        <v>-13946</v>
      </c>
    </row>
    <row r="201" spans="1:31">
      <c r="A201" s="28">
        <v>2014</v>
      </c>
      <c r="B201" s="29" t="s">
        <v>118</v>
      </c>
      <c r="C201" s="29">
        <v>212041</v>
      </c>
      <c r="D201" s="29" t="s">
        <v>290</v>
      </c>
      <c r="E201" s="29" t="s">
        <v>293</v>
      </c>
      <c r="F201" s="30">
        <v>114215</v>
      </c>
      <c r="G201" s="30">
        <v>112757</v>
      </c>
      <c r="H201" s="30">
        <v>15951297</v>
      </c>
      <c r="I201" s="30">
        <v>11611661</v>
      </c>
      <c r="J201" s="30">
        <v>22010017</v>
      </c>
      <c r="K201" s="30">
        <v>2041454</v>
      </c>
      <c r="L201" s="31">
        <v>7.9</v>
      </c>
      <c r="M201" s="31">
        <v>87.8</v>
      </c>
      <c r="N201" s="31">
        <v>27.9</v>
      </c>
      <c r="O201" s="31">
        <v>16.2</v>
      </c>
      <c r="P201" s="31">
        <v>13.2</v>
      </c>
      <c r="Q201" s="32">
        <v>0.73</v>
      </c>
      <c r="R201" s="32" t="s">
        <v>115</v>
      </c>
      <c r="S201" s="32" t="s">
        <v>115</v>
      </c>
      <c r="T201" s="31">
        <v>-1</v>
      </c>
      <c r="U201" s="31" t="s">
        <v>115</v>
      </c>
      <c r="V201" s="30">
        <v>38664643</v>
      </c>
      <c r="W201" s="30">
        <v>36519841</v>
      </c>
      <c r="X201" s="30">
        <v>2144802</v>
      </c>
      <c r="Y201" s="30">
        <v>395265</v>
      </c>
      <c r="Z201" s="30">
        <v>1749537</v>
      </c>
      <c r="AA201" s="30">
        <v>-190055</v>
      </c>
      <c r="AB201" s="30">
        <v>489186</v>
      </c>
      <c r="AC201" s="30" t="s">
        <v>115</v>
      </c>
      <c r="AD201" s="30">
        <v>1220000</v>
      </c>
      <c r="AE201" s="33">
        <v>-920869</v>
      </c>
    </row>
    <row r="202" spans="1:31">
      <c r="A202" s="28">
        <v>2014</v>
      </c>
      <c r="B202" s="29" t="s">
        <v>118</v>
      </c>
      <c r="C202" s="29">
        <v>212130</v>
      </c>
      <c r="D202" s="29" t="s">
        <v>290</v>
      </c>
      <c r="E202" s="29" t="s">
        <v>294</v>
      </c>
      <c r="F202" s="30">
        <v>148486</v>
      </c>
      <c r="G202" s="30">
        <v>145699</v>
      </c>
      <c r="H202" s="30">
        <v>19242961</v>
      </c>
      <c r="I202" s="30">
        <v>16759562</v>
      </c>
      <c r="J202" s="30">
        <v>27346787</v>
      </c>
      <c r="K202" s="30">
        <v>2589773</v>
      </c>
      <c r="L202" s="31">
        <v>8.9</v>
      </c>
      <c r="M202" s="31">
        <v>89.3</v>
      </c>
      <c r="N202" s="31">
        <v>21.1</v>
      </c>
      <c r="O202" s="31">
        <v>17.7</v>
      </c>
      <c r="P202" s="31">
        <v>14.3</v>
      </c>
      <c r="Q202" s="32">
        <v>0.87</v>
      </c>
      <c r="R202" s="32" t="s">
        <v>115</v>
      </c>
      <c r="S202" s="32" t="s">
        <v>115</v>
      </c>
      <c r="T202" s="31">
        <v>0.7</v>
      </c>
      <c r="U202" s="31" t="s">
        <v>115</v>
      </c>
      <c r="V202" s="30">
        <v>48251169</v>
      </c>
      <c r="W202" s="30">
        <v>45609190</v>
      </c>
      <c r="X202" s="30">
        <v>2641979</v>
      </c>
      <c r="Y202" s="30">
        <v>213938</v>
      </c>
      <c r="Z202" s="30">
        <v>2428041</v>
      </c>
      <c r="AA202" s="30">
        <v>111148</v>
      </c>
      <c r="AB202" s="30">
        <v>968243</v>
      </c>
      <c r="AC202" s="30" t="s">
        <v>115</v>
      </c>
      <c r="AD202" s="30" t="s">
        <v>115</v>
      </c>
      <c r="AE202" s="33">
        <v>1079391</v>
      </c>
    </row>
    <row r="203" spans="1:31">
      <c r="A203" s="28">
        <v>2014</v>
      </c>
      <c r="B203" s="29" t="s">
        <v>112</v>
      </c>
      <c r="C203" s="29">
        <v>221007</v>
      </c>
      <c r="D203" s="29" t="s">
        <v>295</v>
      </c>
      <c r="E203" s="29" t="s">
        <v>296</v>
      </c>
      <c r="F203" s="30">
        <v>715752</v>
      </c>
      <c r="G203" s="30">
        <v>707742</v>
      </c>
      <c r="H203" s="30">
        <v>113176017</v>
      </c>
      <c r="I203" s="30">
        <v>103248685</v>
      </c>
      <c r="J203" s="30">
        <v>164267070</v>
      </c>
      <c r="K203" s="30">
        <v>19179527</v>
      </c>
      <c r="L203" s="31">
        <v>2.4</v>
      </c>
      <c r="M203" s="31">
        <v>91.9</v>
      </c>
      <c r="N203" s="31">
        <v>24.3</v>
      </c>
      <c r="O203" s="31">
        <v>23</v>
      </c>
      <c r="P203" s="31">
        <v>20</v>
      </c>
      <c r="Q203" s="32">
        <v>0.9</v>
      </c>
      <c r="R203" s="32" t="s">
        <v>115</v>
      </c>
      <c r="S203" s="32" t="s">
        <v>115</v>
      </c>
      <c r="T203" s="31">
        <v>9.3000000000000007</v>
      </c>
      <c r="U203" s="31">
        <v>69.900000000000006</v>
      </c>
      <c r="V203" s="30">
        <v>281681352</v>
      </c>
      <c r="W203" s="30">
        <v>274122029</v>
      </c>
      <c r="X203" s="30">
        <v>7559323</v>
      </c>
      <c r="Y203" s="30">
        <v>3596219</v>
      </c>
      <c r="Z203" s="30">
        <v>3963104</v>
      </c>
      <c r="AA203" s="30">
        <v>-1274947</v>
      </c>
      <c r="AB203" s="30">
        <v>2407910</v>
      </c>
      <c r="AC203" s="30" t="s">
        <v>115</v>
      </c>
      <c r="AD203" s="30">
        <v>2410011</v>
      </c>
      <c r="AE203" s="33">
        <v>-1277048</v>
      </c>
    </row>
    <row r="204" spans="1:31">
      <c r="A204" s="28">
        <v>2014</v>
      </c>
      <c r="B204" s="29" t="s">
        <v>112</v>
      </c>
      <c r="C204" s="29">
        <v>221309</v>
      </c>
      <c r="D204" s="29" t="s">
        <v>295</v>
      </c>
      <c r="E204" s="29" t="s">
        <v>297</v>
      </c>
      <c r="F204" s="30">
        <v>810317</v>
      </c>
      <c r="G204" s="30">
        <v>789360</v>
      </c>
      <c r="H204" s="30">
        <v>123540740</v>
      </c>
      <c r="I204" s="30">
        <v>109720975</v>
      </c>
      <c r="J204" s="30">
        <v>176802581</v>
      </c>
      <c r="K204" s="30">
        <v>15420406</v>
      </c>
      <c r="L204" s="31">
        <v>3.3</v>
      </c>
      <c r="M204" s="31">
        <v>91.7</v>
      </c>
      <c r="N204" s="31">
        <v>22.9</v>
      </c>
      <c r="O204" s="31">
        <v>20.9</v>
      </c>
      <c r="P204" s="31">
        <v>18.600000000000001</v>
      </c>
      <c r="Q204" s="32">
        <v>0.88</v>
      </c>
      <c r="R204" s="32" t="s">
        <v>115</v>
      </c>
      <c r="S204" s="32" t="s">
        <v>115</v>
      </c>
      <c r="T204" s="31">
        <v>10.199999999999999</v>
      </c>
      <c r="U204" s="31" t="s">
        <v>115</v>
      </c>
      <c r="V204" s="30">
        <v>286011891</v>
      </c>
      <c r="W204" s="30">
        <v>275618118</v>
      </c>
      <c r="X204" s="30">
        <v>10393773</v>
      </c>
      <c r="Y204" s="30">
        <v>4570096</v>
      </c>
      <c r="Z204" s="30">
        <v>5823677</v>
      </c>
      <c r="AA204" s="30">
        <v>-788769</v>
      </c>
      <c r="AB204" s="30">
        <v>35576</v>
      </c>
      <c r="AC204" s="30" t="s">
        <v>115</v>
      </c>
      <c r="AD204" s="30" t="s">
        <v>115</v>
      </c>
      <c r="AE204" s="33">
        <v>-753193</v>
      </c>
    </row>
    <row r="205" spans="1:31">
      <c r="A205" s="28">
        <v>2014</v>
      </c>
      <c r="B205" s="29" t="s">
        <v>129</v>
      </c>
      <c r="C205" s="29">
        <v>222038</v>
      </c>
      <c r="D205" s="29" t="s">
        <v>295</v>
      </c>
      <c r="E205" s="29" t="s">
        <v>298</v>
      </c>
      <c r="F205" s="30">
        <v>202612</v>
      </c>
      <c r="G205" s="30">
        <v>199152</v>
      </c>
      <c r="H205" s="30">
        <v>29565179</v>
      </c>
      <c r="I205" s="30">
        <v>28492300</v>
      </c>
      <c r="J205" s="30">
        <v>41016929</v>
      </c>
      <c r="K205" s="30">
        <v>2189268</v>
      </c>
      <c r="L205" s="31">
        <v>6</v>
      </c>
      <c r="M205" s="31">
        <v>82.8</v>
      </c>
      <c r="N205" s="31">
        <v>25</v>
      </c>
      <c r="O205" s="31">
        <v>17</v>
      </c>
      <c r="P205" s="31">
        <v>14.6</v>
      </c>
      <c r="Q205" s="32">
        <v>0.96</v>
      </c>
      <c r="R205" s="32" t="s">
        <v>115</v>
      </c>
      <c r="S205" s="32" t="s">
        <v>115</v>
      </c>
      <c r="T205" s="31">
        <v>5.7</v>
      </c>
      <c r="U205" s="31">
        <v>47.7</v>
      </c>
      <c r="V205" s="30">
        <v>71737018</v>
      </c>
      <c r="W205" s="30">
        <v>68979851</v>
      </c>
      <c r="X205" s="30">
        <v>2757167</v>
      </c>
      <c r="Y205" s="30">
        <v>298569</v>
      </c>
      <c r="Z205" s="30">
        <v>2458598</v>
      </c>
      <c r="AA205" s="30">
        <v>285148</v>
      </c>
      <c r="AB205" s="30">
        <v>1524101</v>
      </c>
      <c r="AC205" s="30" t="s">
        <v>115</v>
      </c>
      <c r="AD205" s="30">
        <v>649899</v>
      </c>
      <c r="AE205" s="33">
        <v>1159350</v>
      </c>
    </row>
    <row r="206" spans="1:31">
      <c r="A206" s="28">
        <v>2014</v>
      </c>
      <c r="B206" s="29" t="s">
        <v>118</v>
      </c>
      <c r="C206" s="29">
        <v>222062</v>
      </c>
      <c r="D206" s="29" t="s">
        <v>295</v>
      </c>
      <c r="E206" s="29" t="s">
        <v>299</v>
      </c>
      <c r="F206" s="30">
        <v>111912</v>
      </c>
      <c r="G206" s="30">
        <v>110783</v>
      </c>
      <c r="H206" s="30">
        <v>15043266</v>
      </c>
      <c r="I206" s="30">
        <v>13857576</v>
      </c>
      <c r="J206" s="30">
        <v>20692252</v>
      </c>
      <c r="K206" s="30">
        <v>1512113</v>
      </c>
      <c r="L206" s="31">
        <v>2.4</v>
      </c>
      <c r="M206" s="31">
        <v>81.599999999999994</v>
      </c>
      <c r="N206" s="31">
        <v>27.3</v>
      </c>
      <c r="O206" s="31">
        <v>17.2</v>
      </c>
      <c r="P206" s="31">
        <v>14.7</v>
      </c>
      <c r="Q206" s="32">
        <v>0.91</v>
      </c>
      <c r="R206" s="32" t="s">
        <v>115</v>
      </c>
      <c r="S206" s="32" t="s">
        <v>115</v>
      </c>
      <c r="T206" s="31">
        <v>6.6</v>
      </c>
      <c r="U206" s="31">
        <v>15.2</v>
      </c>
      <c r="V206" s="30">
        <v>36456745</v>
      </c>
      <c r="W206" s="30">
        <v>35628230</v>
      </c>
      <c r="X206" s="30">
        <v>828515</v>
      </c>
      <c r="Y206" s="30">
        <v>337379</v>
      </c>
      <c r="Z206" s="30">
        <v>491136</v>
      </c>
      <c r="AA206" s="30">
        <v>-270611</v>
      </c>
      <c r="AB206" s="30">
        <v>216012</v>
      </c>
      <c r="AC206" s="30" t="s">
        <v>115</v>
      </c>
      <c r="AD206" s="30">
        <v>165000</v>
      </c>
      <c r="AE206" s="33">
        <v>-219599</v>
      </c>
    </row>
    <row r="207" spans="1:31">
      <c r="A207" s="28">
        <v>2014</v>
      </c>
      <c r="B207" s="29" t="s">
        <v>118</v>
      </c>
      <c r="C207" s="29">
        <v>222071</v>
      </c>
      <c r="D207" s="29" t="s">
        <v>295</v>
      </c>
      <c r="E207" s="29" t="s">
        <v>300</v>
      </c>
      <c r="F207" s="30">
        <v>135034</v>
      </c>
      <c r="G207" s="30">
        <v>133409</v>
      </c>
      <c r="H207" s="30">
        <v>18070155</v>
      </c>
      <c r="I207" s="30">
        <v>16228720</v>
      </c>
      <c r="J207" s="30">
        <v>25818074</v>
      </c>
      <c r="K207" s="30">
        <v>2341087</v>
      </c>
      <c r="L207" s="31">
        <v>6.1</v>
      </c>
      <c r="M207" s="31">
        <v>82.5</v>
      </c>
      <c r="N207" s="31">
        <v>25.8</v>
      </c>
      <c r="O207" s="31">
        <v>12.8</v>
      </c>
      <c r="P207" s="31">
        <v>10.5</v>
      </c>
      <c r="Q207" s="32">
        <v>0.9</v>
      </c>
      <c r="R207" s="32" t="s">
        <v>115</v>
      </c>
      <c r="S207" s="32" t="s">
        <v>115</v>
      </c>
      <c r="T207" s="31">
        <v>7</v>
      </c>
      <c r="U207" s="31">
        <v>23.6</v>
      </c>
      <c r="V207" s="30">
        <v>44490448</v>
      </c>
      <c r="W207" s="30">
        <v>41907907</v>
      </c>
      <c r="X207" s="30">
        <v>2582541</v>
      </c>
      <c r="Y207" s="30">
        <v>1003686</v>
      </c>
      <c r="Z207" s="30">
        <v>1578855</v>
      </c>
      <c r="AA207" s="30">
        <v>-167907</v>
      </c>
      <c r="AB207" s="30">
        <v>1100004</v>
      </c>
      <c r="AC207" s="30" t="s">
        <v>115</v>
      </c>
      <c r="AD207" s="30">
        <v>500000</v>
      </c>
      <c r="AE207" s="33">
        <v>432097</v>
      </c>
    </row>
    <row r="208" spans="1:31">
      <c r="A208" s="28">
        <v>2014</v>
      </c>
      <c r="B208" s="29" t="s">
        <v>118</v>
      </c>
      <c r="C208" s="29">
        <v>222097</v>
      </c>
      <c r="D208" s="29" t="s">
        <v>295</v>
      </c>
      <c r="E208" s="29" t="s">
        <v>301</v>
      </c>
      <c r="F208" s="30">
        <v>100921</v>
      </c>
      <c r="G208" s="30">
        <v>100021</v>
      </c>
      <c r="H208" s="30">
        <v>15298855</v>
      </c>
      <c r="I208" s="30">
        <v>11641345</v>
      </c>
      <c r="J208" s="30">
        <v>21711468</v>
      </c>
      <c r="K208" s="30">
        <v>1860860</v>
      </c>
      <c r="L208" s="31">
        <v>5.2</v>
      </c>
      <c r="M208" s="31">
        <v>91.6</v>
      </c>
      <c r="N208" s="31">
        <v>26.2</v>
      </c>
      <c r="O208" s="31">
        <v>20.3</v>
      </c>
      <c r="P208" s="31">
        <v>16.7</v>
      </c>
      <c r="Q208" s="32">
        <v>0.76</v>
      </c>
      <c r="R208" s="32" t="s">
        <v>115</v>
      </c>
      <c r="S208" s="32" t="s">
        <v>115</v>
      </c>
      <c r="T208" s="31">
        <v>8.8000000000000007</v>
      </c>
      <c r="U208" s="31">
        <v>25</v>
      </c>
      <c r="V208" s="30">
        <v>38329338</v>
      </c>
      <c r="W208" s="30">
        <v>37053794</v>
      </c>
      <c r="X208" s="30">
        <v>1275544</v>
      </c>
      <c r="Y208" s="30">
        <v>139972</v>
      </c>
      <c r="Z208" s="30">
        <v>1135572</v>
      </c>
      <c r="AA208" s="30">
        <v>-419576</v>
      </c>
      <c r="AB208" s="30">
        <v>527901</v>
      </c>
      <c r="AC208" s="30" t="s">
        <v>115</v>
      </c>
      <c r="AD208" s="30" t="s">
        <v>115</v>
      </c>
      <c r="AE208" s="33">
        <v>108325</v>
      </c>
    </row>
    <row r="209" spans="1:31">
      <c r="A209" s="28">
        <v>2014</v>
      </c>
      <c r="B209" s="29" t="s">
        <v>129</v>
      </c>
      <c r="C209" s="29">
        <v>222101</v>
      </c>
      <c r="D209" s="29" t="s">
        <v>295</v>
      </c>
      <c r="E209" s="29" t="s">
        <v>302</v>
      </c>
      <c r="F209" s="30">
        <v>257697</v>
      </c>
      <c r="G209" s="30">
        <v>253283</v>
      </c>
      <c r="H209" s="30">
        <v>36509430</v>
      </c>
      <c r="I209" s="30">
        <v>36194793</v>
      </c>
      <c r="J209" s="30">
        <v>49356126</v>
      </c>
      <c r="K209" s="30">
        <v>1362987</v>
      </c>
      <c r="L209" s="31">
        <v>6</v>
      </c>
      <c r="M209" s="31">
        <v>80.5</v>
      </c>
      <c r="N209" s="31">
        <v>24</v>
      </c>
      <c r="O209" s="31">
        <v>12.5</v>
      </c>
      <c r="P209" s="31">
        <v>11</v>
      </c>
      <c r="Q209" s="32">
        <v>0.99</v>
      </c>
      <c r="R209" s="32" t="s">
        <v>115</v>
      </c>
      <c r="S209" s="32" t="s">
        <v>115</v>
      </c>
      <c r="T209" s="31">
        <v>3.8</v>
      </c>
      <c r="U209" s="31">
        <v>60.2</v>
      </c>
      <c r="V209" s="30">
        <v>88699054</v>
      </c>
      <c r="W209" s="30">
        <v>85606674</v>
      </c>
      <c r="X209" s="30">
        <v>3092380</v>
      </c>
      <c r="Y209" s="30">
        <v>123175</v>
      </c>
      <c r="Z209" s="30">
        <v>2969205</v>
      </c>
      <c r="AA209" s="30">
        <v>734488</v>
      </c>
      <c r="AB209" s="30">
        <v>2941</v>
      </c>
      <c r="AC209" s="30" t="s">
        <v>115</v>
      </c>
      <c r="AD209" s="30">
        <v>158000</v>
      </c>
      <c r="AE209" s="33">
        <v>579429</v>
      </c>
    </row>
    <row r="210" spans="1:31">
      <c r="A210" s="28">
        <v>2014</v>
      </c>
      <c r="B210" s="29" t="s">
        <v>118</v>
      </c>
      <c r="C210" s="29">
        <v>222119</v>
      </c>
      <c r="D210" s="29" t="s">
        <v>295</v>
      </c>
      <c r="E210" s="29" t="s">
        <v>303</v>
      </c>
      <c r="F210" s="30">
        <v>170612</v>
      </c>
      <c r="G210" s="30">
        <v>164661</v>
      </c>
      <c r="H210" s="30">
        <v>26017548</v>
      </c>
      <c r="I210" s="30">
        <v>22486042</v>
      </c>
      <c r="J210" s="30">
        <v>38800754</v>
      </c>
      <c r="K210" s="30">
        <v>3392462</v>
      </c>
      <c r="L210" s="31">
        <v>5.3</v>
      </c>
      <c r="M210" s="31">
        <v>87.2</v>
      </c>
      <c r="N210" s="31">
        <v>23.3</v>
      </c>
      <c r="O210" s="31">
        <v>19.100000000000001</v>
      </c>
      <c r="P210" s="31">
        <v>16.899999999999999</v>
      </c>
      <c r="Q210" s="32">
        <v>0.86</v>
      </c>
      <c r="R210" s="32" t="s">
        <v>115</v>
      </c>
      <c r="S210" s="32" t="s">
        <v>115</v>
      </c>
      <c r="T210" s="31">
        <v>9.9</v>
      </c>
      <c r="U210" s="31">
        <v>35.1</v>
      </c>
      <c r="V210" s="30">
        <v>62629577</v>
      </c>
      <c r="W210" s="30">
        <v>59987428</v>
      </c>
      <c r="X210" s="30">
        <v>2642149</v>
      </c>
      <c r="Y210" s="30">
        <v>603331</v>
      </c>
      <c r="Z210" s="30">
        <v>2038818</v>
      </c>
      <c r="AA210" s="30">
        <v>658163</v>
      </c>
      <c r="AB210" s="30">
        <v>22852</v>
      </c>
      <c r="AC210" s="30" t="s">
        <v>115</v>
      </c>
      <c r="AD210" s="30">
        <v>1085837</v>
      </c>
      <c r="AE210" s="33">
        <v>-404822</v>
      </c>
    </row>
    <row r="211" spans="1:31">
      <c r="A211" s="28">
        <v>2014</v>
      </c>
      <c r="B211" s="29" t="s">
        <v>118</v>
      </c>
      <c r="C211" s="29">
        <v>222127</v>
      </c>
      <c r="D211" s="29" t="s">
        <v>295</v>
      </c>
      <c r="E211" s="29" t="s">
        <v>304</v>
      </c>
      <c r="F211" s="30">
        <v>143008</v>
      </c>
      <c r="G211" s="30">
        <v>139962</v>
      </c>
      <c r="H211" s="30">
        <v>19339513</v>
      </c>
      <c r="I211" s="30">
        <v>17290455</v>
      </c>
      <c r="J211" s="30">
        <v>27557178</v>
      </c>
      <c r="K211" s="30">
        <v>2630907</v>
      </c>
      <c r="L211" s="31">
        <v>9.1999999999999993</v>
      </c>
      <c r="M211" s="31">
        <v>83.9</v>
      </c>
      <c r="N211" s="31">
        <v>16.2</v>
      </c>
      <c r="O211" s="31">
        <v>18</v>
      </c>
      <c r="P211" s="31">
        <v>15.3</v>
      </c>
      <c r="Q211" s="32">
        <v>0.89</v>
      </c>
      <c r="R211" s="32" t="s">
        <v>115</v>
      </c>
      <c r="S211" s="32" t="s">
        <v>115</v>
      </c>
      <c r="T211" s="31">
        <v>8.4</v>
      </c>
      <c r="U211" s="31">
        <v>40.200000000000003</v>
      </c>
      <c r="V211" s="30">
        <v>46782637</v>
      </c>
      <c r="W211" s="30">
        <v>44207131</v>
      </c>
      <c r="X211" s="30">
        <v>2575506</v>
      </c>
      <c r="Y211" s="30">
        <v>42669</v>
      </c>
      <c r="Z211" s="30">
        <v>2532837</v>
      </c>
      <c r="AA211" s="30">
        <v>277385</v>
      </c>
      <c r="AB211" s="30">
        <v>344581</v>
      </c>
      <c r="AC211" s="30" t="s">
        <v>115</v>
      </c>
      <c r="AD211" s="30" t="s">
        <v>115</v>
      </c>
      <c r="AE211" s="33">
        <v>621966</v>
      </c>
    </row>
    <row r="212" spans="1:31">
      <c r="A212" s="28">
        <v>2014</v>
      </c>
      <c r="B212" s="29" t="s">
        <v>118</v>
      </c>
      <c r="C212" s="29">
        <v>222135</v>
      </c>
      <c r="D212" s="29" t="s">
        <v>295</v>
      </c>
      <c r="E212" s="29" t="s">
        <v>305</v>
      </c>
      <c r="F212" s="30">
        <v>117681</v>
      </c>
      <c r="G212" s="30">
        <v>114392</v>
      </c>
      <c r="H212" s="30">
        <v>18228783</v>
      </c>
      <c r="I212" s="30">
        <v>16628631</v>
      </c>
      <c r="J212" s="30">
        <v>26560403</v>
      </c>
      <c r="K212" s="30">
        <v>2274133</v>
      </c>
      <c r="L212" s="31">
        <v>4.5999999999999996</v>
      </c>
      <c r="M212" s="31">
        <v>84.2</v>
      </c>
      <c r="N212" s="31">
        <v>21.1</v>
      </c>
      <c r="O212" s="31">
        <v>18.5</v>
      </c>
      <c r="P212" s="31">
        <v>15.5</v>
      </c>
      <c r="Q212" s="32">
        <v>0.91</v>
      </c>
      <c r="R212" s="32" t="s">
        <v>115</v>
      </c>
      <c r="S212" s="32" t="s">
        <v>115</v>
      </c>
      <c r="T212" s="31">
        <v>10.3</v>
      </c>
      <c r="U212" s="31">
        <v>94.2</v>
      </c>
      <c r="V212" s="30">
        <v>44596488</v>
      </c>
      <c r="W212" s="30">
        <v>43126560</v>
      </c>
      <c r="X212" s="30">
        <v>1469928</v>
      </c>
      <c r="Y212" s="30">
        <v>238231</v>
      </c>
      <c r="Z212" s="30">
        <v>1231697</v>
      </c>
      <c r="AA212" s="30">
        <v>-366624</v>
      </c>
      <c r="AB212" s="30">
        <v>386103</v>
      </c>
      <c r="AC212" s="30" t="s">
        <v>115</v>
      </c>
      <c r="AD212" s="30" t="s">
        <v>115</v>
      </c>
      <c r="AE212" s="33">
        <v>19479</v>
      </c>
    </row>
    <row r="213" spans="1:31">
      <c r="A213" s="28">
        <v>2014</v>
      </c>
      <c r="B213" s="29" t="s">
        <v>118</v>
      </c>
      <c r="C213" s="29">
        <v>222143</v>
      </c>
      <c r="D213" s="29" t="s">
        <v>295</v>
      </c>
      <c r="E213" s="29" t="s">
        <v>306</v>
      </c>
      <c r="F213" s="30">
        <v>146725</v>
      </c>
      <c r="G213" s="30">
        <v>145411</v>
      </c>
      <c r="H213" s="30">
        <v>19414540</v>
      </c>
      <c r="I213" s="30">
        <v>16805417</v>
      </c>
      <c r="J213" s="30">
        <v>27287745</v>
      </c>
      <c r="K213" s="30">
        <v>2157304</v>
      </c>
      <c r="L213" s="31">
        <v>10.4</v>
      </c>
      <c r="M213" s="31">
        <v>84.9</v>
      </c>
      <c r="N213" s="31">
        <v>19.2</v>
      </c>
      <c r="O213" s="31">
        <v>20.100000000000001</v>
      </c>
      <c r="P213" s="31">
        <v>16.3</v>
      </c>
      <c r="Q213" s="32">
        <v>0.85</v>
      </c>
      <c r="R213" s="32" t="s">
        <v>115</v>
      </c>
      <c r="S213" s="32" t="s">
        <v>115</v>
      </c>
      <c r="T213" s="31">
        <v>11.8</v>
      </c>
      <c r="U213" s="31">
        <v>45.9</v>
      </c>
      <c r="V213" s="30">
        <v>48671230</v>
      </c>
      <c r="W213" s="30">
        <v>45793798</v>
      </c>
      <c r="X213" s="30">
        <v>2877432</v>
      </c>
      <c r="Y213" s="30">
        <v>36383</v>
      </c>
      <c r="Z213" s="30">
        <v>2841049</v>
      </c>
      <c r="AA213" s="30">
        <v>-59509</v>
      </c>
      <c r="AB213" s="30">
        <v>1138021</v>
      </c>
      <c r="AC213" s="30" t="s">
        <v>115</v>
      </c>
      <c r="AD213" s="30" t="s">
        <v>115</v>
      </c>
      <c r="AE213" s="33">
        <v>1078512</v>
      </c>
    </row>
    <row r="214" spans="1:31">
      <c r="A214" s="28">
        <v>2014</v>
      </c>
      <c r="B214" s="29" t="s">
        <v>112</v>
      </c>
      <c r="C214" s="29">
        <v>231002</v>
      </c>
      <c r="D214" s="29" t="s">
        <v>307</v>
      </c>
      <c r="E214" s="29" t="s">
        <v>308</v>
      </c>
      <c r="F214" s="30">
        <v>2260440</v>
      </c>
      <c r="G214" s="30">
        <v>2194944</v>
      </c>
      <c r="H214" s="30">
        <v>395310390</v>
      </c>
      <c r="I214" s="30">
        <v>389633218</v>
      </c>
      <c r="J214" s="30">
        <v>551685973</v>
      </c>
      <c r="K214" s="30">
        <v>34063081</v>
      </c>
      <c r="L214" s="31">
        <v>0.3</v>
      </c>
      <c r="M214" s="31">
        <v>99.3</v>
      </c>
      <c r="N214" s="31">
        <v>24.6</v>
      </c>
      <c r="O214" s="31">
        <v>21.5</v>
      </c>
      <c r="P214" s="31">
        <v>20.2</v>
      </c>
      <c r="Q214" s="32">
        <v>0.98</v>
      </c>
      <c r="R214" s="32" t="s">
        <v>115</v>
      </c>
      <c r="S214" s="32" t="s">
        <v>115</v>
      </c>
      <c r="T214" s="31">
        <v>13</v>
      </c>
      <c r="U214" s="31">
        <v>153.9</v>
      </c>
      <c r="V214" s="30">
        <v>1054793098</v>
      </c>
      <c r="W214" s="30">
        <v>1047391598</v>
      </c>
      <c r="X214" s="30">
        <v>7401500</v>
      </c>
      <c r="Y214" s="30">
        <v>5677714</v>
      </c>
      <c r="Z214" s="30">
        <v>1723786</v>
      </c>
      <c r="AA214" s="30">
        <v>-34552</v>
      </c>
      <c r="AB214" s="30">
        <v>28876</v>
      </c>
      <c r="AC214" s="30" t="s">
        <v>115</v>
      </c>
      <c r="AD214" s="30">
        <v>16212</v>
      </c>
      <c r="AE214" s="33">
        <v>-21888</v>
      </c>
    </row>
    <row r="215" spans="1:31">
      <c r="A215" s="28">
        <v>2014</v>
      </c>
      <c r="B215" s="29" t="s">
        <v>116</v>
      </c>
      <c r="C215" s="29">
        <v>232017</v>
      </c>
      <c r="D215" s="29" t="s">
        <v>307</v>
      </c>
      <c r="E215" s="29" t="s">
        <v>309</v>
      </c>
      <c r="F215" s="30">
        <v>378890</v>
      </c>
      <c r="G215" s="30">
        <v>365269</v>
      </c>
      <c r="H215" s="30">
        <v>53190334</v>
      </c>
      <c r="I215" s="30">
        <v>50896578</v>
      </c>
      <c r="J215" s="30">
        <v>72453758</v>
      </c>
      <c r="K215" s="30">
        <v>4118689</v>
      </c>
      <c r="L215" s="31">
        <v>5.7</v>
      </c>
      <c r="M215" s="31">
        <v>89</v>
      </c>
      <c r="N215" s="31">
        <v>22.1</v>
      </c>
      <c r="O215" s="31">
        <v>15.3</v>
      </c>
      <c r="P215" s="31">
        <v>13.4</v>
      </c>
      <c r="Q215" s="32">
        <v>0.95</v>
      </c>
      <c r="R215" s="32" t="s">
        <v>115</v>
      </c>
      <c r="S215" s="32" t="s">
        <v>115</v>
      </c>
      <c r="T215" s="31">
        <v>7.1</v>
      </c>
      <c r="U215" s="31">
        <v>39.799999999999997</v>
      </c>
      <c r="V215" s="30">
        <v>125771261</v>
      </c>
      <c r="W215" s="30">
        <v>121017021</v>
      </c>
      <c r="X215" s="30">
        <v>4754240</v>
      </c>
      <c r="Y215" s="30">
        <v>611089</v>
      </c>
      <c r="Z215" s="30">
        <v>4143151</v>
      </c>
      <c r="AA215" s="30">
        <v>-472446</v>
      </c>
      <c r="AB215" s="30">
        <v>7545</v>
      </c>
      <c r="AC215" s="30" t="s">
        <v>115</v>
      </c>
      <c r="AD215" s="30">
        <v>2306000</v>
      </c>
      <c r="AE215" s="33">
        <v>-2770901</v>
      </c>
    </row>
    <row r="216" spans="1:31">
      <c r="A216" s="28">
        <v>2014</v>
      </c>
      <c r="B216" s="29" t="s">
        <v>116</v>
      </c>
      <c r="C216" s="29">
        <v>232025</v>
      </c>
      <c r="D216" s="29" t="s">
        <v>307</v>
      </c>
      <c r="E216" s="29" t="s">
        <v>310</v>
      </c>
      <c r="F216" s="30">
        <v>380537</v>
      </c>
      <c r="G216" s="30">
        <v>372063</v>
      </c>
      <c r="H216" s="30">
        <v>52065296</v>
      </c>
      <c r="I216" s="30">
        <v>51664149</v>
      </c>
      <c r="J216" s="30">
        <v>69749629</v>
      </c>
      <c r="K216" s="30">
        <v>1302510</v>
      </c>
      <c r="L216" s="31">
        <v>6.3</v>
      </c>
      <c r="M216" s="31">
        <v>86.6</v>
      </c>
      <c r="N216" s="31">
        <v>23.6</v>
      </c>
      <c r="O216" s="31">
        <v>8.5</v>
      </c>
      <c r="P216" s="31">
        <v>7.3</v>
      </c>
      <c r="Q216" s="32">
        <v>0.98</v>
      </c>
      <c r="R216" s="32" t="s">
        <v>115</v>
      </c>
      <c r="S216" s="32" t="s">
        <v>115</v>
      </c>
      <c r="T216" s="31">
        <v>-1.4</v>
      </c>
      <c r="U216" s="31" t="s">
        <v>115</v>
      </c>
      <c r="V216" s="30">
        <v>116477553</v>
      </c>
      <c r="W216" s="30">
        <v>111539872</v>
      </c>
      <c r="X216" s="30">
        <v>4937681</v>
      </c>
      <c r="Y216" s="30">
        <v>570555</v>
      </c>
      <c r="Z216" s="30">
        <v>4367126</v>
      </c>
      <c r="AA216" s="30">
        <v>-730174</v>
      </c>
      <c r="AB216" s="30">
        <v>134191</v>
      </c>
      <c r="AC216" s="30" t="s">
        <v>115</v>
      </c>
      <c r="AD216" s="30">
        <v>4016475</v>
      </c>
      <c r="AE216" s="33">
        <v>-4612458</v>
      </c>
    </row>
    <row r="217" spans="1:31">
      <c r="A217" s="28">
        <v>2014</v>
      </c>
      <c r="B217" s="29" t="s">
        <v>129</v>
      </c>
      <c r="C217" s="29">
        <v>232033</v>
      </c>
      <c r="D217" s="29" t="s">
        <v>307</v>
      </c>
      <c r="E217" s="29" t="s">
        <v>311</v>
      </c>
      <c r="F217" s="30">
        <v>386538</v>
      </c>
      <c r="G217" s="30">
        <v>381646</v>
      </c>
      <c r="H217" s="30">
        <v>48744005</v>
      </c>
      <c r="I217" s="30">
        <v>40332004</v>
      </c>
      <c r="J217" s="30">
        <v>68603249</v>
      </c>
      <c r="K217" s="30">
        <v>6150998</v>
      </c>
      <c r="L217" s="31">
        <v>5.4</v>
      </c>
      <c r="M217" s="31">
        <v>88.7</v>
      </c>
      <c r="N217" s="31">
        <v>20.6</v>
      </c>
      <c r="O217" s="31">
        <v>12.2</v>
      </c>
      <c r="P217" s="31">
        <v>10.9</v>
      </c>
      <c r="Q217" s="32">
        <v>0.82</v>
      </c>
      <c r="R217" s="32" t="s">
        <v>115</v>
      </c>
      <c r="S217" s="32" t="s">
        <v>115</v>
      </c>
      <c r="T217" s="31">
        <v>4.2</v>
      </c>
      <c r="U217" s="31">
        <v>53</v>
      </c>
      <c r="V217" s="30">
        <v>110953246</v>
      </c>
      <c r="W217" s="30">
        <v>106887318</v>
      </c>
      <c r="X217" s="30">
        <v>4065928</v>
      </c>
      <c r="Y217" s="30">
        <v>352835</v>
      </c>
      <c r="Z217" s="30">
        <v>3713093</v>
      </c>
      <c r="AA217" s="30">
        <v>-625658</v>
      </c>
      <c r="AB217" s="30">
        <v>216778</v>
      </c>
      <c r="AC217" s="30">
        <v>89780</v>
      </c>
      <c r="AD217" s="30" t="s">
        <v>115</v>
      </c>
      <c r="AE217" s="33">
        <v>-319100</v>
      </c>
    </row>
    <row r="218" spans="1:31">
      <c r="A218" s="28">
        <v>2014</v>
      </c>
      <c r="B218" s="29" t="s">
        <v>118</v>
      </c>
      <c r="C218" s="29">
        <v>232041</v>
      </c>
      <c r="D218" s="29" t="s">
        <v>307</v>
      </c>
      <c r="E218" s="29" t="s">
        <v>312</v>
      </c>
      <c r="F218" s="30">
        <v>131380</v>
      </c>
      <c r="G218" s="30">
        <v>127951</v>
      </c>
      <c r="H218" s="30">
        <v>16775887</v>
      </c>
      <c r="I218" s="30">
        <v>14271304</v>
      </c>
      <c r="J218" s="30">
        <v>23068607</v>
      </c>
      <c r="K218" s="30">
        <v>2153597</v>
      </c>
      <c r="L218" s="31">
        <v>6.1</v>
      </c>
      <c r="M218" s="31">
        <v>84.4</v>
      </c>
      <c r="N218" s="31">
        <v>21.8</v>
      </c>
      <c r="O218" s="31">
        <v>10.5</v>
      </c>
      <c r="P218" s="31">
        <v>8.5</v>
      </c>
      <c r="Q218" s="32">
        <v>0.84</v>
      </c>
      <c r="R218" s="32" t="s">
        <v>115</v>
      </c>
      <c r="S218" s="32" t="s">
        <v>115</v>
      </c>
      <c r="T218" s="31">
        <v>2.6</v>
      </c>
      <c r="U218" s="31">
        <v>0.9</v>
      </c>
      <c r="V218" s="30">
        <v>39313071</v>
      </c>
      <c r="W218" s="30">
        <v>37468271</v>
      </c>
      <c r="X218" s="30">
        <v>1844800</v>
      </c>
      <c r="Y218" s="30">
        <v>426916</v>
      </c>
      <c r="Z218" s="30">
        <v>1417884</v>
      </c>
      <c r="AA218" s="30">
        <v>-254993</v>
      </c>
      <c r="AB218" s="30">
        <v>1373564</v>
      </c>
      <c r="AC218" s="30" t="s">
        <v>115</v>
      </c>
      <c r="AD218" s="30">
        <v>1092644</v>
      </c>
      <c r="AE218" s="33">
        <v>25927</v>
      </c>
    </row>
    <row r="219" spans="1:31">
      <c r="A219" s="28">
        <v>2014</v>
      </c>
      <c r="B219" s="29" t="s">
        <v>118</v>
      </c>
      <c r="C219" s="29">
        <v>232050</v>
      </c>
      <c r="D219" s="29" t="s">
        <v>307</v>
      </c>
      <c r="E219" s="29" t="s">
        <v>313</v>
      </c>
      <c r="F219" s="30">
        <v>118783</v>
      </c>
      <c r="G219" s="30">
        <v>116253</v>
      </c>
      <c r="H219" s="30">
        <v>17582033</v>
      </c>
      <c r="I219" s="30">
        <v>16893381</v>
      </c>
      <c r="J219" s="30">
        <v>24113390</v>
      </c>
      <c r="K219" s="30">
        <v>1430411</v>
      </c>
      <c r="L219" s="31">
        <v>4.8</v>
      </c>
      <c r="M219" s="31">
        <v>88.7</v>
      </c>
      <c r="N219" s="31">
        <v>19.100000000000001</v>
      </c>
      <c r="O219" s="31">
        <v>13.1</v>
      </c>
      <c r="P219" s="31">
        <v>11.2</v>
      </c>
      <c r="Q219" s="32">
        <v>0.95</v>
      </c>
      <c r="R219" s="32" t="s">
        <v>115</v>
      </c>
      <c r="S219" s="32" t="s">
        <v>115</v>
      </c>
      <c r="T219" s="31">
        <v>3</v>
      </c>
      <c r="U219" s="31" t="s">
        <v>115</v>
      </c>
      <c r="V219" s="30">
        <v>45127861</v>
      </c>
      <c r="W219" s="30">
        <v>43519700</v>
      </c>
      <c r="X219" s="30">
        <v>1608161</v>
      </c>
      <c r="Y219" s="30">
        <v>439326</v>
      </c>
      <c r="Z219" s="30">
        <v>1168835</v>
      </c>
      <c r="AA219" s="30">
        <v>-259463</v>
      </c>
      <c r="AB219" s="30">
        <v>947566</v>
      </c>
      <c r="AC219" s="30" t="s">
        <v>115</v>
      </c>
      <c r="AD219" s="30">
        <v>39716</v>
      </c>
      <c r="AE219" s="33">
        <v>648387</v>
      </c>
    </row>
    <row r="220" spans="1:31">
      <c r="A220" s="28">
        <v>2014</v>
      </c>
      <c r="B220" s="29" t="s">
        <v>129</v>
      </c>
      <c r="C220" s="29">
        <v>232068</v>
      </c>
      <c r="D220" s="29" t="s">
        <v>307</v>
      </c>
      <c r="E220" s="29" t="s">
        <v>314</v>
      </c>
      <c r="F220" s="30">
        <v>310495</v>
      </c>
      <c r="G220" s="30">
        <v>304638</v>
      </c>
      <c r="H220" s="30">
        <v>40391409</v>
      </c>
      <c r="I220" s="30">
        <v>39229530</v>
      </c>
      <c r="J220" s="30">
        <v>54858151</v>
      </c>
      <c r="K220" s="30">
        <v>2815855</v>
      </c>
      <c r="L220" s="31">
        <v>4.7</v>
      </c>
      <c r="M220" s="31">
        <v>94.7</v>
      </c>
      <c r="N220" s="31">
        <v>21.5</v>
      </c>
      <c r="O220" s="31">
        <v>16.5</v>
      </c>
      <c r="P220" s="31">
        <v>14</v>
      </c>
      <c r="Q220" s="32">
        <v>0.96</v>
      </c>
      <c r="R220" s="32" t="s">
        <v>115</v>
      </c>
      <c r="S220" s="32" t="s">
        <v>115</v>
      </c>
      <c r="T220" s="31">
        <v>7.6</v>
      </c>
      <c r="U220" s="31">
        <v>71.5</v>
      </c>
      <c r="V220" s="30">
        <v>95784310</v>
      </c>
      <c r="W220" s="30">
        <v>93019834</v>
      </c>
      <c r="X220" s="30">
        <v>2764476</v>
      </c>
      <c r="Y220" s="30">
        <v>209182</v>
      </c>
      <c r="Z220" s="30">
        <v>2555294</v>
      </c>
      <c r="AA220" s="30">
        <v>-517590</v>
      </c>
      <c r="AB220" s="30">
        <v>1550000</v>
      </c>
      <c r="AC220" s="30" t="s">
        <v>115</v>
      </c>
      <c r="AD220" s="30">
        <v>1662351</v>
      </c>
      <c r="AE220" s="33">
        <v>-629941</v>
      </c>
    </row>
    <row r="221" spans="1:31">
      <c r="A221" s="28">
        <v>2014</v>
      </c>
      <c r="B221" s="29" t="s">
        <v>118</v>
      </c>
      <c r="C221" s="29">
        <v>232076</v>
      </c>
      <c r="D221" s="29" t="s">
        <v>307</v>
      </c>
      <c r="E221" s="29" t="s">
        <v>315</v>
      </c>
      <c r="F221" s="30">
        <v>185111</v>
      </c>
      <c r="G221" s="30">
        <v>180245</v>
      </c>
      <c r="H221" s="30">
        <v>25146949</v>
      </c>
      <c r="I221" s="30">
        <v>22382291</v>
      </c>
      <c r="J221" s="30">
        <v>37567221</v>
      </c>
      <c r="K221" s="30">
        <v>3348581</v>
      </c>
      <c r="L221" s="31">
        <v>7.6</v>
      </c>
      <c r="M221" s="31">
        <v>87.8</v>
      </c>
      <c r="N221" s="31">
        <v>22.6</v>
      </c>
      <c r="O221" s="31">
        <v>16</v>
      </c>
      <c r="P221" s="31">
        <v>13.7</v>
      </c>
      <c r="Q221" s="32">
        <v>0.88</v>
      </c>
      <c r="R221" s="32" t="s">
        <v>115</v>
      </c>
      <c r="S221" s="32" t="s">
        <v>115</v>
      </c>
      <c r="T221" s="31">
        <v>3.5</v>
      </c>
      <c r="U221" s="31" t="s">
        <v>115</v>
      </c>
      <c r="V221" s="30">
        <v>61524997</v>
      </c>
      <c r="W221" s="30">
        <v>58606331</v>
      </c>
      <c r="X221" s="30">
        <v>2918666</v>
      </c>
      <c r="Y221" s="30">
        <v>49288</v>
      </c>
      <c r="Z221" s="30">
        <v>2869378</v>
      </c>
      <c r="AA221" s="30">
        <v>640223</v>
      </c>
      <c r="AB221" s="30">
        <v>1144193</v>
      </c>
      <c r="AC221" s="30">
        <v>116236</v>
      </c>
      <c r="AD221" s="30">
        <v>1021218</v>
      </c>
      <c r="AE221" s="33">
        <v>879434</v>
      </c>
    </row>
    <row r="222" spans="1:31">
      <c r="A222" s="28">
        <v>2014</v>
      </c>
      <c r="B222" s="29" t="s">
        <v>118</v>
      </c>
      <c r="C222" s="29">
        <v>232106</v>
      </c>
      <c r="D222" s="29" t="s">
        <v>307</v>
      </c>
      <c r="E222" s="29" t="s">
        <v>316</v>
      </c>
      <c r="F222" s="30">
        <v>148669</v>
      </c>
      <c r="G222" s="30">
        <v>145054</v>
      </c>
      <c r="H222" s="30">
        <v>21117008</v>
      </c>
      <c r="I222" s="30">
        <v>27271836</v>
      </c>
      <c r="J222" s="30">
        <v>35756870</v>
      </c>
      <c r="K222" s="30" t="s">
        <v>115</v>
      </c>
      <c r="L222" s="31">
        <v>14.4</v>
      </c>
      <c r="M222" s="31">
        <v>72.8</v>
      </c>
      <c r="N222" s="31">
        <v>17.3</v>
      </c>
      <c r="O222" s="31">
        <v>6</v>
      </c>
      <c r="P222" s="31">
        <v>7.5</v>
      </c>
      <c r="Q222" s="32">
        <v>1.2</v>
      </c>
      <c r="R222" s="32" t="s">
        <v>115</v>
      </c>
      <c r="S222" s="32" t="s">
        <v>115</v>
      </c>
      <c r="T222" s="31">
        <v>-0.3</v>
      </c>
      <c r="U222" s="31" t="s">
        <v>115</v>
      </c>
      <c r="V222" s="30">
        <v>58227046</v>
      </c>
      <c r="W222" s="30">
        <v>51834978</v>
      </c>
      <c r="X222" s="30">
        <v>6392068</v>
      </c>
      <c r="Y222" s="30">
        <v>1233818</v>
      </c>
      <c r="Z222" s="30">
        <v>5158250</v>
      </c>
      <c r="AA222" s="30">
        <v>268387</v>
      </c>
      <c r="AB222" s="30">
        <v>23110</v>
      </c>
      <c r="AC222" s="30">
        <v>1196214</v>
      </c>
      <c r="AD222" s="30">
        <v>39356</v>
      </c>
      <c r="AE222" s="33">
        <v>1448355</v>
      </c>
    </row>
    <row r="223" spans="1:31">
      <c r="A223" s="28">
        <v>2014</v>
      </c>
      <c r="B223" s="29" t="s">
        <v>116</v>
      </c>
      <c r="C223" s="29">
        <v>232114</v>
      </c>
      <c r="D223" s="29" t="s">
        <v>307</v>
      </c>
      <c r="E223" s="29" t="s">
        <v>317</v>
      </c>
      <c r="F223" s="30">
        <v>421701</v>
      </c>
      <c r="G223" s="30">
        <v>408494</v>
      </c>
      <c r="H223" s="30">
        <v>64574409</v>
      </c>
      <c r="I223" s="30">
        <v>66848889</v>
      </c>
      <c r="J223" s="30">
        <v>95929778</v>
      </c>
      <c r="K223" s="30">
        <v>1347574</v>
      </c>
      <c r="L223" s="31">
        <v>5.6</v>
      </c>
      <c r="M223" s="31">
        <v>67.099999999999994</v>
      </c>
      <c r="N223" s="31">
        <v>19.399999999999999</v>
      </c>
      <c r="O223" s="31">
        <v>10.3</v>
      </c>
      <c r="P223" s="31">
        <v>9.1999999999999993</v>
      </c>
      <c r="Q223" s="32">
        <v>1.04</v>
      </c>
      <c r="R223" s="32" t="s">
        <v>115</v>
      </c>
      <c r="S223" s="32" t="s">
        <v>115</v>
      </c>
      <c r="T223" s="31">
        <v>4.3</v>
      </c>
      <c r="U223" s="31" t="s">
        <v>115</v>
      </c>
      <c r="V223" s="30">
        <v>192274338</v>
      </c>
      <c r="W223" s="30">
        <v>183975847</v>
      </c>
      <c r="X223" s="30">
        <v>8298491</v>
      </c>
      <c r="Y223" s="30">
        <v>2958755</v>
      </c>
      <c r="Z223" s="30">
        <v>5339736</v>
      </c>
      <c r="AA223" s="30">
        <v>-2331338</v>
      </c>
      <c r="AB223" s="30">
        <v>12900000</v>
      </c>
      <c r="AC223" s="30" t="s">
        <v>115</v>
      </c>
      <c r="AD223" s="30" t="s">
        <v>115</v>
      </c>
      <c r="AE223" s="33">
        <v>10568662</v>
      </c>
    </row>
    <row r="224" spans="1:31">
      <c r="A224" s="28">
        <v>2014</v>
      </c>
      <c r="B224" s="29" t="s">
        <v>118</v>
      </c>
      <c r="C224" s="29">
        <v>232122</v>
      </c>
      <c r="D224" s="29" t="s">
        <v>307</v>
      </c>
      <c r="E224" s="29" t="s">
        <v>318</v>
      </c>
      <c r="F224" s="30">
        <v>184892</v>
      </c>
      <c r="G224" s="30">
        <v>179380</v>
      </c>
      <c r="H224" s="30">
        <v>24245733</v>
      </c>
      <c r="I224" s="30">
        <v>30364290</v>
      </c>
      <c r="J224" s="30">
        <v>39691797</v>
      </c>
      <c r="K224" s="30" t="s">
        <v>115</v>
      </c>
      <c r="L224" s="31">
        <v>6.8</v>
      </c>
      <c r="M224" s="31">
        <v>73.900000000000006</v>
      </c>
      <c r="N224" s="31">
        <v>17.7</v>
      </c>
      <c r="O224" s="31">
        <v>6.3</v>
      </c>
      <c r="P224" s="31">
        <v>5.4</v>
      </c>
      <c r="Q224" s="32">
        <v>1.19</v>
      </c>
      <c r="R224" s="32" t="s">
        <v>115</v>
      </c>
      <c r="S224" s="32" t="s">
        <v>115</v>
      </c>
      <c r="T224" s="31">
        <v>2.1</v>
      </c>
      <c r="U224" s="31" t="s">
        <v>115</v>
      </c>
      <c r="V224" s="30">
        <v>64338410</v>
      </c>
      <c r="W224" s="30">
        <v>60912527</v>
      </c>
      <c r="X224" s="30">
        <v>3425883</v>
      </c>
      <c r="Y224" s="30">
        <v>723146</v>
      </c>
      <c r="Z224" s="30">
        <v>2702737</v>
      </c>
      <c r="AA224" s="30">
        <v>-474843</v>
      </c>
      <c r="AB224" s="30">
        <v>584318</v>
      </c>
      <c r="AC224" s="30" t="s">
        <v>115</v>
      </c>
      <c r="AD224" s="30" t="s">
        <v>115</v>
      </c>
      <c r="AE224" s="33">
        <v>109475</v>
      </c>
    </row>
    <row r="225" spans="1:31">
      <c r="A225" s="28">
        <v>2014</v>
      </c>
      <c r="B225" s="29" t="s">
        <v>118</v>
      </c>
      <c r="C225" s="29">
        <v>232131</v>
      </c>
      <c r="D225" s="29" t="s">
        <v>307</v>
      </c>
      <c r="E225" s="29" t="s">
        <v>319</v>
      </c>
      <c r="F225" s="30">
        <v>170159</v>
      </c>
      <c r="G225" s="30">
        <v>164295</v>
      </c>
      <c r="H225" s="30">
        <v>24834446</v>
      </c>
      <c r="I225" s="30">
        <v>24471300</v>
      </c>
      <c r="J225" s="30">
        <v>36063223</v>
      </c>
      <c r="K225" s="30">
        <v>1198325</v>
      </c>
      <c r="L225" s="31">
        <v>6.7</v>
      </c>
      <c r="M225" s="31">
        <v>88.1</v>
      </c>
      <c r="N225" s="31">
        <v>24.2</v>
      </c>
      <c r="O225" s="31">
        <v>12.6</v>
      </c>
      <c r="P225" s="31">
        <v>11.1</v>
      </c>
      <c r="Q225" s="32">
        <v>0.97</v>
      </c>
      <c r="R225" s="32" t="s">
        <v>115</v>
      </c>
      <c r="S225" s="32" t="s">
        <v>115</v>
      </c>
      <c r="T225" s="31">
        <v>4.5999999999999996</v>
      </c>
      <c r="U225" s="31">
        <v>25.2</v>
      </c>
      <c r="V225" s="30">
        <v>54687189</v>
      </c>
      <c r="W225" s="30">
        <v>52260358</v>
      </c>
      <c r="X225" s="30">
        <v>2426831</v>
      </c>
      <c r="Y225" s="30">
        <v>13940</v>
      </c>
      <c r="Z225" s="30">
        <v>2412891</v>
      </c>
      <c r="AA225" s="30">
        <v>-23571</v>
      </c>
      <c r="AB225" s="30">
        <v>218817</v>
      </c>
      <c r="AC225" s="30" t="s">
        <v>115</v>
      </c>
      <c r="AD225" s="30" t="s">
        <v>115</v>
      </c>
      <c r="AE225" s="33">
        <v>195246</v>
      </c>
    </row>
    <row r="226" spans="1:31">
      <c r="A226" s="28">
        <v>2014</v>
      </c>
      <c r="B226" s="29" t="s">
        <v>118</v>
      </c>
      <c r="C226" s="29">
        <v>232190</v>
      </c>
      <c r="D226" s="29" t="s">
        <v>307</v>
      </c>
      <c r="E226" s="29" t="s">
        <v>320</v>
      </c>
      <c r="F226" s="30">
        <v>153744</v>
      </c>
      <c r="G226" s="30">
        <v>146514</v>
      </c>
      <c r="H226" s="30">
        <v>21036416</v>
      </c>
      <c r="I226" s="30">
        <v>24008527</v>
      </c>
      <c r="J226" s="30">
        <v>31222334</v>
      </c>
      <c r="K226" s="30" t="s">
        <v>115</v>
      </c>
      <c r="L226" s="31">
        <v>4.2</v>
      </c>
      <c r="M226" s="31">
        <v>81.900000000000006</v>
      </c>
      <c r="N226" s="31">
        <v>18.600000000000001</v>
      </c>
      <c r="O226" s="31">
        <v>7.3</v>
      </c>
      <c r="P226" s="31">
        <v>6.3</v>
      </c>
      <c r="Q226" s="32">
        <v>1.1200000000000001</v>
      </c>
      <c r="R226" s="32" t="s">
        <v>115</v>
      </c>
      <c r="S226" s="32" t="s">
        <v>115</v>
      </c>
      <c r="T226" s="31">
        <v>0</v>
      </c>
      <c r="U226" s="31" t="s">
        <v>115</v>
      </c>
      <c r="V226" s="30">
        <v>55582757</v>
      </c>
      <c r="W226" s="30">
        <v>53707640</v>
      </c>
      <c r="X226" s="30">
        <v>1875117</v>
      </c>
      <c r="Y226" s="30">
        <v>563558</v>
      </c>
      <c r="Z226" s="30">
        <v>1311559</v>
      </c>
      <c r="AA226" s="30">
        <v>530487</v>
      </c>
      <c r="AB226" s="30">
        <v>6573</v>
      </c>
      <c r="AC226" s="30" t="s">
        <v>115</v>
      </c>
      <c r="AD226" s="30" t="s">
        <v>115</v>
      </c>
      <c r="AE226" s="33">
        <v>537060</v>
      </c>
    </row>
    <row r="227" spans="1:31">
      <c r="A227" s="28">
        <v>2014</v>
      </c>
      <c r="B227" s="29" t="s">
        <v>118</v>
      </c>
      <c r="C227" s="29">
        <v>232203</v>
      </c>
      <c r="D227" s="29" t="s">
        <v>307</v>
      </c>
      <c r="E227" s="29" t="s">
        <v>321</v>
      </c>
      <c r="F227" s="30">
        <v>138526</v>
      </c>
      <c r="G227" s="30">
        <v>136057</v>
      </c>
      <c r="H227" s="30">
        <v>18898458</v>
      </c>
      <c r="I227" s="30">
        <v>17401942</v>
      </c>
      <c r="J227" s="30">
        <v>27772944</v>
      </c>
      <c r="K227" s="30">
        <v>1867049</v>
      </c>
      <c r="L227" s="31">
        <v>6.2</v>
      </c>
      <c r="M227" s="31">
        <v>88.5</v>
      </c>
      <c r="N227" s="31">
        <v>22.9</v>
      </c>
      <c r="O227" s="31">
        <v>14.7</v>
      </c>
      <c r="P227" s="31">
        <v>12.6</v>
      </c>
      <c r="Q227" s="32">
        <v>0.91</v>
      </c>
      <c r="R227" s="32" t="s">
        <v>115</v>
      </c>
      <c r="S227" s="32" t="s">
        <v>115</v>
      </c>
      <c r="T227" s="31">
        <v>4.8</v>
      </c>
      <c r="U227" s="31">
        <v>4.8</v>
      </c>
      <c r="V227" s="30">
        <v>47802084</v>
      </c>
      <c r="W227" s="30">
        <v>45449117</v>
      </c>
      <c r="X227" s="30">
        <v>2352967</v>
      </c>
      <c r="Y227" s="30">
        <v>625447</v>
      </c>
      <c r="Z227" s="30">
        <v>1727520</v>
      </c>
      <c r="AA227" s="30">
        <v>-875153</v>
      </c>
      <c r="AB227" s="30">
        <v>63937</v>
      </c>
      <c r="AC227" s="30" t="s">
        <v>115</v>
      </c>
      <c r="AD227" s="30" t="s">
        <v>115</v>
      </c>
      <c r="AE227" s="33">
        <v>-811216</v>
      </c>
    </row>
    <row r="228" spans="1:31">
      <c r="A228" s="28">
        <v>2014</v>
      </c>
      <c r="B228" s="29" t="s">
        <v>118</v>
      </c>
      <c r="C228" s="29">
        <v>232220</v>
      </c>
      <c r="D228" s="29" t="s">
        <v>307</v>
      </c>
      <c r="E228" s="29" t="s">
        <v>322</v>
      </c>
      <c r="F228" s="30">
        <v>112694</v>
      </c>
      <c r="G228" s="30">
        <v>111323</v>
      </c>
      <c r="H228" s="30">
        <v>16744923</v>
      </c>
      <c r="I228" s="30">
        <v>21132646</v>
      </c>
      <c r="J228" s="30">
        <v>27547452</v>
      </c>
      <c r="K228" s="30" t="s">
        <v>115</v>
      </c>
      <c r="L228" s="31">
        <v>6.7</v>
      </c>
      <c r="M228" s="31">
        <v>82.8</v>
      </c>
      <c r="N228" s="31">
        <v>20.399999999999999</v>
      </c>
      <c r="O228" s="31">
        <v>8.3000000000000007</v>
      </c>
      <c r="P228" s="31">
        <v>7.2</v>
      </c>
      <c r="Q228" s="32">
        <v>1.26</v>
      </c>
      <c r="R228" s="32" t="s">
        <v>115</v>
      </c>
      <c r="S228" s="32" t="s">
        <v>115</v>
      </c>
      <c r="T228" s="31">
        <v>3</v>
      </c>
      <c r="U228" s="31">
        <v>40.200000000000003</v>
      </c>
      <c r="V228" s="30">
        <v>54238795</v>
      </c>
      <c r="W228" s="30">
        <v>51256105</v>
      </c>
      <c r="X228" s="30">
        <v>2982690</v>
      </c>
      <c r="Y228" s="30">
        <v>1149003</v>
      </c>
      <c r="Z228" s="30">
        <v>1833687</v>
      </c>
      <c r="AA228" s="30">
        <v>148622</v>
      </c>
      <c r="AB228" s="30">
        <v>7143</v>
      </c>
      <c r="AC228" s="30" t="s">
        <v>115</v>
      </c>
      <c r="AD228" s="30">
        <v>966249</v>
      </c>
      <c r="AE228" s="33">
        <v>-810484</v>
      </c>
    </row>
    <row r="229" spans="1:31">
      <c r="A229" s="28">
        <v>2014</v>
      </c>
      <c r="B229" s="29" t="s">
        <v>118</v>
      </c>
      <c r="C229" s="29">
        <v>242012</v>
      </c>
      <c r="D229" s="29" t="s">
        <v>323</v>
      </c>
      <c r="E229" s="29" t="s">
        <v>324</v>
      </c>
      <c r="F229" s="30">
        <v>284620</v>
      </c>
      <c r="G229" s="30">
        <v>277356</v>
      </c>
      <c r="H229" s="30">
        <v>45379634</v>
      </c>
      <c r="I229" s="30">
        <v>33700011</v>
      </c>
      <c r="J229" s="30">
        <v>67151544</v>
      </c>
      <c r="K229" s="30">
        <v>5342893</v>
      </c>
      <c r="L229" s="31">
        <v>0.8</v>
      </c>
      <c r="M229" s="31">
        <v>91.4</v>
      </c>
      <c r="N229" s="31">
        <v>26.6</v>
      </c>
      <c r="O229" s="31">
        <v>15.6</v>
      </c>
      <c r="P229" s="31">
        <v>13.9</v>
      </c>
      <c r="Q229" s="32">
        <v>0.75</v>
      </c>
      <c r="R229" s="32" t="s">
        <v>115</v>
      </c>
      <c r="S229" s="32" t="s">
        <v>115</v>
      </c>
      <c r="T229" s="31">
        <v>9.1999999999999993</v>
      </c>
      <c r="U229" s="31">
        <v>45</v>
      </c>
      <c r="V229" s="30">
        <v>111549745</v>
      </c>
      <c r="W229" s="30">
        <v>109922846</v>
      </c>
      <c r="X229" s="30">
        <v>1626899</v>
      </c>
      <c r="Y229" s="30">
        <v>1081914</v>
      </c>
      <c r="Z229" s="30">
        <v>544985</v>
      </c>
      <c r="AA229" s="30">
        <v>-1313119</v>
      </c>
      <c r="AB229" s="30">
        <v>937437</v>
      </c>
      <c r="AC229" s="30">
        <v>9920</v>
      </c>
      <c r="AD229" s="30" t="s">
        <v>115</v>
      </c>
      <c r="AE229" s="33">
        <v>-365762</v>
      </c>
    </row>
    <row r="230" spans="1:31">
      <c r="A230" s="28">
        <v>2014</v>
      </c>
      <c r="B230" s="29" t="s">
        <v>129</v>
      </c>
      <c r="C230" s="29">
        <v>242021</v>
      </c>
      <c r="D230" s="29" t="s">
        <v>323</v>
      </c>
      <c r="E230" s="29" t="s">
        <v>325</v>
      </c>
      <c r="F230" s="30">
        <v>312753</v>
      </c>
      <c r="G230" s="30">
        <v>305057</v>
      </c>
      <c r="H230" s="30">
        <v>50257035</v>
      </c>
      <c r="I230" s="30">
        <v>49827488</v>
      </c>
      <c r="J230" s="30">
        <v>69301444</v>
      </c>
      <c r="K230" s="30">
        <v>2712936</v>
      </c>
      <c r="L230" s="31">
        <v>3.1</v>
      </c>
      <c r="M230" s="31">
        <v>88.9</v>
      </c>
      <c r="N230" s="31">
        <v>20.6</v>
      </c>
      <c r="O230" s="31">
        <v>17</v>
      </c>
      <c r="P230" s="31">
        <v>15.5</v>
      </c>
      <c r="Q230" s="32">
        <v>0.99</v>
      </c>
      <c r="R230" s="32" t="s">
        <v>115</v>
      </c>
      <c r="S230" s="32" t="s">
        <v>115</v>
      </c>
      <c r="T230" s="31">
        <v>11.3</v>
      </c>
      <c r="U230" s="31">
        <v>46.6</v>
      </c>
      <c r="V230" s="30">
        <v>111506209</v>
      </c>
      <c r="W230" s="30">
        <v>109014587</v>
      </c>
      <c r="X230" s="30">
        <v>2491622</v>
      </c>
      <c r="Y230" s="30">
        <v>349043</v>
      </c>
      <c r="Z230" s="30">
        <v>2142579</v>
      </c>
      <c r="AA230" s="30">
        <v>-337640</v>
      </c>
      <c r="AB230" s="30">
        <v>7181</v>
      </c>
      <c r="AC230" s="30" t="s">
        <v>115</v>
      </c>
      <c r="AD230" s="30" t="s">
        <v>115</v>
      </c>
      <c r="AE230" s="33">
        <v>-330459</v>
      </c>
    </row>
    <row r="231" spans="1:31">
      <c r="A231" s="28">
        <v>2014</v>
      </c>
      <c r="B231" s="29" t="s">
        <v>118</v>
      </c>
      <c r="C231" s="29">
        <v>242039</v>
      </c>
      <c r="D231" s="29" t="s">
        <v>323</v>
      </c>
      <c r="E231" s="29" t="s">
        <v>326</v>
      </c>
      <c r="F231" s="30">
        <v>130865</v>
      </c>
      <c r="G231" s="30">
        <v>129979</v>
      </c>
      <c r="H231" s="30">
        <v>21647610</v>
      </c>
      <c r="I231" s="30">
        <v>13707805</v>
      </c>
      <c r="J231" s="30">
        <v>30010075</v>
      </c>
      <c r="K231" s="30">
        <v>2408657</v>
      </c>
      <c r="L231" s="31">
        <v>7</v>
      </c>
      <c r="M231" s="31">
        <v>87.4</v>
      </c>
      <c r="N231" s="31">
        <v>23.7</v>
      </c>
      <c r="O231" s="31">
        <v>17.600000000000001</v>
      </c>
      <c r="P231" s="31">
        <v>15.3</v>
      </c>
      <c r="Q231" s="32">
        <v>0.63</v>
      </c>
      <c r="R231" s="32" t="s">
        <v>115</v>
      </c>
      <c r="S231" s="32" t="s">
        <v>115</v>
      </c>
      <c r="T231" s="31">
        <v>4.7</v>
      </c>
      <c r="U231" s="31" t="s">
        <v>115</v>
      </c>
      <c r="V231" s="30">
        <v>47898393</v>
      </c>
      <c r="W231" s="30">
        <v>45561250</v>
      </c>
      <c r="X231" s="30">
        <v>2337143</v>
      </c>
      <c r="Y231" s="30">
        <v>239401</v>
      </c>
      <c r="Z231" s="30">
        <v>2097742</v>
      </c>
      <c r="AA231" s="30">
        <v>430552</v>
      </c>
      <c r="AB231" s="30">
        <v>153119</v>
      </c>
      <c r="AC231" s="30" t="s">
        <v>115</v>
      </c>
      <c r="AD231" s="30" t="s">
        <v>115</v>
      </c>
      <c r="AE231" s="33">
        <v>583671</v>
      </c>
    </row>
    <row r="232" spans="1:31">
      <c r="A232" s="28">
        <v>2014</v>
      </c>
      <c r="B232" s="29" t="s">
        <v>118</v>
      </c>
      <c r="C232" s="29">
        <v>242047</v>
      </c>
      <c r="D232" s="29" t="s">
        <v>323</v>
      </c>
      <c r="E232" s="29" t="s">
        <v>327</v>
      </c>
      <c r="F232" s="30">
        <v>168682</v>
      </c>
      <c r="G232" s="30">
        <v>164717</v>
      </c>
      <c r="H232" s="30">
        <v>28698882</v>
      </c>
      <c r="I232" s="30">
        <v>18145914</v>
      </c>
      <c r="J232" s="30">
        <v>40045241</v>
      </c>
      <c r="K232" s="30">
        <v>3270901</v>
      </c>
      <c r="L232" s="31">
        <v>2.5</v>
      </c>
      <c r="M232" s="31">
        <v>91.8</v>
      </c>
      <c r="N232" s="31">
        <v>24.2</v>
      </c>
      <c r="O232" s="31">
        <v>14.2</v>
      </c>
      <c r="P232" s="31">
        <v>12.3</v>
      </c>
      <c r="Q232" s="32">
        <v>0.63</v>
      </c>
      <c r="R232" s="32" t="s">
        <v>115</v>
      </c>
      <c r="S232" s="32" t="s">
        <v>115</v>
      </c>
      <c r="T232" s="31">
        <v>5</v>
      </c>
      <c r="U232" s="31" t="s">
        <v>115</v>
      </c>
      <c r="V232" s="30">
        <v>66724306</v>
      </c>
      <c r="W232" s="30">
        <v>65445641</v>
      </c>
      <c r="X232" s="30">
        <v>1278665</v>
      </c>
      <c r="Y232" s="30">
        <v>292327</v>
      </c>
      <c r="Z232" s="30">
        <v>986338</v>
      </c>
      <c r="AA232" s="30">
        <v>-137607</v>
      </c>
      <c r="AB232" s="30">
        <v>584235</v>
      </c>
      <c r="AC232" s="30">
        <v>1301</v>
      </c>
      <c r="AD232" s="30">
        <v>1655993</v>
      </c>
      <c r="AE232" s="33">
        <v>-1208064</v>
      </c>
    </row>
    <row r="233" spans="1:31">
      <c r="A233" s="28">
        <v>2014</v>
      </c>
      <c r="B233" s="29" t="s">
        <v>118</v>
      </c>
      <c r="C233" s="29">
        <v>242055</v>
      </c>
      <c r="D233" s="29" t="s">
        <v>323</v>
      </c>
      <c r="E233" s="29" t="s">
        <v>328</v>
      </c>
      <c r="F233" s="30">
        <v>142808</v>
      </c>
      <c r="G233" s="30">
        <v>139874</v>
      </c>
      <c r="H233" s="30">
        <v>20222301</v>
      </c>
      <c r="I233" s="30">
        <v>17358776</v>
      </c>
      <c r="J233" s="30">
        <v>29871712</v>
      </c>
      <c r="K233" s="30">
        <v>3007154</v>
      </c>
      <c r="L233" s="31">
        <v>3.5</v>
      </c>
      <c r="M233" s="31">
        <v>99.7</v>
      </c>
      <c r="N233" s="31">
        <v>27.1</v>
      </c>
      <c r="O233" s="31">
        <v>17.7</v>
      </c>
      <c r="P233" s="31">
        <v>15.6</v>
      </c>
      <c r="Q233" s="32">
        <v>0.86</v>
      </c>
      <c r="R233" s="32" t="s">
        <v>115</v>
      </c>
      <c r="S233" s="32" t="s">
        <v>115</v>
      </c>
      <c r="T233" s="31">
        <v>11.3</v>
      </c>
      <c r="U233" s="31">
        <v>89.2</v>
      </c>
      <c r="V233" s="30">
        <v>49380697</v>
      </c>
      <c r="W233" s="30">
        <v>48129710</v>
      </c>
      <c r="X233" s="30">
        <v>1250987</v>
      </c>
      <c r="Y233" s="30">
        <v>213500</v>
      </c>
      <c r="Z233" s="30">
        <v>1037487</v>
      </c>
      <c r="AA233" s="30">
        <v>-54219</v>
      </c>
      <c r="AB233" s="30">
        <v>552139</v>
      </c>
      <c r="AC233" s="30">
        <v>1737</v>
      </c>
      <c r="AD233" s="30">
        <v>903812</v>
      </c>
      <c r="AE233" s="33">
        <v>-404155</v>
      </c>
    </row>
    <row r="234" spans="1:31">
      <c r="A234" s="28">
        <v>2014</v>
      </c>
      <c r="B234" s="29" t="s">
        <v>118</v>
      </c>
      <c r="C234" s="29">
        <v>242071</v>
      </c>
      <c r="D234" s="29" t="s">
        <v>323</v>
      </c>
      <c r="E234" s="29" t="s">
        <v>329</v>
      </c>
      <c r="F234" s="30">
        <v>201035</v>
      </c>
      <c r="G234" s="30">
        <v>194070</v>
      </c>
      <c r="H234" s="30">
        <v>26995908</v>
      </c>
      <c r="I234" s="30">
        <v>23468762</v>
      </c>
      <c r="J234" s="30">
        <v>37065421</v>
      </c>
      <c r="K234" s="30">
        <v>3238903</v>
      </c>
      <c r="L234" s="31">
        <v>3.1</v>
      </c>
      <c r="M234" s="31">
        <v>92.5</v>
      </c>
      <c r="N234" s="31">
        <v>27.6</v>
      </c>
      <c r="O234" s="31">
        <v>13.1</v>
      </c>
      <c r="P234" s="31">
        <v>11.3</v>
      </c>
      <c r="Q234" s="32">
        <v>0.85</v>
      </c>
      <c r="R234" s="32" t="s">
        <v>115</v>
      </c>
      <c r="S234" s="32" t="s">
        <v>115</v>
      </c>
      <c r="T234" s="31">
        <v>6.4</v>
      </c>
      <c r="U234" s="31">
        <v>21.7</v>
      </c>
      <c r="V234" s="30">
        <v>64428455</v>
      </c>
      <c r="W234" s="30">
        <v>62800511</v>
      </c>
      <c r="X234" s="30">
        <v>1627944</v>
      </c>
      <c r="Y234" s="30">
        <v>474809</v>
      </c>
      <c r="Z234" s="30">
        <v>1153135</v>
      </c>
      <c r="AA234" s="30">
        <v>-682092</v>
      </c>
      <c r="AB234" s="30">
        <v>12235</v>
      </c>
      <c r="AC234" s="30">
        <v>100000</v>
      </c>
      <c r="AD234" s="30">
        <v>1500000</v>
      </c>
      <c r="AE234" s="33">
        <v>-2069857</v>
      </c>
    </row>
    <row r="235" spans="1:31">
      <c r="A235" s="28">
        <v>2014</v>
      </c>
      <c r="B235" s="29" t="s">
        <v>116</v>
      </c>
      <c r="C235" s="29">
        <v>252018</v>
      </c>
      <c r="D235" s="29" t="s">
        <v>330</v>
      </c>
      <c r="E235" s="29" t="s">
        <v>331</v>
      </c>
      <c r="F235" s="30">
        <v>342832</v>
      </c>
      <c r="G235" s="30">
        <v>338878</v>
      </c>
      <c r="H235" s="30">
        <v>48870209</v>
      </c>
      <c r="I235" s="30">
        <v>38802379</v>
      </c>
      <c r="J235" s="30">
        <v>67984314</v>
      </c>
      <c r="K235" s="30">
        <v>6387866</v>
      </c>
      <c r="L235" s="31">
        <v>2.2999999999999998</v>
      </c>
      <c r="M235" s="31">
        <v>89.4</v>
      </c>
      <c r="N235" s="31">
        <v>24.7</v>
      </c>
      <c r="O235" s="31">
        <v>16.2</v>
      </c>
      <c r="P235" s="31">
        <v>14.6</v>
      </c>
      <c r="Q235" s="32">
        <v>0.79</v>
      </c>
      <c r="R235" s="32" t="s">
        <v>115</v>
      </c>
      <c r="S235" s="32" t="s">
        <v>115</v>
      </c>
      <c r="T235" s="31">
        <v>7.5</v>
      </c>
      <c r="U235" s="31">
        <v>20.8</v>
      </c>
      <c r="V235" s="30">
        <v>117958812</v>
      </c>
      <c r="W235" s="30">
        <v>115024402</v>
      </c>
      <c r="X235" s="30">
        <v>2934410</v>
      </c>
      <c r="Y235" s="30">
        <v>1385954</v>
      </c>
      <c r="Z235" s="30">
        <v>1548456</v>
      </c>
      <c r="AA235" s="30">
        <v>-638270</v>
      </c>
      <c r="AB235" s="30">
        <v>694977</v>
      </c>
      <c r="AC235" s="30">
        <v>49874</v>
      </c>
      <c r="AD235" s="30" t="s">
        <v>115</v>
      </c>
      <c r="AE235" s="33">
        <v>106581</v>
      </c>
    </row>
    <row r="236" spans="1:31">
      <c r="A236" s="28">
        <v>2014</v>
      </c>
      <c r="B236" s="29" t="s">
        <v>118</v>
      </c>
      <c r="C236" s="29">
        <v>252026</v>
      </c>
      <c r="D236" s="29" t="s">
        <v>330</v>
      </c>
      <c r="E236" s="29" t="s">
        <v>332</v>
      </c>
      <c r="F236" s="30">
        <v>112750</v>
      </c>
      <c r="G236" s="30">
        <v>110783</v>
      </c>
      <c r="H236" s="30">
        <v>17771177</v>
      </c>
      <c r="I236" s="30">
        <v>13646713</v>
      </c>
      <c r="J236" s="30">
        <v>23835070</v>
      </c>
      <c r="K236" s="30">
        <v>2048004</v>
      </c>
      <c r="L236" s="31">
        <v>6.5</v>
      </c>
      <c r="M236" s="31">
        <v>89.8</v>
      </c>
      <c r="N236" s="31">
        <v>23.2</v>
      </c>
      <c r="O236" s="31">
        <v>13.9</v>
      </c>
      <c r="P236" s="31">
        <v>11.6</v>
      </c>
      <c r="Q236" s="32">
        <v>0.76</v>
      </c>
      <c r="R236" s="32" t="s">
        <v>115</v>
      </c>
      <c r="S236" s="32" t="s">
        <v>115</v>
      </c>
      <c r="T236" s="31">
        <v>8.6999999999999993</v>
      </c>
      <c r="U236" s="31">
        <v>50.6</v>
      </c>
      <c r="V236" s="30">
        <v>43836754</v>
      </c>
      <c r="W236" s="30">
        <v>41764712</v>
      </c>
      <c r="X236" s="30">
        <v>2072042</v>
      </c>
      <c r="Y236" s="30">
        <v>529279</v>
      </c>
      <c r="Z236" s="30">
        <v>1542763</v>
      </c>
      <c r="AA236" s="30">
        <v>-533732</v>
      </c>
      <c r="AB236" s="30">
        <v>1051918</v>
      </c>
      <c r="AC236" s="30" t="s">
        <v>115</v>
      </c>
      <c r="AD236" s="30" t="s">
        <v>115</v>
      </c>
      <c r="AE236" s="33">
        <v>518186</v>
      </c>
    </row>
    <row r="237" spans="1:31">
      <c r="A237" s="28">
        <v>2014</v>
      </c>
      <c r="B237" s="29" t="s">
        <v>118</v>
      </c>
      <c r="C237" s="29">
        <v>252034</v>
      </c>
      <c r="D237" s="29" t="s">
        <v>330</v>
      </c>
      <c r="E237" s="29" t="s">
        <v>333</v>
      </c>
      <c r="F237" s="30">
        <v>121818</v>
      </c>
      <c r="G237" s="30">
        <v>118917</v>
      </c>
      <c r="H237" s="30">
        <v>24293710</v>
      </c>
      <c r="I237" s="30">
        <v>13641277</v>
      </c>
      <c r="J237" s="30">
        <v>35957892</v>
      </c>
      <c r="K237" s="30">
        <v>3092297</v>
      </c>
      <c r="L237" s="31">
        <v>3.8</v>
      </c>
      <c r="M237" s="31">
        <v>83.4</v>
      </c>
      <c r="N237" s="31">
        <v>17.5</v>
      </c>
      <c r="O237" s="31">
        <v>14.5</v>
      </c>
      <c r="P237" s="31">
        <v>17.2</v>
      </c>
      <c r="Q237" s="32">
        <v>0.59</v>
      </c>
      <c r="R237" s="32" t="s">
        <v>115</v>
      </c>
      <c r="S237" s="32" t="s">
        <v>115</v>
      </c>
      <c r="T237" s="31">
        <v>10</v>
      </c>
      <c r="U237" s="31" t="s">
        <v>115</v>
      </c>
      <c r="V237" s="30">
        <v>58727808</v>
      </c>
      <c r="W237" s="30">
        <v>56951144</v>
      </c>
      <c r="X237" s="30">
        <v>1776664</v>
      </c>
      <c r="Y237" s="30">
        <v>401200</v>
      </c>
      <c r="Z237" s="30">
        <v>1375464</v>
      </c>
      <c r="AA237" s="30">
        <v>922343</v>
      </c>
      <c r="AB237" s="30">
        <v>9293</v>
      </c>
      <c r="AC237" s="30">
        <v>1824641</v>
      </c>
      <c r="AD237" s="30" t="s">
        <v>115</v>
      </c>
      <c r="AE237" s="33">
        <v>2756277</v>
      </c>
    </row>
    <row r="238" spans="1:31">
      <c r="A238" s="28">
        <v>2014</v>
      </c>
      <c r="B238" s="29" t="s">
        <v>118</v>
      </c>
      <c r="C238" s="29">
        <v>252069</v>
      </c>
      <c r="D238" s="29" t="s">
        <v>330</v>
      </c>
      <c r="E238" s="29" t="s">
        <v>334</v>
      </c>
      <c r="F238" s="30">
        <v>128843</v>
      </c>
      <c r="G238" s="30">
        <v>126949</v>
      </c>
      <c r="H238" s="30">
        <v>17922643</v>
      </c>
      <c r="I238" s="30">
        <v>16506053</v>
      </c>
      <c r="J238" s="30">
        <v>24757353</v>
      </c>
      <c r="K238" s="30">
        <v>1931123</v>
      </c>
      <c r="L238" s="31">
        <v>1.7</v>
      </c>
      <c r="M238" s="31">
        <v>89.3</v>
      </c>
      <c r="N238" s="31">
        <v>22.9</v>
      </c>
      <c r="O238" s="31">
        <v>17.399999999999999</v>
      </c>
      <c r="P238" s="31">
        <v>15.3</v>
      </c>
      <c r="Q238" s="32">
        <v>0.91</v>
      </c>
      <c r="R238" s="32" t="s">
        <v>115</v>
      </c>
      <c r="S238" s="32" t="s">
        <v>115</v>
      </c>
      <c r="T238" s="31">
        <v>4.3</v>
      </c>
      <c r="U238" s="31" t="s">
        <v>115</v>
      </c>
      <c r="V238" s="30">
        <v>44361155</v>
      </c>
      <c r="W238" s="30">
        <v>43848027</v>
      </c>
      <c r="X238" s="30">
        <v>513128</v>
      </c>
      <c r="Y238" s="30">
        <v>86161</v>
      </c>
      <c r="Z238" s="30">
        <v>426967</v>
      </c>
      <c r="AA238" s="30">
        <v>38844</v>
      </c>
      <c r="AB238" s="30">
        <v>203047</v>
      </c>
      <c r="AC238" s="30" t="s">
        <v>115</v>
      </c>
      <c r="AD238" s="30" t="s">
        <v>115</v>
      </c>
      <c r="AE238" s="33">
        <v>241891</v>
      </c>
    </row>
    <row r="239" spans="1:31">
      <c r="A239" s="28">
        <v>2014</v>
      </c>
      <c r="B239" s="29" t="s">
        <v>118</v>
      </c>
      <c r="C239" s="29">
        <v>252131</v>
      </c>
      <c r="D239" s="29" t="s">
        <v>330</v>
      </c>
      <c r="E239" s="29" t="s">
        <v>335</v>
      </c>
      <c r="F239" s="30">
        <v>115704</v>
      </c>
      <c r="G239" s="30">
        <v>113126</v>
      </c>
      <c r="H239" s="30">
        <v>20034423</v>
      </c>
      <c r="I239" s="30">
        <v>13317507</v>
      </c>
      <c r="J239" s="30">
        <v>30349832</v>
      </c>
      <c r="K239" s="30">
        <v>2577673</v>
      </c>
      <c r="L239" s="31">
        <v>4.2</v>
      </c>
      <c r="M239" s="31">
        <v>83.6</v>
      </c>
      <c r="N239" s="31">
        <v>19.5</v>
      </c>
      <c r="O239" s="31">
        <v>18.399999999999999</v>
      </c>
      <c r="P239" s="31">
        <v>16.3</v>
      </c>
      <c r="Q239" s="32">
        <v>0.68</v>
      </c>
      <c r="R239" s="32" t="s">
        <v>115</v>
      </c>
      <c r="S239" s="32" t="s">
        <v>115</v>
      </c>
      <c r="T239" s="31">
        <v>7.7</v>
      </c>
      <c r="U239" s="31">
        <v>3.7</v>
      </c>
      <c r="V239" s="30">
        <v>50510248</v>
      </c>
      <c r="W239" s="30">
        <v>48297175</v>
      </c>
      <c r="X239" s="30">
        <v>2213073</v>
      </c>
      <c r="Y239" s="30">
        <v>925898</v>
      </c>
      <c r="Z239" s="30">
        <v>1287175</v>
      </c>
      <c r="AA239" s="30">
        <v>516922</v>
      </c>
      <c r="AB239" s="30">
        <v>11607</v>
      </c>
      <c r="AC239" s="30" t="s">
        <v>115</v>
      </c>
      <c r="AD239" s="30">
        <v>1000000</v>
      </c>
      <c r="AE239" s="33">
        <v>-471471</v>
      </c>
    </row>
    <row r="240" spans="1:31">
      <c r="A240" s="28">
        <v>2014</v>
      </c>
      <c r="B240" s="29" t="s">
        <v>112</v>
      </c>
      <c r="C240" s="29">
        <v>261009</v>
      </c>
      <c r="D240" s="29" t="s">
        <v>336</v>
      </c>
      <c r="E240" s="29" t="s">
        <v>337</v>
      </c>
      <c r="F240" s="30">
        <v>1419474</v>
      </c>
      <c r="G240" s="30">
        <v>1378909</v>
      </c>
      <c r="H240" s="30">
        <v>244047011</v>
      </c>
      <c r="I240" s="30">
        <v>193171156</v>
      </c>
      <c r="J240" s="30">
        <v>348859404</v>
      </c>
      <c r="K240" s="30">
        <v>45569897</v>
      </c>
      <c r="L240" s="31">
        <v>0.6</v>
      </c>
      <c r="M240" s="31">
        <v>99.8</v>
      </c>
      <c r="N240" s="31">
        <v>28.4</v>
      </c>
      <c r="O240" s="31">
        <v>22.6</v>
      </c>
      <c r="P240" s="31">
        <v>19.899999999999999</v>
      </c>
      <c r="Q240" s="32">
        <v>0.77</v>
      </c>
      <c r="R240" s="32" t="s">
        <v>115</v>
      </c>
      <c r="S240" s="32" t="s">
        <v>115</v>
      </c>
      <c r="T240" s="31">
        <v>15</v>
      </c>
      <c r="U240" s="31">
        <v>228.9</v>
      </c>
      <c r="V240" s="30">
        <v>726716715</v>
      </c>
      <c r="W240" s="30">
        <v>717083021</v>
      </c>
      <c r="X240" s="30">
        <v>9633694</v>
      </c>
      <c r="Y240" s="30">
        <v>7525711</v>
      </c>
      <c r="Z240" s="30">
        <v>2107983</v>
      </c>
      <c r="AA240" s="30">
        <v>116931</v>
      </c>
      <c r="AB240" s="30">
        <v>4420</v>
      </c>
      <c r="AC240" s="30" t="s">
        <v>115</v>
      </c>
      <c r="AD240" s="30">
        <v>2590000</v>
      </c>
      <c r="AE240" s="33">
        <v>-2468649</v>
      </c>
    </row>
    <row r="241" spans="1:31">
      <c r="A241" s="28">
        <v>2014</v>
      </c>
      <c r="B241" s="29" t="s">
        <v>118</v>
      </c>
      <c r="C241" s="29">
        <v>262048</v>
      </c>
      <c r="D241" s="29" t="s">
        <v>336</v>
      </c>
      <c r="E241" s="29" t="s">
        <v>338</v>
      </c>
      <c r="F241" s="30">
        <v>190856</v>
      </c>
      <c r="G241" s="30">
        <v>188242</v>
      </c>
      <c r="H241" s="30">
        <v>25251285</v>
      </c>
      <c r="I241" s="30">
        <v>18735597</v>
      </c>
      <c r="J241" s="30">
        <v>34297869</v>
      </c>
      <c r="K241" s="30">
        <v>3731957</v>
      </c>
      <c r="L241" s="31">
        <v>0.9</v>
      </c>
      <c r="M241" s="31">
        <v>93.7</v>
      </c>
      <c r="N241" s="31">
        <v>28.7</v>
      </c>
      <c r="O241" s="31">
        <v>14.6</v>
      </c>
      <c r="P241" s="31">
        <v>13.5</v>
      </c>
      <c r="Q241" s="32">
        <v>0.75</v>
      </c>
      <c r="R241" s="32" t="s">
        <v>115</v>
      </c>
      <c r="S241" s="32" t="s">
        <v>115</v>
      </c>
      <c r="T241" s="31">
        <v>2.4</v>
      </c>
      <c r="U241" s="31" t="s">
        <v>115</v>
      </c>
      <c r="V241" s="30">
        <v>60726462</v>
      </c>
      <c r="W241" s="30">
        <v>60274770</v>
      </c>
      <c r="X241" s="30">
        <v>451692</v>
      </c>
      <c r="Y241" s="30">
        <v>158480</v>
      </c>
      <c r="Z241" s="30">
        <v>293212</v>
      </c>
      <c r="AA241" s="30">
        <v>-17319</v>
      </c>
      <c r="AB241" s="30">
        <v>150566</v>
      </c>
      <c r="AC241" s="30" t="s">
        <v>115</v>
      </c>
      <c r="AD241" s="30" t="s">
        <v>115</v>
      </c>
      <c r="AE241" s="33">
        <v>133247</v>
      </c>
    </row>
    <row r="242" spans="1:31">
      <c r="A242" s="28">
        <v>2014</v>
      </c>
      <c r="B242" s="29" t="s">
        <v>112</v>
      </c>
      <c r="C242" s="29">
        <v>271004</v>
      </c>
      <c r="D242" s="29" t="s">
        <v>339</v>
      </c>
      <c r="E242" s="29" t="s">
        <v>340</v>
      </c>
      <c r="F242" s="30">
        <v>2670766</v>
      </c>
      <c r="G242" s="30">
        <v>2553871</v>
      </c>
      <c r="H242" s="30">
        <v>531104097</v>
      </c>
      <c r="I242" s="30">
        <v>493941975</v>
      </c>
      <c r="J242" s="30">
        <v>759965265</v>
      </c>
      <c r="K242" s="30">
        <v>75915015</v>
      </c>
      <c r="L242" s="31">
        <v>0.1</v>
      </c>
      <c r="M242" s="31">
        <v>98.8</v>
      </c>
      <c r="N242" s="31">
        <v>23.4</v>
      </c>
      <c r="O242" s="31">
        <v>29.1</v>
      </c>
      <c r="P242" s="31">
        <v>24.5</v>
      </c>
      <c r="Q242" s="32">
        <v>0.91</v>
      </c>
      <c r="R242" s="32" t="s">
        <v>115</v>
      </c>
      <c r="S242" s="32" t="s">
        <v>115</v>
      </c>
      <c r="T242" s="31">
        <v>9.3000000000000007</v>
      </c>
      <c r="U242" s="31">
        <v>141.80000000000001</v>
      </c>
      <c r="V242" s="30">
        <v>1641158122</v>
      </c>
      <c r="W242" s="30">
        <v>1635842942</v>
      </c>
      <c r="X242" s="30">
        <v>5315180</v>
      </c>
      <c r="Y242" s="30">
        <v>4881344</v>
      </c>
      <c r="Z242" s="30">
        <v>433836</v>
      </c>
      <c r="AA242" s="30">
        <v>-23789219</v>
      </c>
      <c r="AB242" s="30">
        <v>32189750</v>
      </c>
      <c r="AC242" s="30">
        <v>18000</v>
      </c>
      <c r="AD242" s="30">
        <v>30794558</v>
      </c>
      <c r="AE242" s="33">
        <v>-22376027</v>
      </c>
    </row>
    <row r="243" spans="1:31">
      <c r="A243" s="28">
        <v>2014</v>
      </c>
      <c r="B243" s="29" t="s">
        <v>112</v>
      </c>
      <c r="C243" s="29">
        <v>271403</v>
      </c>
      <c r="D243" s="29" t="s">
        <v>339</v>
      </c>
      <c r="E243" s="29" t="s">
        <v>341</v>
      </c>
      <c r="F243" s="30">
        <v>847719</v>
      </c>
      <c r="G243" s="30">
        <v>835743</v>
      </c>
      <c r="H243" s="30">
        <v>128741550</v>
      </c>
      <c r="I243" s="30">
        <v>107993797</v>
      </c>
      <c r="J243" s="30">
        <v>189377871</v>
      </c>
      <c r="K243" s="30">
        <v>26263682</v>
      </c>
      <c r="L243" s="31">
        <v>0.9</v>
      </c>
      <c r="M243" s="31">
        <v>95.3</v>
      </c>
      <c r="N243" s="31">
        <v>22.9</v>
      </c>
      <c r="O243" s="31">
        <v>16.8</v>
      </c>
      <c r="P243" s="31">
        <v>15.4</v>
      </c>
      <c r="Q243" s="32">
        <v>0.84</v>
      </c>
      <c r="R243" s="32" t="s">
        <v>115</v>
      </c>
      <c r="S243" s="32" t="s">
        <v>115</v>
      </c>
      <c r="T243" s="31">
        <v>5.4</v>
      </c>
      <c r="U243" s="31">
        <v>21.9</v>
      </c>
      <c r="V243" s="30">
        <v>353078550</v>
      </c>
      <c r="W243" s="30">
        <v>350241172</v>
      </c>
      <c r="X243" s="30">
        <v>2837378</v>
      </c>
      <c r="Y243" s="30">
        <v>1097186</v>
      </c>
      <c r="Z243" s="30">
        <v>1740192</v>
      </c>
      <c r="AA243" s="30">
        <v>147727</v>
      </c>
      <c r="AB243" s="30">
        <v>4400</v>
      </c>
      <c r="AC243" s="30" t="s">
        <v>115</v>
      </c>
      <c r="AD243" s="30" t="s">
        <v>115</v>
      </c>
      <c r="AE243" s="33">
        <v>152127</v>
      </c>
    </row>
    <row r="244" spans="1:31">
      <c r="A244" s="28">
        <v>2014</v>
      </c>
      <c r="B244" s="29" t="s">
        <v>129</v>
      </c>
      <c r="C244" s="29">
        <v>272027</v>
      </c>
      <c r="D244" s="29" t="s">
        <v>339</v>
      </c>
      <c r="E244" s="29" t="s">
        <v>342</v>
      </c>
      <c r="F244" s="30">
        <v>200148</v>
      </c>
      <c r="G244" s="30">
        <v>198304</v>
      </c>
      <c r="H244" s="30">
        <v>33354250</v>
      </c>
      <c r="I244" s="30">
        <v>19639753</v>
      </c>
      <c r="J244" s="30">
        <v>42661697</v>
      </c>
      <c r="K244" s="30">
        <v>3473068</v>
      </c>
      <c r="L244" s="31">
        <v>0.2</v>
      </c>
      <c r="M244" s="31">
        <v>99.1</v>
      </c>
      <c r="N244" s="31">
        <v>24.2</v>
      </c>
      <c r="O244" s="31">
        <v>22.1</v>
      </c>
      <c r="P244" s="31">
        <v>20</v>
      </c>
      <c r="Q244" s="32">
        <v>0.57999999999999996</v>
      </c>
      <c r="R244" s="32" t="s">
        <v>115</v>
      </c>
      <c r="S244" s="32" t="s">
        <v>115</v>
      </c>
      <c r="T244" s="31">
        <v>13.9</v>
      </c>
      <c r="U244" s="31">
        <v>76.2</v>
      </c>
      <c r="V244" s="30">
        <v>72980911</v>
      </c>
      <c r="W244" s="30">
        <v>72301746</v>
      </c>
      <c r="X244" s="30">
        <v>679165</v>
      </c>
      <c r="Y244" s="30">
        <v>606207</v>
      </c>
      <c r="Z244" s="30">
        <v>72958</v>
      </c>
      <c r="AA244" s="30">
        <v>-22363</v>
      </c>
      <c r="AB244" s="30">
        <v>5392</v>
      </c>
      <c r="AC244" s="30" t="s">
        <v>115</v>
      </c>
      <c r="AD244" s="30" t="s">
        <v>115</v>
      </c>
      <c r="AE244" s="33">
        <v>-16971</v>
      </c>
    </row>
    <row r="245" spans="1:31">
      <c r="A245" s="28">
        <v>2014</v>
      </c>
      <c r="B245" s="29" t="s">
        <v>116</v>
      </c>
      <c r="C245" s="29">
        <v>272035</v>
      </c>
      <c r="D245" s="29" t="s">
        <v>339</v>
      </c>
      <c r="E245" s="29" t="s">
        <v>343</v>
      </c>
      <c r="F245" s="30">
        <v>401007</v>
      </c>
      <c r="G245" s="30">
        <v>396378</v>
      </c>
      <c r="H245" s="30">
        <v>57717733</v>
      </c>
      <c r="I245" s="30">
        <v>51809274</v>
      </c>
      <c r="J245" s="30">
        <v>81004257</v>
      </c>
      <c r="K245" s="30">
        <v>7535067</v>
      </c>
      <c r="L245" s="31">
        <v>1.7</v>
      </c>
      <c r="M245" s="31">
        <v>93.2</v>
      </c>
      <c r="N245" s="31">
        <v>29.8</v>
      </c>
      <c r="O245" s="31">
        <v>16.399999999999999</v>
      </c>
      <c r="P245" s="31">
        <v>14.1</v>
      </c>
      <c r="Q245" s="32">
        <v>0.89</v>
      </c>
      <c r="R245" s="32" t="s">
        <v>115</v>
      </c>
      <c r="S245" s="32" t="s">
        <v>115</v>
      </c>
      <c r="T245" s="31">
        <v>8</v>
      </c>
      <c r="U245" s="31">
        <v>14.1</v>
      </c>
      <c r="V245" s="30">
        <v>145768773</v>
      </c>
      <c r="W245" s="30">
        <v>142327757</v>
      </c>
      <c r="X245" s="30">
        <v>3441016</v>
      </c>
      <c r="Y245" s="30">
        <v>2045185</v>
      </c>
      <c r="Z245" s="30">
        <v>1395831</v>
      </c>
      <c r="AA245" s="30">
        <v>-2811516</v>
      </c>
      <c r="AB245" s="30">
        <v>1500536</v>
      </c>
      <c r="AC245" s="30" t="s">
        <v>115</v>
      </c>
      <c r="AD245" s="30" t="s">
        <v>115</v>
      </c>
      <c r="AE245" s="33">
        <v>-1310980</v>
      </c>
    </row>
    <row r="246" spans="1:31">
      <c r="A246" s="28">
        <v>2014</v>
      </c>
      <c r="B246" s="29" t="s">
        <v>118</v>
      </c>
      <c r="C246" s="29">
        <v>272043</v>
      </c>
      <c r="D246" s="29" t="s">
        <v>339</v>
      </c>
      <c r="E246" s="29" t="s">
        <v>344</v>
      </c>
      <c r="F246" s="30">
        <v>102625</v>
      </c>
      <c r="G246" s="30">
        <v>101244</v>
      </c>
      <c r="H246" s="30">
        <v>15127294</v>
      </c>
      <c r="I246" s="30">
        <v>12915141</v>
      </c>
      <c r="J246" s="30">
        <v>20987880</v>
      </c>
      <c r="K246" s="30">
        <v>1902148</v>
      </c>
      <c r="L246" s="31">
        <v>1.1000000000000001</v>
      </c>
      <c r="M246" s="31">
        <v>97.9</v>
      </c>
      <c r="N246" s="31">
        <v>28.3</v>
      </c>
      <c r="O246" s="31">
        <v>18.5</v>
      </c>
      <c r="P246" s="31">
        <v>16.399999999999999</v>
      </c>
      <c r="Q246" s="32">
        <v>0.85</v>
      </c>
      <c r="R246" s="32" t="s">
        <v>115</v>
      </c>
      <c r="S246" s="32" t="s">
        <v>115</v>
      </c>
      <c r="T246" s="31">
        <v>4.8</v>
      </c>
      <c r="U246" s="31">
        <v>42.3</v>
      </c>
      <c r="V246" s="30">
        <v>34520575</v>
      </c>
      <c r="W246" s="30">
        <v>34245305</v>
      </c>
      <c r="X246" s="30">
        <v>275270</v>
      </c>
      <c r="Y246" s="30">
        <v>54062</v>
      </c>
      <c r="Z246" s="30">
        <v>221208</v>
      </c>
      <c r="AA246" s="30">
        <v>24136</v>
      </c>
      <c r="AB246" s="30">
        <v>4248</v>
      </c>
      <c r="AC246" s="30" t="s">
        <v>115</v>
      </c>
      <c r="AD246" s="30">
        <v>200000</v>
      </c>
      <c r="AE246" s="33">
        <v>-171616</v>
      </c>
    </row>
    <row r="247" spans="1:31">
      <c r="A247" s="28">
        <v>2014</v>
      </c>
      <c r="B247" s="29" t="s">
        <v>129</v>
      </c>
      <c r="C247" s="29">
        <v>272051</v>
      </c>
      <c r="D247" s="29" t="s">
        <v>339</v>
      </c>
      <c r="E247" s="29" t="s">
        <v>345</v>
      </c>
      <c r="F247" s="30">
        <v>362845</v>
      </c>
      <c r="G247" s="30">
        <v>358386</v>
      </c>
      <c r="H247" s="30">
        <v>49007767</v>
      </c>
      <c r="I247" s="30">
        <v>47775313</v>
      </c>
      <c r="J247" s="30">
        <v>67271327</v>
      </c>
      <c r="K247" s="30">
        <v>3240060</v>
      </c>
      <c r="L247" s="31">
        <v>1.7</v>
      </c>
      <c r="M247" s="31">
        <v>96.4</v>
      </c>
      <c r="N247" s="31">
        <v>28.8</v>
      </c>
      <c r="O247" s="31">
        <v>9.6</v>
      </c>
      <c r="P247" s="31">
        <v>8.4</v>
      </c>
      <c r="Q247" s="32">
        <v>0.97</v>
      </c>
      <c r="R247" s="32" t="s">
        <v>115</v>
      </c>
      <c r="S247" s="32" t="s">
        <v>115</v>
      </c>
      <c r="T247" s="31">
        <v>-1.1000000000000001</v>
      </c>
      <c r="U247" s="31" t="s">
        <v>115</v>
      </c>
      <c r="V247" s="30">
        <v>117588363</v>
      </c>
      <c r="W247" s="30">
        <v>115958159</v>
      </c>
      <c r="X247" s="30">
        <v>1630204</v>
      </c>
      <c r="Y247" s="30">
        <v>513344</v>
      </c>
      <c r="Z247" s="30">
        <v>1116860</v>
      </c>
      <c r="AA247" s="30">
        <v>-926917</v>
      </c>
      <c r="AB247" s="30">
        <v>1018469</v>
      </c>
      <c r="AC247" s="30" t="s">
        <v>115</v>
      </c>
      <c r="AD247" s="30" t="s">
        <v>115</v>
      </c>
      <c r="AE247" s="33">
        <v>91552</v>
      </c>
    </row>
    <row r="248" spans="1:31">
      <c r="A248" s="28">
        <v>2014</v>
      </c>
      <c r="B248" s="29" t="s">
        <v>116</v>
      </c>
      <c r="C248" s="29">
        <v>272078</v>
      </c>
      <c r="D248" s="29" t="s">
        <v>339</v>
      </c>
      <c r="E248" s="29" t="s">
        <v>346</v>
      </c>
      <c r="F248" s="30">
        <v>355515</v>
      </c>
      <c r="G248" s="30">
        <v>352723</v>
      </c>
      <c r="H248" s="30">
        <v>49464027</v>
      </c>
      <c r="I248" s="30">
        <v>38745086</v>
      </c>
      <c r="J248" s="30">
        <v>67024453</v>
      </c>
      <c r="K248" s="30">
        <v>6139432</v>
      </c>
      <c r="L248" s="31">
        <v>0.6</v>
      </c>
      <c r="M248" s="31">
        <v>93.8</v>
      </c>
      <c r="N248" s="31">
        <v>27.2</v>
      </c>
      <c r="O248" s="31">
        <v>10.9</v>
      </c>
      <c r="P248" s="31">
        <v>10</v>
      </c>
      <c r="Q248" s="32">
        <v>0.78</v>
      </c>
      <c r="R248" s="32" t="s">
        <v>115</v>
      </c>
      <c r="S248" s="32" t="s">
        <v>115</v>
      </c>
      <c r="T248" s="31">
        <v>-0.2</v>
      </c>
      <c r="U248" s="31" t="s">
        <v>115</v>
      </c>
      <c r="V248" s="30">
        <v>113713724</v>
      </c>
      <c r="W248" s="30">
        <v>111972682</v>
      </c>
      <c r="X248" s="30">
        <v>1741042</v>
      </c>
      <c r="Y248" s="30">
        <v>1318147</v>
      </c>
      <c r="Z248" s="30">
        <v>422895</v>
      </c>
      <c r="AA248" s="30">
        <v>-152919</v>
      </c>
      <c r="AB248" s="30">
        <v>297999</v>
      </c>
      <c r="AC248" s="30" t="s">
        <v>115</v>
      </c>
      <c r="AD248" s="30">
        <v>120</v>
      </c>
      <c r="AE248" s="33">
        <v>144960</v>
      </c>
    </row>
    <row r="249" spans="1:31">
      <c r="A249" s="28">
        <v>2014</v>
      </c>
      <c r="B249" s="29" t="s">
        <v>118</v>
      </c>
      <c r="C249" s="29">
        <v>272094</v>
      </c>
      <c r="D249" s="29" t="s">
        <v>339</v>
      </c>
      <c r="E249" s="29" t="s">
        <v>347</v>
      </c>
      <c r="F249" s="30">
        <v>145037</v>
      </c>
      <c r="G249" s="30">
        <v>142669</v>
      </c>
      <c r="H249" s="30">
        <v>22341147</v>
      </c>
      <c r="I249" s="30">
        <v>16580171</v>
      </c>
      <c r="J249" s="30">
        <v>30431937</v>
      </c>
      <c r="K249" s="30">
        <v>3148547</v>
      </c>
      <c r="L249" s="31">
        <v>3.4</v>
      </c>
      <c r="M249" s="31">
        <v>97</v>
      </c>
      <c r="N249" s="31">
        <v>26</v>
      </c>
      <c r="O249" s="31">
        <v>16.7</v>
      </c>
      <c r="P249" s="31">
        <v>14.6</v>
      </c>
      <c r="Q249" s="32">
        <v>0.75</v>
      </c>
      <c r="R249" s="32" t="s">
        <v>115</v>
      </c>
      <c r="S249" s="32" t="s">
        <v>115</v>
      </c>
      <c r="T249" s="31">
        <v>7.6</v>
      </c>
      <c r="U249" s="31">
        <v>76.7</v>
      </c>
      <c r="V249" s="30">
        <v>67369100</v>
      </c>
      <c r="W249" s="30">
        <v>66059947</v>
      </c>
      <c r="X249" s="30">
        <v>1309153</v>
      </c>
      <c r="Y249" s="30">
        <v>279407</v>
      </c>
      <c r="Z249" s="30">
        <v>1029746</v>
      </c>
      <c r="AA249" s="30">
        <v>-582948</v>
      </c>
      <c r="AB249" s="30">
        <v>5779</v>
      </c>
      <c r="AC249" s="30">
        <v>1372</v>
      </c>
      <c r="AD249" s="30">
        <v>600000</v>
      </c>
      <c r="AE249" s="33">
        <v>-1175797</v>
      </c>
    </row>
    <row r="250" spans="1:31">
      <c r="A250" s="28">
        <v>2014</v>
      </c>
      <c r="B250" s="29" t="s">
        <v>116</v>
      </c>
      <c r="C250" s="29">
        <v>272108</v>
      </c>
      <c r="D250" s="29" t="s">
        <v>339</v>
      </c>
      <c r="E250" s="29" t="s">
        <v>348</v>
      </c>
      <c r="F250" s="30">
        <v>407528</v>
      </c>
      <c r="G250" s="30">
        <v>403713</v>
      </c>
      <c r="H250" s="30">
        <v>55955419</v>
      </c>
      <c r="I250" s="30">
        <v>43497331</v>
      </c>
      <c r="J250" s="30">
        <v>76893049</v>
      </c>
      <c r="K250" s="30">
        <v>8198698</v>
      </c>
      <c r="L250" s="31">
        <v>2.4</v>
      </c>
      <c r="M250" s="31">
        <v>87.2</v>
      </c>
      <c r="N250" s="31">
        <v>22.9</v>
      </c>
      <c r="O250" s="31">
        <v>13.2</v>
      </c>
      <c r="P250" s="31">
        <v>13.3</v>
      </c>
      <c r="Q250" s="32">
        <v>0.79</v>
      </c>
      <c r="R250" s="32" t="s">
        <v>115</v>
      </c>
      <c r="S250" s="32" t="s">
        <v>115</v>
      </c>
      <c r="T250" s="31">
        <v>0.8</v>
      </c>
      <c r="U250" s="31" t="s">
        <v>115</v>
      </c>
      <c r="V250" s="30">
        <v>125232639</v>
      </c>
      <c r="W250" s="30">
        <v>123190101</v>
      </c>
      <c r="X250" s="30">
        <v>2042538</v>
      </c>
      <c r="Y250" s="30">
        <v>166104</v>
      </c>
      <c r="Z250" s="30">
        <v>1876434</v>
      </c>
      <c r="AA250" s="30">
        <v>220076</v>
      </c>
      <c r="AB250" s="30">
        <v>1039736</v>
      </c>
      <c r="AC250" s="30">
        <v>1146284</v>
      </c>
      <c r="AD250" s="30" t="s">
        <v>115</v>
      </c>
      <c r="AE250" s="33">
        <v>2406096</v>
      </c>
    </row>
    <row r="251" spans="1:31">
      <c r="A251" s="28">
        <v>2014</v>
      </c>
      <c r="B251" s="29" t="s">
        <v>129</v>
      </c>
      <c r="C251" s="29">
        <v>272116</v>
      </c>
      <c r="D251" s="29" t="s">
        <v>339</v>
      </c>
      <c r="E251" s="29" t="s">
        <v>349</v>
      </c>
      <c r="F251" s="30">
        <v>278782</v>
      </c>
      <c r="G251" s="30">
        <v>276283</v>
      </c>
      <c r="H251" s="30">
        <v>36194168</v>
      </c>
      <c r="I251" s="30">
        <v>34264163</v>
      </c>
      <c r="J251" s="30">
        <v>49740727</v>
      </c>
      <c r="K251" s="30">
        <v>3229370</v>
      </c>
      <c r="L251" s="31">
        <v>1.7</v>
      </c>
      <c r="M251" s="31">
        <v>89.7</v>
      </c>
      <c r="N251" s="31">
        <v>23.1</v>
      </c>
      <c r="O251" s="31">
        <v>9.3000000000000007</v>
      </c>
      <c r="P251" s="31">
        <v>8.4</v>
      </c>
      <c r="Q251" s="32">
        <v>0.94</v>
      </c>
      <c r="R251" s="32" t="s">
        <v>115</v>
      </c>
      <c r="S251" s="32" t="s">
        <v>115</v>
      </c>
      <c r="T251" s="31">
        <v>-2.1</v>
      </c>
      <c r="U251" s="31" t="s">
        <v>115</v>
      </c>
      <c r="V251" s="30">
        <v>86998255</v>
      </c>
      <c r="W251" s="30">
        <v>85836677</v>
      </c>
      <c r="X251" s="30">
        <v>1161578</v>
      </c>
      <c r="Y251" s="30">
        <v>306183</v>
      </c>
      <c r="Z251" s="30">
        <v>855395</v>
      </c>
      <c r="AA251" s="30">
        <v>-92019</v>
      </c>
      <c r="AB251" s="30">
        <v>1420</v>
      </c>
      <c r="AC251" s="30" t="s">
        <v>115</v>
      </c>
      <c r="AD251" s="30" t="s">
        <v>115</v>
      </c>
      <c r="AE251" s="33">
        <v>-90599</v>
      </c>
    </row>
    <row r="252" spans="1:31">
      <c r="A252" s="28">
        <v>2014</v>
      </c>
      <c r="B252" s="29" t="s">
        <v>129</v>
      </c>
      <c r="C252" s="29">
        <v>272124</v>
      </c>
      <c r="D252" s="29" t="s">
        <v>339</v>
      </c>
      <c r="E252" s="29" t="s">
        <v>350</v>
      </c>
      <c r="F252" s="30">
        <v>269594</v>
      </c>
      <c r="G252" s="30">
        <v>262901</v>
      </c>
      <c r="H252" s="30">
        <v>40424472</v>
      </c>
      <c r="I252" s="30">
        <v>30115337</v>
      </c>
      <c r="J252" s="30">
        <v>54299889</v>
      </c>
      <c r="K252" s="30">
        <v>4873924</v>
      </c>
      <c r="L252" s="31" t="s">
        <v>115</v>
      </c>
      <c r="M252" s="31">
        <v>99.8</v>
      </c>
      <c r="N252" s="31">
        <v>26.7</v>
      </c>
      <c r="O252" s="31">
        <v>16.100000000000001</v>
      </c>
      <c r="P252" s="31">
        <v>14.1</v>
      </c>
      <c r="Q252" s="32">
        <v>0.73</v>
      </c>
      <c r="R252" s="32" t="s">
        <v>115</v>
      </c>
      <c r="S252" s="32" t="s">
        <v>115</v>
      </c>
      <c r="T252" s="31">
        <v>7</v>
      </c>
      <c r="U252" s="31">
        <v>42.1</v>
      </c>
      <c r="V252" s="30">
        <v>103361907</v>
      </c>
      <c r="W252" s="30">
        <v>102736052</v>
      </c>
      <c r="X252" s="30">
        <v>625855</v>
      </c>
      <c r="Y252" s="30">
        <v>607751</v>
      </c>
      <c r="Z252" s="30">
        <v>18104</v>
      </c>
      <c r="AA252" s="30">
        <v>-2107257</v>
      </c>
      <c r="AB252" s="30">
        <v>1087293</v>
      </c>
      <c r="AC252" s="30">
        <v>242800</v>
      </c>
      <c r="AD252" s="30">
        <v>880000</v>
      </c>
      <c r="AE252" s="33">
        <v>-1657164</v>
      </c>
    </row>
    <row r="253" spans="1:31">
      <c r="A253" s="28">
        <v>2014</v>
      </c>
      <c r="B253" s="29" t="s">
        <v>118</v>
      </c>
      <c r="C253" s="29">
        <v>272132</v>
      </c>
      <c r="D253" s="29" t="s">
        <v>339</v>
      </c>
      <c r="E253" s="29" t="s">
        <v>351</v>
      </c>
      <c r="F253" s="30">
        <v>101343</v>
      </c>
      <c r="G253" s="30">
        <v>100292</v>
      </c>
      <c r="H253" s="30">
        <v>15953699</v>
      </c>
      <c r="I253" s="30">
        <v>15128784</v>
      </c>
      <c r="J253" s="30">
        <v>21921502</v>
      </c>
      <c r="K253" s="30">
        <v>1380287</v>
      </c>
      <c r="L253" s="31">
        <v>0.1</v>
      </c>
      <c r="M253" s="31">
        <v>104.9</v>
      </c>
      <c r="N253" s="31">
        <v>20.100000000000001</v>
      </c>
      <c r="O253" s="31">
        <v>29.5</v>
      </c>
      <c r="P253" s="31">
        <v>25.4</v>
      </c>
      <c r="Q253" s="32">
        <v>0.92</v>
      </c>
      <c r="R253" s="32" t="s">
        <v>115</v>
      </c>
      <c r="S253" s="32" t="s">
        <v>115</v>
      </c>
      <c r="T253" s="31">
        <v>23.6</v>
      </c>
      <c r="U253" s="31">
        <v>291.60000000000002</v>
      </c>
      <c r="V253" s="30">
        <v>47020048</v>
      </c>
      <c r="W253" s="30">
        <v>46919887</v>
      </c>
      <c r="X253" s="30">
        <v>100161</v>
      </c>
      <c r="Y253" s="30">
        <v>76690</v>
      </c>
      <c r="Z253" s="30">
        <v>23471</v>
      </c>
      <c r="AA253" s="30">
        <v>-971153</v>
      </c>
      <c r="AB253" s="30">
        <v>1186142</v>
      </c>
      <c r="AC253" s="30">
        <v>993500</v>
      </c>
      <c r="AD253" s="30">
        <v>828985</v>
      </c>
      <c r="AE253" s="33">
        <v>379504</v>
      </c>
    </row>
    <row r="254" spans="1:31">
      <c r="A254" s="28">
        <v>2014</v>
      </c>
      <c r="B254" s="29" t="s">
        <v>118</v>
      </c>
      <c r="C254" s="29">
        <v>272141</v>
      </c>
      <c r="D254" s="29" t="s">
        <v>339</v>
      </c>
      <c r="E254" s="29" t="s">
        <v>352</v>
      </c>
      <c r="F254" s="30">
        <v>115931</v>
      </c>
      <c r="G254" s="30">
        <v>114963</v>
      </c>
      <c r="H254" s="30">
        <v>17093444</v>
      </c>
      <c r="I254" s="30">
        <v>10960460</v>
      </c>
      <c r="J254" s="30">
        <v>22255048</v>
      </c>
      <c r="K254" s="30">
        <v>1945154</v>
      </c>
      <c r="L254" s="31">
        <v>3</v>
      </c>
      <c r="M254" s="31">
        <v>97.3</v>
      </c>
      <c r="N254" s="31">
        <v>30.1</v>
      </c>
      <c r="O254" s="31">
        <v>10.3</v>
      </c>
      <c r="P254" s="31">
        <v>9.3000000000000007</v>
      </c>
      <c r="Q254" s="32">
        <v>0.63</v>
      </c>
      <c r="R254" s="32" t="s">
        <v>115</v>
      </c>
      <c r="S254" s="32" t="s">
        <v>115</v>
      </c>
      <c r="T254" s="31">
        <v>0.1</v>
      </c>
      <c r="U254" s="31" t="s">
        <v>115</v>
      </c>
      <c r="V254" s="30">
        <v>39247580</v>
      </c>
      <c r="W254" s="30">
        <v>38561923</v>
      </c>
      <c r="X254" s="30">
        <v>685657</v>
      </c>
      <c r="Y254" s="30">
        <v>14193</v>
      </c>
      <c r="Z254" s="30">
        <v>671464</v>
      </c>
      <c r="AA254" s="30">
        <v>-108981</v>
      </c>
      <c r="AB254" s="30">
        <v>3603</v>
      </c>
      <c r="AC254" s="30" t="s">
        <v>115</v>
      </c>
      <c r="AD254" s="30" t="s">
        <v>115</v>
      </c>
      <c r="AE254" s="33">
        <v>-105378</v>
      </c>
    </row>
    <row r="255" spans="1:31">
      <c r="A255" s="28">
        <v>2014</v>
      </c>
      <c r="B255" s="29" t="s">
        <v>129</v>
      </c>
      <c r="C255" s="29">
        <v>272159</v>
      </c>
      <c r="D255" s="29" t="s">
        <v>339</v>
      </c>
      <c r="E255" s="29" t="s">
        <v>353</v>
      </c>
      <c r="F255" s="30">
        <v>240653</v>
      </c>
      <c r="G255" s="30">
        <v>237960</v>
      </c>
      <c r="H255" s="30">
        <v>34154624</v>
      </c>
      <c r="I255" s="30">
        <v>22504241</v>
      </c>
      <c r="J255" s="30">
        <v>44807687</v>
      </c>
      <c r="K255" s="30">
        <v>4014476</v>
      </c>
      <c r="L255" s="31">
        <v>2.9</v>
      </c>
      <c r="M255" s="31">
        <v>93.1</v>
      </c>
      <c r="N255" s="31">
        <v>20.6</v>
      </c>
      <c r="O255" s="31">
        <v>15.6</v>
      </c>
      <c r="P255" s="31">
        <v>16.600000000000001</v>
      </c>
      <c r="Q255" s="32">
        <v>0.66</v>
      </c>
      <c r="R255" s="32" t="s">
        <v>115</v>
      </c>
      <c r="S255" s="32" t="s">
        <v>115</v>
      </c>
      <c r="T255" s="31">
        <v>2.9</v>
      </c>
      <c r="U255" s="31" t="s">
        <v>115</v>
      </c>
      <c r="V255" s="30">
        <v>79615127</v>
      </c>
      <c r="W255" s="30">
        <v>78174127</v>
      </c>
      <c r="X255" s="30">
        <v>1441000</v>
      </c>
      <c r="Y255" s="30">
        <v>119921</v>
      </c>
      <c r="Z255" s="30">
        <v>1321079</v>
      </c>
      <c r="AA255" s="30">
        <v>463317</v>
      </c>
      <c r="AB255" s="30">
        <v>1074789</v>
      </c>
      <c r="AC255" s="30">
        <v>1557021</v>
      </c>
      <c r="AD255" s="30">
        <v>140000</v>
      </c>
      <c r="AE255" s="33">
        <v>2955127</v>
      </c>
    </row>
    <row r="256" spans="1:31">
      <c r="A256" s="28">
        <v>2014</v>
      </c>
      <c r="B256" s="29" t="s">
        <v>118</v>
      </c>
      <c r="C256" s="29">
        <v>272167</v>
      </c>
      <c r="D256" s="29" t="s">
        <v>339</v>
      </c>
      <c r="E256" s="29" t="s">
        <v>354</v>
      </c>
      <c r="F256" s="30">
        <v>110975</v>
      </c>
      <c r="G256" s="30">
        <v>110482</v>
      </c>
      <c r="H256" s="30">
        <v>16318936</v>
      </c>
      <c r="I256" s="30">
        <v>10379929</v>
      </c>
      <c r="J256" s="30">
        <v>21135190</v>
      </c>
      <c r="K256" s="30">
        <v>1883632</v>
      </c>
      <c r="L256" s="31">
        <v>0.1</v>
      </c>
      <c r="M256" s="31">
        <v>103.9</v>
      </c>
      <c r="N256" s="31">
        <v>25.9</v>
      </c>
      <c r="O256" s="31">
        <v>20.7</v>
      </c>
      <c r="P256" s="31">
        <v>17.5</v>
      </c>
      <c r="Q256" s="32">
        <v>0.63</v>
      </c>
      <c r="R256" s="32" t="s">
        <v>115</v>
      </c>
      <c r="S256" s="32" t="s">
        <v>115</v>
      </c>
      <c r="T256" s="31">
        <v>5.5</v>
      </c>
      <c r="U256" s="31" t="s">
        <v>115</v>
      </c>
      <c r="V256" s="30">
        <v>36152119</v>
      </c>
      <c r="W256" s="30">
        <v>35953976</v>
      </c>
      <c r="X256" s="30">
        <v>198143</v>
      </c>
      <c r="Y256" s="30">
        <v>179864</v>
      </c>
      <c r="Z256" s="30">
        <v>18279</v>
      </c>
      <c r="AA256" s="30">
        <v>-24353</v>
      </c>
      <c r="AB256" s="30">
        <v>502205</v>
      </c>
      <c r="AC256" s="30" t="s">
        <v>115</v>
      </c>
      <c r="AD256" s="30">
        <v>1071961</v>
      </c>
      <c r="AE256" s="33">
        <v>-594109</v>
      </c>
    </row>
    <row r="257" spans="1:31">
      <c r="A257" s="28">
        <v>2014</v>
      </c>
      <c r="B257" s="29" t="s">
        <v>118</v>
      </c>
      <c r="C257" s="29">
        <v>272175</v>
      </c>
      <c r="D257" s="29" t="s">
        <v>339</v>
      </c>
      <c r="E257" s="29" t="s">
        <v>355</v>
      </c>
      <c r="F257" s="30">
        <v>122910</v>
      </c>
      <c r="G257" s="30">
        <v>121623</v>
      </c>
      <c r="H257" s="30">
        <v>18553916</v>
      </c>
      <c r="I257" s="30">
        <v>10947876</v>
      </c>
      <c r="J257" s="30">
        <v>23619439</v>
      </c>
      <c r="K257" s="30">
        <v>1926158</v>
      </c>
      <c r="L257" s="31">
        <v>0.9</v>
      </c>
      <c r="M257" s="31">
        <v>101.9</v>
      </c>
      <c r="N257" s="31">
        <v>27.1</v>
      </c>
      <c r="O257" s="31">
        <v>17.399999999999999</v>
      </c>
      <c r="P257" s="31">
        <v>15.6</v>
      </c>
      <c r="Q257" s="32">
        <v>0.57999999999999996</v>
      </c>
      <c r="R257" s="32" t="s">
        <v>115</v>
      </c>
      <c r="S257" s="32" t="s">
        <v>115</v>
      </c>
      <c r="T257" s="31">
        <v>10.4</v>
      </c>
      <c r="U257" s="31">
        <v>103</v>
      </c>
      <c r="V257" s="30">
        <v>42468399</v>
      </c>
      <c r="W257" s="30">
        <v>42043632</v>
      </c>
      <c r="X257" s="30">
        <v>424767</v>
      </c>
      <c r="Y257" s="30">
        <v>214579</v>
      </c>
      <c r="Z257" s="30">
        <v>210188</v>
      </c>
      <c r="AA257" s="30">
        <v>-94250</v>
      </c>
      <c r="AB257" s="30">
        <v>280932</v>
      </c>
      <c r="AC257" s="30" t="s">
        <v>115</v>
      </c>
      <c r="AD257" s="30">
        <v>506369</v>
      </c>
      <c r="AE257" s="33">
        <v>-319687</v>
      </c>
    </row>
    <row r="258" spans="1:31">
      <c r="A258" s="28">
        <v>2014</v>
      </c>
      <c r="B258" s="29" t="s">
        <v>118</v>
      </c>
      <c r="C258" s="29">
        <v>272183</v>
      </c>
      <c r="D258" s="29" t="s">
        <v>339</v>
      </c>
      <c r="E258" s="29" t="s">
        <v>356</v>
      </c>
      <c r="F258" s="30">
        <v>124150</v>
      </c>
      <c r="G258" s="30">
        <v>121535</v>
      </c>
      <c r="H258" s="30">
        <v>17192077</v>
      </c>
      <c r="I258" s="30">
        <v>13057272</v>
      </c>
      <c r="J258" s="30">
        <v>23345233</v>
      </c>
      <c r="K258" s="30">
        <v>2368271</v>
      </c>
      <c r="L258" s="31">
        <v>2.9</v>
      </c>
      <c r="M258" s="31">
        <v>96.4</v>
      </c>
      <c r="N258" s="31">
        <v>19</v>
      </c>
      <c r="O258" s="31">
        <v>15.8</v>
      </c>
      <c r="P258" s="31">
        <v>14</v>
      </c>
      <c r="Q258" s="32">
        <v>0.76</v>
      </c>
      <c r="R258" s="32" t="s">
        <v>115</v>
      </c>
      <c r="S258" s="32" t="s">
        <v>115</v>
      </c>
      <c r="T258" s="31">
        <v>3.1</v>
      </c>
      <c r="U258" s="31" t="s">
        <v>115</v>
      </c>
      <c r="V258" s="30">
        <v>39048460</v>
      </c>
      <c r="W258" s="30">
        <v>38291507</v>
      </c>
      <c r="X258" s="30">
        <v>756953</v>
      </c>
      <c r="Y258" s="30">
        <v>73018</v>
      </c>
      <c r="Z258" s="30">
        <v>683935</v>
      </c>
      <c r="AA258" s="30">
        <v>160882</v>
      </c>
      <c r="AB258" s="30">
        <v>46112</v>
      </c>
      <c r="AC258" s="30" t="s">
        <v>115</v>
      </c>
      <c r="AD258" s="30" t="s">
        <v>115</v>
      </c>
      <c r="AE258" s="33">
        <v>206994</v>
      </c>
    </row>
    <row r="259" spans="1:31">
      <c r="A259" s="28">
        <v>2014</v>
      </c>
      <c r="B259" s="29" t="s">
        <v>118</v>
      </c>
      <c r="C259" s="29">
        <v>272191</v>
      </c>
      <c r="D259" s="29" t="s">
        <v>339</v>
      </c>
      <c r="E259" s="29" t="s">
        <v>357</v>
      </c>
      <c r="F259" s="30">
        <v>187434</v>
      </c>
      <c r="G259" s="30">
        <v>185427</v>
      </c>
      <c r="H259" s="30">
        <v>25521698</v>
      </c>
      <c r="I259" s="30">
        <v>17966316</v>
      </c>
      <c r="J259" s="30">
        <v>33720568</v>
      </c>
      <c r="K259" s="30">
        <v>2906882</v>
      </c>
      <c r="L259" s="31">
        <v>0.2</v>
      </c>
      <c r="M259" s="31">
        <v>98.9</v>
      </c>
      <c r="N259" s="31">
        <v>27.5</v>
      </c>
      <c r="O259" s="31">
        <v>16.7</v>
      </c>
      <c r="P259" s="31">
        <v>15.2</v>
      </c>
      <c r="Q259" s="32">
        <v>0.69</v>
      </c>
      <c r="R259" s="32" t="s">
        <v>115</v>
      </c>
      <c r="S259" s="32" t="s">
        <v>115</v>
      </c>
      <c r="T259" s="31">
        <v>6.1</v>
      </c>
      <c r="U259" s="31">
        <v>14.8</v>
      </c>
      <c r="V259" s="30">
        <v>60292349</v>
      </c>
      <c r="W259" s="30">
        <v>60156575</v>
      </c>
      <c r="X259" s="30">
        <v>135774</v>
      </c>
      <c r="Y259" s="30">
        <v>67636</v>
      </c>
      <c r="Z259" s="30">
        <v>68138</v>
      </c>
      <c r="AA259" s="30">
        <v>-25437</v>
      </c>
      <c r="AB259" s="30">
        <v>52140</v>
      </c>
      <c r="AC259" s="30">
        <v>58</v>
      </c>
      <c r="AD259" s="30">
        <v>300000</v>
      </c>
      <c r="AE259" s="33">
        <v>-273239</v>
      </c>
    </row>
    <row r="260" spans="1:31">
      <c r="A260" s="28">
        <v>2014</v>
      </c>
      <c r="B260" s="29" t="s">
        <v>118</v>
      </c>
      <c r="C260" s="29">
        <v>272205</v>
      </c>
      <c r="D260" s="29" t="s">
        <v>339</v>
      </c>
      <c r="E260" s="29" t="s">
        <v>358</v>
      </c>
      <c r="F260" s="30">
        <v>135153</v>
      </c>
      <c r="G260" s="30">
        <v>132795</v>
      </c>
      <c r="H260" s="30">
        <v>18041126</v>
      </c>
      <c r="I260" s="30">
        <v>17177095</v>
      </c>
      <c r="J260" s="30">
        <v>25094114</v>
      </c>
      <c r="K260" s="30">
        <v>1667162</v>
      </c>
      <c r="L260" s="31">
        <v>7.1</v>
      </c>
      <c r="M260" s="31">
        <v>91.7</v>
      </c>
      <c r="N260" s="31">
        <v>33.200000000000003</v>
      </c>
      <c r="O260" s="31">
        <v>10.4</v>
      </c>
      <c r="P260" s="31">
        <v>8.6</v>
      </c>
      <c r="Q260" s="32">
        <v>0.94</v>
      </c>
      <c r="R260" s="32" t="s">
        <v>115</v>
      </c>
      <c r="S260" s="32" t="s">
        <v>115</v>
      </c>
      <c r="T260" s="31">
        <v>2.2000000000000002</v>
      </c>
      <c r="U260" s="31" t="s">
        <v>115</v>
      </c>
      <c r="V260" s="30">
        <v>45894518</v>
      </c>
      <c r="W260" s="30">
        <v>43594615</v>
      </c>
      <c r="X260" s="30">
        <v>2299903</v>
      </c>
      <c r="Y260" s="30">
        <v>527157</v>
      </c>
      <c r="Z260" s="30">
        <v>1772746</v>
      </c>
      <c r="AA260" s="30">
        <v>228396</v>
      </c>
      <c r="AB260" s="30">
        <v>12785</v>
      </c>
      <c r="AC260" s="30" t="s">
        <v>115</v>
      </c>
      <c r="AD260" s="30">
        <v>670000</v>
      </c>
      <c r="AE260" s="33">
        <v>-428819</v>
      </c>
    </row>
    <row r="261" spans="1:31">
      <c r="A261" s="28">
        <v>2014</v>
      </c>
      <c r="B261" s="29" t="s">
        <v>118</v>
      </c>
      <c r="C261" s="29">
        <v>272221</v>
      </c>
      <c r="D261" s="29" t="s">
        <v>339</v>
      </c>
      <c r="E261" s="29" t="s">
        <v>359</v>
      </c>
      <c r="F261" s="30">
        <v>115127</v>
      </c>
      <c r="G261" s="30">
        <v>114324</v>
      </c>
      <c r="H261" s="30">
        <v>18188964</v>
      </c>
      <c r="I261" s="30">
        <v>10058706</v>
      </c>
      <c r="J261" s="30">
        <v>23082428</v>
      </c>
      <c r="K261" s="30">
        <v>1960736</v>
      </c>
      <c r="L261" s="31">
        <v>1.2</v>
      </c>
      <c r="M261" s="31">
        <v>98</v>
      </c>
      <c r="N261" s="31">
        <v>17.8</v>
      </c>
      <c r="O261" s="31">
        <v>19.8</v>
      </c>
      <c r="P261" s="31">
        <v>18.3</v>
      </c>
      <c r="Q261" s="32">
        <v>0.55000000000000004</v>
      </c>
      <c r="R261" s="32" t="s">
        <v>115</v>
      </c>
      <c r="S261" s="32" t="s">
        <v>115</v>
      </c>
      <c r="T261" s="31">
        <v>9.9</v>
      </c>
      <c r="U261" s="31">
        <v>49.8</v>
      </c>
      <c r="V261" s="30">
        <v>39058705</v>
      </c>
      <c r="W261" s="30">
        <v>38594046</v>
      </c>
      <c r="X261" s="30">
        <v>464659</v>
      </c>
      <c r="Y261" s="30">
        <v>181858</v>
      </c>
      <c r="Z261" s="30">
        <v>282801</v>
      </c>
      <c r="AA261" s="30">
        <v>-837629</v>
      </c>
      <c r="AB261" s="30">
        <v>574701</v>
      </c>
      <c r="AC261" s="30">
        <v>190258</v>
      </c>
      <c r="AD261" s="30" t="s">
        <v>115</v>
      </c>
      <c r="AE261" s="33">
        <v>-72670</v>
      </c>
    </row>
    <row r="262" spans="1:31">
      <c r="A262" s="28">
        <v>2014</v>
      </c>
      <c r="B262" s="29" t="s">
        <v>118</v>
      </c>
      <c r="C262" s="29">
        <v>272230</v>
      </c>
      <c r="D262" s="29" t="s">
        <v>339</v>
      </c>
      <c r="E262" s="29" t="s">
        <v>360</v>
      </c>
      <c r="F262" s="30">
        <v>126603</v>
      </c>
      <c r="G262" s="30">
        <v>123857</v>
      </c>
      <c r="H262" s="30">
        <v>20355467</v>
      </c>
      <c r="I262" s="30">
        <v>13761864</v>
      </c>
      <c r="J262" s="30">
        <v>26978018</v>
      </c>
      <c r="K262" s="30">
        <v>2536843</v>
      </c>
      <c r="L262" s="31">
        <v>1.5</v>
      </c>
      <c r="M262" s="31">
        <v>98.9</v>
      </c>
      <c r="N262" s="31">
        <v>22.3</v>
      </c>
      <c r="O262" s="31">
        <v>17.5</v>
      </c>
      <c r="P262" s="31">
        <v>15.9</v>
      </c>
      <c r="Q262" s="32">
        <v>0.68</v>
      </c>
      <c r="R262" s="32" t="s">
        <v>115</v>
      </c>
      <c r="S262" s="32" t="s">
        <v>115</v>
      </c>
      <c r="T262" s="31">
        <v>7.3</v>
      </c>
      <c r="U262" s="31">
        <v>43.3</v>
      </c>
      <c r="V262" s="30">
        <v>51305907</v>
      </c>
      <c r="W262" s="30">
        <v>50796945</v>
      </c>
      <c r="X262" s="30">
        <v>508962</v>
      </c>
      <c r="Y262" s="30">
        <v>91724</v>
      </c>
      <c r="Z262" s="30">
        <v>417238</v>
      </c>
      <c r="AA262" s="30">
        <v>151337</v>
      </c>
      <c r="AB262" s="30">
        <v>138069</v>
      </c>
      <c r="AC262" s="30" t="s">
        <v>115</v>
      </c>
      <c r="AD262" s="30" t="s">
        <v>115</v>
      </c>
      <c r="AE262" s="33">
        <v>289406</v>
      </c>
    </row>
    <row r="263" spans="1:31">
      <c r="A263" s="28">
        <v>2014</v>
      </c>
      <c r="B263" s="29" t="s">
        <v>116</v>
      </c>
      <c r="C263" s="29">
        <v>272272</v>
      </c>
      <c r="D263" s="29" t="s">
        <v>339</v>
      </c>
      <c r="E263" s="29" t="s">
        <v>361</v>
      </c>
      <c r="F263" s="30">
        <v>498814</v>
      </c>
      <c r="G263" s="30">
        <v>482165</v>
      </c>
      <c r="H263" s="30">
        <v>79716873</v>
      </c>
      <c r="I263" s="30">
        <v>58211153</v>
      </c>
      <c r="J263" s="30">
        <v>107650551</v>
      </c>
      <c r="K263" s="30">
        <v>10167416</v>
      </c>
      <c r="L263" s="31">
        <v>1.1000000000000001</v>
      </c>
      <c r="M263" s="31">
        <v>95.3</v>
      </c>
      <c r="N263" s="31">
        <v>23.9</v>
      </c>
      <c r="O263" s="31">
        <v>16.100000000000001</v>
      </c>
      <c r="P263" s="31">
        <v>14.4</v>
      </c>
      <c r="Q263" s="32">
        <v>0.73</v>
      </c>
      <c r="R263" s="32" t="s">
        <v>115</v>
      </c>
      <c r="S263" s="32" t="s">
        <v>115</v>
      </c>
      <c r="T263" s="31">
        <v>5.3</v>
      </c>
      <c r="U263" s="31">
        <v>5.0999999999999996</v>
      </c>
      <c r="V263" s="30">
        <v>201781195</v>
      </c>
      <c r="W263" s="30">
        <v>200410474</v>
      </c>
      <c r="X263" s="30">
        <v>1370721</v>
      </c>
      <c r="Y263" s="30">
        <v>201283</v>
      </c>
      <c r="Z263" s="30">
        <v>1169438</v>
      </c>
      <c r="AA263" s="30">
        <v>-250796</v>
      </c>
      <c r="AB263" s="30">
        <v>3797700</v>
      </c>
      <c r="AC263" s="30">
        <v>274</v>
      </c>
      <c r="AD263" s="30">
        <v>2300000</v>
      </c>
      <c r="AE263" s="33">
        <v>1247178</v>
      </c>
    </row>
    <row r="264" spans="1:31">
      <c r="A264" s="28">
        <v>2014</v>
      </c>
      <c r="B264" s="29" t="s">
        <v>112</v>
      </c>
      <c r="C264" s="29">
        <v>281000</v>
      </c>
      <c r="D264" s="29" t="s">
        <v>362</v>
      </c>
      <c r="E264" s="29" t="s">
        <v>363</v>
      </c>
      <c r="F264" s="30">
        <v>1550831</v>
      </c>
      <c r="G264" s="30">
        <v>1508142</v>
      </c>
      <c r="H264" s="30">
        <v>268648134</v>
      </c>
      <c r="I264" s="30">
        <v>214795838</v>
      </c>
      <c r="J264" s="30">
        <v>380828168</v>
      </c>
      <c r="K264" s="30">
        <v>46420901</v>
      </c>
      <c r="L264" s="31">
        <v>0.4</v>
      </c>
      <c r="M264" s="31">
        <v>96.3</v>
      </c>
      <c r="N264" s="31">
        <v>28</v>
      </c>
      <c r="O264" s="31">
        <v>25.3</v>
      </c>
      <c r="P264" s="31">
        <v>22.5</v>
      </c>
      <c r="Q264" s="32">
        <v>0.78</v>
      </c>
      <c r="R264" s="32" t="s">
        <v>115</v>
      </c>
      <c r="S264" s="32" t="s">
        <v>115</v>
      </c>
      <c r="T264" s="31">
        <v>8.6999999999999993</v>
      </c>
      <c r="U264" s="31">
        <v>86.1</v>
      </c>
      <c r="V264" s="30">
        <v>723425451</v>
      </c>
      <c r="W264" s="30">
        <v>714157855</v>
      </c>
      <c r="X264" s="30">
        <v>9267596</v>
      </c>
      <c r="Y264" s="30">
        <v>7699223</v>
      </c>
      <c r="Z264" s="30">
        <v>1568373</v>
      </c>
      <c r="AA264" s="30">
        <v>-1055298</v>
      </c>
      <c r="AB264" s="30">
        <v>2627073</v>
      </c>
      <c r="AC264" s="30" t="s">
        <v>115</v>
      </c>
      <c r="AD264" s="30">
        <v>3465</v>
      </c>
      <c r="AE264" s="33">
        <v>1568310</v>
      </c>
    </row>
    <row r="265" spans="1:31">
      <c r="A265" s="28">
        <v>2014</v>
      </c>
      <c r="B265" s="29" t="s">
        <v>116</v>
      </c>
      <c r="C265" s="29">
        <v>282014</v>
      </c>
      <c r="D265" s="29" t="s">
        <v>362</v>
      </c>
      <c r="E265" s="29" t="s">
        <v>364</v>
      </c>
      <c r="F265" s="30">
        <v>543083</v>
      </c>
      <c r="G265" s="30">
        <v>532949</v>
      </c>
      <c r="H265" s="30">
        <v>84875256</v>
      </c>
      <c r="I265" s="30">
        <v>73081031</v>
      </c>
      <c r="J265" s="30">
        <v>119169399</v>
      </c>
      <c r="K265" s="30">
        <v>9192670</v>
      </c>
      <c r="L265" s="31">
        <v>4.5999999999999996</v>
      </c>
      <c r="M265" s="31">
        <v>83.7</v>
      </c>
      <c r="N265" s="31">
        <v>23.1</v>
      </c>
      <c r="O265" s="31">
        <v>16.3</v>
      </c>
      <c r="P265" s="31">
        <v>14.4</v>
      </c>
      <c r="Q265" s="32">
        <v>0.85</v>
      </c>
      <c r="R265" s="32" t="s">
        <v>115</v>
      </c>
      <c r="S265" s="32" t="s">
        <v>115</v>
      </c>
      <c r="T265" s="31">
        <v>6.4</v>
      </c>
      <c r="U265" s="31">
        <v>25.1</v>
      </c>
      <c r="V265" s="30">
        <v>210381068</v>
      </c>
      <c r="W265" s="30">
        <v>202906985</v>
      </c>
      <c r="X265" s="30">
        <v>7474083</v>
      </c>
      <c r="Y265" s="30">
        <v>2028242</v>
      </c>
      <c r="Z265" s="30">
        <v>5445841</v>
      </c>
      <c r="AA265" s="30">
        <v>-364153</v>
      </c>
      <c r="AB265" s="30">
        <v>30898</v>
      </c>
      <c r="AC265" s="30" t="s">
        <v>115</v>
      </c>
      <c r="AD265" s="30" t="s">
        <v>115</v>
      </c>
      <c r="AE265" s="33">
        <v>-333255</v>
      </c>
    </row>
    <row r="266" spans="1:31">
      <c r="A266" s="28">
        <v>2014</v>
      </c>
      <c r="B266" s="29" t="s">
        <v>116</v>
      </c>
      <c r="C266" s="29">
        <v>282022</v>
      </c>
      <c r="D266" s="29" t="s">
        <v>362</v>
      </c>
      <c r="E266" s="29" t="s">
        <v>365</v>
      </c>
      <c r="F266" s="30">
        <v>465236</v>
      </c>
      <c r="G266" s="30">
        <v>454420</v>
      </c>
      <c r="H266" s="30">
        <v>71388093</v>
      </c>
      <c r="I266" s="30">
        <v>57683451</v>
      </c>
      <c r="J266" s="30">
        <v>98889362</v>
      </c>
      <c r="K266" s="30">
        <v>10322779</v>
      </c>
      <c r="L266" s="31">
        <v>0.2</v>
      </c>
      <c r="M266" s="31">
        <v>96.2</v>
      </c>
      <c r="N266" s="31">
        <v>22.7</v>
      </c>
      <c r="O266" s="31">
        <v>23.8</v>
      </c>
      <c r="P266" s="31">
        <v>22.3</v>
      </c>
      <c r="Q266" s="32">
        <v>0.82</v>
      </c>
      <c r="R266" s="32" t="s">
        <v>115</v>
      </c>
      <c r="S266" s="32" t="s">
        <v>115</v>
      </c>
      <c r="T266" s="31">
        <v>13.5</v>
      </c>
      <c r="U266" s="31">
        <v>136</v>
      </c>
      <c r="V266" s="30">
        <v>194859792</v>
      </c>
      <c r="W266" s="30">
        <v>194358458</v>
      </c>
      <c r="X266" s="30">
        <v>501334</v>
      </c>
      <c r="Y266" s="30">
        <v>339788</v>
      </c>
      <c r="Z266" s="30">
        <v>161546</v>
      </c>
      <c r="AA266" s="30">
        <v>-56335</v>
      </c>
      <c r="AB266" s="30">
        <v>144128</v>
      </c>
      <c r="AC266" s="30" t="s">
        <v>115</v>
      </c>
      <c r="AD266" s="30" t="s">
        <v>115</v>
      </c>
      <c r="AE266" s="33">
        <v>87793</v>
      </c>
    </row>
    <row r="267" spans="1:31">
      <c r="A267" s="28">
        <v>2014</v>
      </c>
      <c r="B267" s="29" t="s">
        <v>129</v>
      </c>
      <c r="C267" s="29">
        <v>282031</v>
      </c>
      <c r="D267" s="29" t="s">
        <v>362</v>
      </c>
      <c r="E267" s="29" t="s">
        <v>366</v>
      </c>
      <c r="F267" s="30">
        <v>297547</v>
      </c>
      <c r="G267" s="30">
        <v>294621</v>
      </c>
      <c r="H267" s="30">
        <v>41136849</v>
      </c>
      <c r="I267" s="30">
        <v>31699175</v>
      </c>
      <c r="J267" s="30">
        <v>55298260</v>
      </c>
      <c r="K267" s="30">
        <v>4918502</v>
      </c>
      <c r="L267" s="31">
        <v>1.8</v>
      </c>
      <c r="M267" s="31">
        <v>93.9</v>
      </c>
      <c r="N267" s="31">
        <v>27.6</v>
      </c>
      <c r="O267" s="31">
        <v>18.8</v>
      </c>
      <c r="P267" s="31">
        <v>16.899999999999999</v>
      </c>
      <c r="Q267" s="32">
        <v>0.76</v>
      </c>
      <c r="R267" s="32" t="s">
        <v>115</v>
      </c>
      <c r="S267" s="32" t="s">
        <v>115</v>
      </c>
      <c r="T267" s="31">
        <v>4.3</v>
      </c>
      <c r="U267" s="31">
        <v>54.1</v>
      </c>
      <c r="V267" s="30">
        <v>99846511</v>
      </c>
      <c r="W267" s="30">
        <v>98222919</v>
      </c>
      <c r="X267" s="30">
        <v>1623592</v>
      </c>
      <c r="Y267" s="30">
        <v>621145</v>
      </c>
      <c r="Z267" s="30">
        <v>1002447</v>
      </c>
      <c r="AA267" s="30">
        <v>-461527</v>
      </c>
      <c r="AB267" s="30">
        <v>543761</v>
      </c>
      <c r="AC267" s="30">
        <v>458</v>
      </c>
      <c r="AD267" s="30">
        <v>350000</v>
      </c>
      <c r="AE267" s="33">
        <v>-267308</v>
      </c>
    </row>
    <row r="268" spans="1:31">
      <c r="A268" s="28">
        <v>2014</v>
      </c>
      <c r="B268" s="29" t="s">
        <v>116</v>
      </c>
      <c r="C268" s="29">
        <v>282049</v>
      </c>
      <c r="D268" s="29" t="s">
        <v>362</v>
      </c>
      <c r="E268" s="29" t="s">
        <v>367</v>
      </c>
      <c r="F268" s="30">
        <v>483455</v>
      </c>
      <c r="G268" s="30">
        <v>477322</v>
      </c>
      <c r="H268" s="30">
        <v>69773591</v>
      </c>
      <c r="I268" s="30">
        <v>62570144</v>
      </c>
      <c r="J268" s="30">
        <v>97216097</v>
      </c>
      <c r="K268" s="30">
        <v>7540294</v>
      </c>
      <c r="L268" s="31">
        <v>0.5</v>
      </c>
      <c r="M268" s="31">
        <v>94.3</v>
      </c>
      <c r="N268" s="31">
        <v>29.2</v>
      </c>
      <c r="O268" s="31">
        <v>18.399999999999999</v>
      </c>
      <c r="P268" s="31">
        <v>15.9</v>
      </c>
      <c r="Q268" s="32">
        <v>0.88</v>
      </c>
      <c r="R268" s="32" t="s">
        <v>115</v>
      </c>
      <c r="S268" s="32" t="s">
        <v>115</v>
      </c>
      <c r="T268" s="31">
        <v>5.5</v>
      </c>
      <c r="U268" s="31">
        <v>36.6</v>
      </c>
      <c r="V268" s="30">
        <v>168713433</v>
      </c>
      <c r="W268" s="30">
        <v>167488174</v>
      </c>
      <c r="X268" s="30">
        <v>1225259</v>
      </c>
      <c r="Y268" s="30">
        <v>734674</v>
      </c>
      <c r="Z268" s="30">
        <v>490585</v>
      </c>
      <c r="AA268" s="30">
        <v>-3990168</v>
      </c>
      <c r="AB268" s="30">
        <v>2246976</v>
      </c>
      <c r="AC268" s="30" t="s">
        <v>115</v>
      </c>
      <c r="AD268" s="30">
        <v>1800000</v>
      </c>
      <c r="AE268" s="33">
        <v>-3543192</v>
      </c>
    </row>
    <row r="269" spans="1:31">
      <c r="A269" s="28">
        <v>2014</v>
      </c>
      <c r="B269" s="29" t="s">
        <v>118</v>
      </c>
      <c r="C269" s="29">
        <v>282073</v>
      </c>
      <c r="D269" s="29" t="s">
        <v>362</v>
      </c>
      <c r="E269" s="29" t="s">
        <v>368</v>
      </c>
      <c r="F269" s="30">
        <v>201912</v>
      </c>
      <c r="G269" s="30">
        <v>198806</v>
      </c>
      <c r="H269" s="30">
        <v>27896845</v>
      </c>
      <c r="I269" s="30">
        <v>23106369</v>
      </c>
      <c r="J269" s="30">
        <v>38618875</v>
      </c>
      <c r="K269" s="30">
        <v>4119153</v>
      </c>
      <c r="L269" s="31">
        <v>2</v>
      </c>
      <c r="M269" s="31">
        <v>94.6</v>
      </c>
      <c r="N269" s="31">
        <v>25.2</v>
      </c>
      <c r="O269" s="31">
        <v>20.9</v>
      </c>
      <c r="P269" s="31">
        <v>18.7</v>
      </c>
      <c r="Q269" s="32">
        <v>0.83</v>
      </c>
      <c r="R269" s="32" t="s">
        <v>115</v>
      </c>
      <c r="S269" s="32" t="s">
        <v>115</v>
      </c>
      <c r="T269" s="31">
        <v>9.4</v>
      </c>
      <c r="U269" s="31">
        <v>20.9</v>
      </c>
      <c r="V269" s="30">
        <v>69917779</v>
      </c>
      <c r="W269" s="30">
        <v>68664064</v>
      </c>
      <c r="X269" s="30">
        <v>1253715</v>
      </c>
      <c r="Y269" s="30">
        <v>474087</v>
      </c>
      <c r="Z269" s="30">
        <v>779628</v>
      </c>
      <c r="AA269" s="30">
        <v>50039</v>
      </c>
      <c r="AB269" s="30">
        <v>553303</v>
      </c>
      <c r="AC269" s="30">
        <v>120160</v>
      </c>
      <c r="AD269" s="30">
        <v>336774</v>
      </c>
      <c r="AE269" s="33">
        <v>386728</v>
      </c>
    </row>
    <row r="270" spans="1:31">
      <c r="A270" s="28">
        <v>2014</v>
      </c>
      <c r="B270" s="29" t="s">
        <v>129</v>
      </c>
      <c r="C270" s="29">
        <v>282103</v>
      </c>
      <c r="D270" s="29" t="s">
        <v>362</v>
      </c>
      <c r="E270" s="29" t="s">
        <v>369</v>
      </c>
      <c r="F270" s="30">
        <v>270589</v>
      </c>
      <c r="G270" s="30">
        <v>268093</v>
      </c>
      <c r="H270" s="30">
        <v>35565944</v>
      </c>
      <c r="I270" s="30">
        <v>31077732</v>
      </c>
      <c r="J270" s="30">
        <v>48713684</v>
      </c>
      <c r="K270" s="30">
        <v>4121430</v>
      </c>
      <c r="L270" s="31">
        <v>1.4</v>
      </c>
      <c r="M270" s="31">
        <v>91.1</v>
      </c>
      <c r="N270" s="31">
        <v>26.7</v>
      </c>
      <c r="O270" s="31">
        <v>17.899999999999999</v>
      </c>
      <c r="P270" s="31">
        <v>16.600000000000001</v>
      </c>
      <c r="Q270" s="32">
        <v>0.86</v>
      </c>
      <c r="R270" s="32" t="s">
        <v>115</v>
      </c>
      <c r="S270" s="32" t="s">
        <v>115</v>
      </c>
      <c r="T270" s="31">
        <v>5.9</v>
      </c>
      <c r="U270" s="31" t="s">
        <v>115</v>
      </c>
      <c r="V270" s="30">
        <v>78478135</v>
      </c>
      <c r="W270" s="30">
        <v>77689491</v>
      </c>
      <c r="X270" s="30">
        <v>788644</v>
      </c>
      <c r="Y270" s="30">
        <v>109179</v>
      </c>
      <c r="Z270" s="30">
        <v>679465</v>
      </c>
      <c r="AA270" s="30">
        <v>411889</v>
      </c>
      <c r="AB270" s="30">
        <v>64280</v>
      </c>
      <c r="AC270" s="30" t="s">
        <v>115</v>
      </c>
      <c r="AD270" s="30" t="s">
        <v>115</v>
      </c>
      <c r="AE270" s="33">
        <v>476169</v>
      </c>
    </row>
    <row r="271" spans="1:31">
      <c r="A271" s="28">
        <v>2014</v>
      </c>
      <c r="B271" s="29" t="s">
        <v>129</v>
      </c>
      <c r="C271" s="29">
        <v>282146</v>
      </c>
      <c r="D271" s="29" t="s">
        <v>362</v>
      </c>
      <c r="E271" s="29" t="s">
        <v>370</v>
      </c>
      <c r="F271" s="30">
        <v>234003</v>
      </c>
      <c r="G271" s="30">
        <v>231072</v>
      </c>
      <c r="H271" s="30">
        <v>30641715</v>
      </c>
      <c r="I271" s="30">
        <v>26820508</v>
      </c>
      <c r="J271" s="30">
        <v>42734059</v>
      </c>
      <c r="K271" s="30">
        <v>3746287</v>
      </c>
      <c r="L271" s="31">
        <v>1.2</v>
      </c>
      <c r="M271" s="31">
        <v>96.3</v>
      </c>
      <c r="N271" s="31">
        <v>29.4</v>
      </c>
      <c r="O271" s="31">
        <v>16.7</v>
      </c>
      <c r="P271" s="31">
        <v>15.6</v>
      </c>
      <c r="Q271" s="32">
        <v>0.86</v>
      </c>
      <c r="R271" s="32" t="s">
        <v>115</v>
      </c>
      <c r="S271" s="32" t="s">
        <v>115</v>
      </c>
      <c r="T271" s="31">
        <v>6.5</v>
      </c>
      <c r="U271" s="31">
        <v>48.8</v>
      </c>
      <c r="V271" s="30">
        <v>72778325</v>
      </c>
      <c r="W271" s="30">
        <v>71634901</v>
      </c>
      <c r="X271" s="30">
        <v>1143424</v>
      </c>
      <c r="Y271" s="30">
        <v>626610</v>
      </c>
      <c r="Z271" s="30">
        <v>516814</v>
      </c>
      <c r="AA271" s="30">
        <v>-308104</v>
      </c>
      <c r="AB271" s="30">
        <v>333664</v>
      </c>
      <c r="AC271" s="30">
        <v>624310</v>
      </c>
      <c r="AD271" s="30">
        <v>400000</v>
      </c>
      <c r="AE271" s="33">
        <v>249870</v>
      </c>
    </row>
    <row r="272" spans="1:31">
      <c r="A272" s="28">
        <v>2014</v>
      </c>
      <c r="B272" s="29" t="s">
        <v>118</v>
      </c>
      <c r="C272" s="29">
        <v>282171</v>
      </c>
      <c r="D272" s="29" t="s">
        <v>362</v>
      </c>
      <c r="E272" s="29" t="s">
        <v>371</v>
      </c>
      <c r="F272" s="30">
        <v>160676</v>
      </c>
      <c r="G272" s="30">
        <v>159457</v>
      </c>
      <c r="H272" s="30">
        <v>21845005</v>
      </c>
      <c r="I272" s="30">
        <v>16112386</v>
      </c>
      <c r="J272" s="30">
        <v>29302946</v>
      </c>
      <c r="K272" s="30">
        <v>2846533</v>
      </c>
      <c r="L272" s="31">
        <v>1.5</v>
      </c>
      <c r="M272" s="31">
        <v>96.4</v>
      </c>
      <c r="N272" s="31">
        <v>27.7</v>
      </c>
      <c r="O272" s="31">
        <v>17.7</v>
      </c>
      <c r="P272" s="31">
        <v>18.3</v>
      </c>
      <c r="Q272" s="32">
        <v>0.73</v>
      </c>
      <c r="R272" s="32" t="s">
        <v>115</v>
      </c>
      <c r="S272" s="32" t="s">
        <v>115</v>
      </c>
      <c r="T272" s="31">
        <v>11.9</v>
      </c>
      <c r="U272" s="31">
        <v>133.4</v>
      </c>
      <c r="V272" s="30">
        <v>51254808</v>
      </c>
      <c r="W272" s="30">
        <v>50635375</v>
      </c>
      <c r="X272" s="30">
        <v>619433</v>
      </c>
      <c r="Y272" s="30">
        <v>183497</v>
      </c>
      <c r="Z272" s="30">
        <v>435936</v>
      </c>
      <c r="AA272" s="30">
        <v>21616</v>
      </c>
      <c r="AB272" s="30">
        <v>210</v>
      </c>
      <c r="AC272" s="30" t="s">
        <v>115</v>
      </c>
      <c r="AD272" s="30" t="s">
        <v>115</v>
      </c>
      <c r="AE272" s="33">
        <v>21826</v>
      </c>
    </row>
    <row r="273" spans="1:31">
      <c r="A273" s="28">
        <v>2014</v>
      </c>
      <c r="B273" s="29" t="s">
        <v>118</v>
      </c>
      <c r="C273" s="29">
        <v>282197</v>
      </c>
      <c r="D273" s="29" t="s">
        <v>362</v>
      </c>
      <c r="E273" s="29" t="s">
        <v>372</v>
      </c>
      <c r="F273" s="30">
        <v>114628</v>
      </c>
      <c r="G273" s="30">
        <v>113648</v>
      </c>
      <c r="H273" s="30">
        <v>16491520</v>
      </c>
      <c r="I273" s="30">
        <v>13871838</v>
      </c>
      <c r="J273" s="30">
        <v>22626644</v>
      </c>
      <c r="K273" s="30">
        <v>1973229</v>
      </c>
      <c r="L273" s="31">
        <v>2</v>
      </c>
      <c r="M273" s="31">
        <v>95.8</v>
      </c>
      <c r="N273" s="31">
        <v>28.2</v>
      </c>
      <c r="O273" s="31">
        <v>18.899999999999999</v>
      </c>
      <c r="P273" s="31">
        <v>16.5</v>
      </c>
      <c r="Q273" s="32">
        <v>0.83</v>
      </c>
      <c r="R273" s="32" t="s">
        <v>115</v>
      </c>
      <c r="S273" s="32" t="s">
        <v>115</v>
      </c>
      <c r="T273" s="31">
        <v>9.1999999999999993</v>
      </c>
      <c r="U273" s="31">
        <v>1.7</v>
      </c>
      <c r="V273" s="30">
        <v>40274118</v>
      </c>
      <c r="W273" s="30">
        <v>39691749</v>
      </c>
      <c r="X273" s="30">
        <v>582369</v>
      </c>
      <c r="Y273" s="30">
        <v>129305</v>
      </c>
      <c r="Z273" s="30">
        <v>453064</v>
      </c>
      <c r="AA273" s="30">
        <v>-60681</v>
      </c>
      <c r="AB273" s="30">
        <v>10465</v>
      </c>
      <c r="AC273" s="30" t="s">
        <v>115</v>
      </c>
      <c r="AD273" s="30" t="s">
        <v>115</v>
      </c>
      <c r="AE273" s="33">
        <v>-50216</v>
      </c>
    </row>
    <row r="274" spans="1:31">
      <c r="A274" s="28">
        <v>2014</v>
      </c>
      <c r="B274" s="29" t="s">
        <v>116</v>
      </c>
      <c r="C274" s="29">
        <v>292010</v>
      </c>
      <c r="D274" s="29" t="s">
        <v>373</v>
      </c>
      <c r="E274" s="29" t="s">
        <v>374</v>
      </c>
      <c r="F274" s="30">
        <v>363756</v>
      </c>
      <c r="G274" s="30">
        <v>360898</v>
      </c>
      <c r="H274" s="30">
        <v>54981771</v>
      </c>
      <c r="I274" s="30">
        <v>40966661</v>
      </c>
      <c r="J274" s="30">
        <v>75320302</v>
      </c>
      <c r="K274" s="30">
        <v>7000972</v>
      </c>
      <c r="L274" s="31">
        <v>0.1</v>
      </c>
      <c r="M274" s="31">
        <v>99</v>
      </c>
      <c r="N274" s="31">
        <v>27.5</v>
      </c>
      <c r="O274" s="31">
        <v>23.8</v>
      </c>
      <c r="P274" s="31">
        <v>21.8</v>
      </c>
      <c r="Q274" s="32">
        <v>0.75</v>
      </c>
      <c r="R274" s="32" t="s">
        <v>115</v>
      </c>
      <c r="S274" s="32" t="s">
        <v>115</v>
      </c>
      <c r="T274" s="31">
        <v>13.3</v>
      </c>
      <c r="U274" s="31">
        <v>182.9</v>
      </c>
      <c r="V274" s="30">
        <v>125618186</v>
      </c>
      <c r="W274" s="30">
        <v>125406499</v>
      </c>
      <c r="X274" s="30">
        <v>211687</v>
      </c>
      <c r="Y274" s="30">
        <v>161328</v>
      </c>
      <c r="Z274" s="30">
        <v>50359</v>
      </c>
      <c r="AA274" s="30">
        <v>-439866</v>
      </c>
      <c r="AB274" s="30">
        <v>744</v>
      </c>
      <c r="AC274" s="30" t="s">
        <v>115</v>
      </c>
      <c r="AD274" s="30" t="s">
        <v>115</v>
      </c>
      <c r="AE274" s="33">
        <v>-439122</v>
      </c>
    </row>
    <row r="275" spans="1:31">
      <c r="A275" s="28">
        <v>2014</v>
      </c>
      <c r="B275" s="29" t="s">
        <v>118</v>
      </c>
      <c r="C275" s="29">
        <v>292052</v>
      </c>
      <c r="D275" s="29" t="s">
        <v>373</v>
      </c>
      <c r="E275" s="29" t="s">
        <v>375</v>
      </c>
      <c r="F275" s="30">
        <v>124779</v>
      </c>
      <c r="G275" s="30">
        <v>123705</v>
      </c>
      <c r="H275" s="30">
        <v>17778075</v>
      </c>
      <c r="I275" s="30">
        <v>12306993</v>
      </c>
      <c r="J275" s="30">
        <v>23492780</v>
      </c>
      <c r="K275" s="30">
        <v>2104961</v>
      </c>
      <c r="L275" s="31">
        <v>6.5</v>
      </c>
      <c r="M275" s="31">
        <v>95.9</v>
      </c>
      <c r="N275" s="31">
        <v>23.4</v>
      </c>
      <c r="O275" s="31">
        <v>20.5</v>
      </c>
      <c r="P275" s="31">
        <v>17.100000000000001</v>
      </c>
      <c r="Q275" s="32">
        <v>0.68</v>
      </c>
      <c r="R275" s="32" t="s">
        <v>115</v>
      </c>
      <c r="S275" s="32" t="s">
        <v>115</v>
      </c>
      <c r="T275" s="31">
        <v>9.1999999999999993</v>
      </c>
      <c r="U275" s="31">
        <v>84.5</v>
      </c>
      <c r="V275" s="30">
        <v>42176639</v>
      </c>
      <c r="W275" s="30">
        <v>40374644</v>
      </c>
      <c r="X275" s="30">
        <v>1801995</v>
      </c>
      <c r="Y275" s="30">
        <v>264469</v>
      </c>
      <c r="Z275" s="30">
        <v>1537526</v>
      </c>
      <c r="AA275" s="30">
        <v>-171923</v>
      </c>
      <c r="AB275" s="30">
        <v>502311</v>
      </c>
      <c r="AC275" s="30" t="s">
        <v>115</v>
      </c>
      <c r="AD275" s="30" t="s">
        <v>115</v>
      </c>
      <c r="AE275" s="33">
        <v>330388</v>
      </c>
    </row>
    <row r="276" spans="1:31">
      <c r="A276" s="28">
        <v>2014</v>
      </c>
      <c r="B276" s="29" t="s">
        <v>118</v>
      </c>
      <c r="C276" s="29">
        <v>292095</v>
      </c>
      <c r="D276" s="29" t="s">
        <v>373</v>
      </c>
      <c r="E276" s="29" t="s">
        <v>376</v>
      </c>
      <c r="F276" s="30">
        <v>121013</v>
      </c>
      <c r="G276" s="30">
        <v>119985</v>
      </c>
      <c r="H276" s="30">
        <v>16194848</v>
      </c>
      <c r="I276" s="30">
        <v>13065345</v>
      </c>
      <c r="J276" s="30">
        <v>22270329</v>
      </c>
      <c r="K276" s="30">
        <v>2059533</v>
      </c>
      <c r="L276" s="31">
        <v>8.6</v>
      </c>
      <c r="M276" s="31">
        <v>86.2</v>
      </c>
      <c r="N276" s="31">
        <v>28.5</v>
      </c>
      <c r="O276" s="31">
        <v>13.6</v>
      </c>
      <c r="P276" s="31">
        <v>13.1</v>
      </c>
      <c r="Q276" s="32">
        <v>0.8</v>
      </c>
      <c r="R276" s="32" t="s">
        <v>115</v>
      </c>
      <c r="S276" s="32" t="s">
        <v>115</v>
      </c>
      <c r="T276" s="31">
        <v>1.8</v>
      </c>
      <c r="U276" s="31" t="s">
        <v>115</v>
      </c>
      <c r="V276" s="30">
        <v>37328354</v>
      </c>
      <c r="W276" s="30">
        <v>34809340</v>
      </c>
      <c r="X276" s="30">
        <v>2519014</v>
      </c>
      <c r="Y276" s="30">
        <v>603581</v>
      </c>
      <c r="Z276" s="30">
        <v>1915433</v>
      </c>
      <c r="AA276" s="30">
        <v>49174</v>
      </c>
      <c r="AB276" s="30">
        <v>4119</v>
      </c>
      <c r="AC276" s="30">
        <v>464700</v>
      </c>
      <c r="AD276" s="30" t="s">
        <v>115</v>
      </c>
      <c r="AE276" s="33">
        <v>517993</v>
      </c>
    </row>
    <row r="277" spans="1:31">
      <c r="A277" s="28">
        <v>2014</v>
      </c>
      <c r="B277" s="29" t="s">
        <v>116</v>
      </c>
      <c r="C277" s="29">
        <v>302015</v>
      </c>
      <c r="D277" s="29" t="s">
        <v>377</v>
      </c>
      <c r="E277" s="29" t="s">
        <v>378</v>
      </c>
      <c r="F277" s="30">
        <v>377208</v>
      </c>
      <c r="G277" s="30">
        <v>373955</v>
      </c>
      <c r="H277" s="30">
        <v>57128267</v>
      </c>
      <c r="I277" s="30">
        <v>45336399</v>
      </c>
      <c r="J277" s="30">
        <v>78079880</v>
      </c>
      <c r="K277" s="30">
        <v>7243471</v>
      </c>
      <c r="L277" s="31">
        <v>0.6</v>
      </c>
      <c r="M277" s="31">
        <v>98.5</v>
      </c>
      <c r="N277" s="31">
        <v>26.9</v>
      </c>
      <c r="O277" s="31">
        <v>19.5</v>
      </c>
      <c r="P277" s="31">
        <v>17.600000000000001</v>
      </c>
      <c r="Q277" s="32">
        <v>0.79</v>
      </c>
      <c r="R277" s="32" t="s">
        <v>115</v>
      </c>
      <c r="S277" s="32" t="s">
        <v>115</v>
      </c>
      <c r="T277" s="31">
        <v>11.4</v>
      </c>
      <c r="U277" s="31">
        <v>124.6</v>
      </c>
      <c r="V277" s="30">
        <v>145943095</v>
      </c>
      <c r="W277" s="30">
        <v>145049782</v>
      </c>
      <c r="X277" s="30">
        <v>893313</v>
      </c>
      <c r="Y277" s="30">
        <v>454185</v>
      </c>
      <c r="Z277" s="30">
        <v>439128</v>
      </c>
      <c r="AA277" s="30">
        <v>-1102473</v>
      </c>
      <c r="AB277" s="30">
        <v>1268929</v>
      </c>
      <c r="AC277" s="30" t="s">
        <v>115</v>
      </c>
      <c r="AD277" s="30">
        <v>1000000</v>
      </c>
      <c r="AE277" s="33">
        <v>-833544</v>
      </c>
    </row>
    <row r="278" spans="1:31">
      <c r="A278" s="28">
        <v>2014</v>
      </c>
      <c r="B278" s="29" t="s">
        <v>129</v>
      </c>
      <c r="C278" s="29">
        <v>312011</v>
      </c>
      <c r="D278" s="29" t="s">
        <v>379</v>
      </c>
      <c r="E278" s="29" t="s">
        <v>380</v>
      </c>
      <c r="F278" s="30">
        <v>193064</v>
      </c>
      <c r="G278" s="30">
        <v>191875</v>
      </c>
      <c r="H278" s="30">
        <v>37530190</v>
      </c>
      <c r="I278" s="30">
        <v>19295041</v>
      </c>
      <c r="J278" s="30">
        <v>51720403</v>
      </c>
      <c r="K278" s="30">
        <v>3895698</v>
      </c>
      <c r="L278" s="31">
        <v>3</v>
      </c>
      <c r="M278" s="31">
        <v>86</v>
      </c>
      <c r="N278" s="31">
        <v>19.7</v>
      </c>
      <c r="O278" s="31">
        <v>20.3</v>
      </c>
      <c r="P278" s="31">
        <v>19.600000000000001</v>
      </c>
      <c r="Q278" s="32">
        <v>0.51</v>
      </c>
      <c r="R278" s="32" t="s">
        <v>115</v>
      </c>
      <c r="S278" s="32" t="s">
        <v>115</v>
      </c>
      <c r="T278" s="31">
        <v>12.9</v>
      </c>
      <c r="U278" s="31">
        <v>87.3</v>
      </c>
      <c r="V278" s="30">
        <v>93321639</v>
      </c>
      <c r="W278" s="30">
        <v>91331100</v>
      </c>
      <c r="X278" s="30">
        <v>1990539</v>
      </c>
      <c r="Y278" s="30">
        <v>444625</v>
      </c>
      <c r="Z278" s="30">
        <v>1545914</v>
      </c>
      <c r="AA278" s="30">
        <v>-417580</v>
      </c>
      <c r="AB278" s="30">
        <v>200783</v>
      </c>
      <c r="AC278" s="30">
        <v>820676</v>
      </c>
      <c r="AD278" s="30" t="s">
        <v>115</v>
      </c>
      <c r="AE278" s="33">
        <v>603879</v>
      </c>
    </row>
    <row r="279" spans="1:31">
      <c r="A279" s="28">
        <v>2014</v>
      </c>
      <c r="B279" s="29" t="s">
        <v>118</v>
      </c>
      <c r="C279" s="29">
        <v>312029</v>
      </c>
      <c r="D279" s="29" t="s">
        <v>379</v>
      </c>
      <c r="E279" s="29" t="s">
        <v>381</v>
      </c>
      <c r="F279" s="30">
        <v>149857</v>
      </c>
      <c r="G279" s="30">
        <v>148714</v>
      </c>
      <c r="H279" s="30">
        <v>23477105</v>
      </c>
      <c r="I279" s="30">
        <v>15416963</v>
      </c>
      <c r="J279" s="30">
        <v>31524767</v>
      </c>
      <c r="K279" s="30">
        <v>2651180</v>
      </c>
      <c r="L279" s="31">
        <v>2.6</v>
      </c>
      <c r="M279" s="31">
        <v>91.9</v>
      </c>
      <c r="N279" s="31">
        <v>17.8</v>
      </c>
      <c r="O279" s="31">
        <v>21.2</v>
      </c>
      <c r="P279" s="31">
        <v>19.7</v>
      </c>
      <c r="Q279" s="32">
        <v>0.65</v>
      </c>
      <c r="R279" s="32" t="s">
        <v>115</v>
      </c>
      <c r="S279" s="32" t="s">
        <v>115</v>
      </c>
      <c r="T279" s="31">
        <v>16.8</v>
      </c>
      <c r="U279" s="31">
        <v>153.5</v>
      </c>
      <c r="V279" s="30">
        <v>62586975</v>
      </c>
      <c r="W279" s="30">
        <v>61596625</v>
      </c>
      <c r="X279" s="30">
        <v>990350</v>
      </c>
      <c r="Y279" s="30">
        <v>179383</v>
      </c>
      <c r="Z279" s="30">
        <v>810967</v>
      </c>
      <c r="AA279" s="30">
        <v>-235411</v>
      </c>
      <c r="AB279" s="30">
        <v>898</v>
      </c>
      <c r="AC279" s="30">
        <v>2900</v>
      </c>
      <c r="AD279" s="30" t="s">
        <v>115</v>
      </c>
      <c r="AE279" s="33">
        <v>-231613</v>
      </c>
    </row>
    <row r="280" spans="1:31">
      <c r="A280" s="28">
        <v>2014</v>
      </c>
      <c r="B280" s="29" t="s">
        <v>129</v>
      </c>
      <c r="C280" s="29">
        <v>322016</v>
      </c>
      <c r="D280" s="29" t="s">
        <v>382</v>
      </c>
      <c r="E280" s="29" t="s">
        <v>383</v>
      </c>
      <c r="F280" s="30">
        <v>205725</v>
      </c>
      <c r="G280" s="30">
        <v>204565</v>
      </c>
      <c r="H280" s="30">
        <v>40583549</v>
      </c>
      <c r="I280" s="30">
        <v>23104297</v>
      </c>
      <c r="J280" s="30">
        <v>56484100</v>
      </c>
      <c r="K280" s="30">
        <v>4193106</v>
      </c>
      <c r="L280" s="31">
        <v>1.4</v>
      </c>
      <c r="M280" s="31">
        <v>90.3</v>
      </c>
      <c r="N280" s="31">
        <v>22</v>
      </c>
      <c r="O280" s="31">
        <v>25</v>
      </c>
      <c r="P280" s="31">
        <v>21.8</v>
      </c>
      <c r="Q280" s="32">
        <v>0.56000000000000005</v>
      </c>
      <c r="R280" s="32" t="s">
        <v>115</v>
      </c>
      <c r="S280" s="32" t="s">
        <v>115</v>
      </c>
      <c r="T280" s="31">
        <v>16.7</v>
      </c>
      <c r="U280" s="31">
        <v>141</v>
      </c>
      <c r="V280" s="30">
        <v>101012010</v>
      </c>
      <c r="W280" s="30">
        <v>99883858</v>
      </c>
      <c r="X280" s="30">
        <v>1128152</v>
      </c>
      <c r="Y280" s="30">
        <v>321514</v>
      </c>
      <c r="Z280" s="30">
        <v>806638</v>
      </c>
      <c r="AA280" s="30">
        <v>352193</v>
      </c>
      <c r="AB280" s="30">
        <v>3536</v>
      </c>
      <c r="AC280" s="30">
        <v>309634</v>
      </c>
      <c r="AD280" s="30">
        <v>289251</v>
      </c>
      <c r="AE280" s="33">
        <v>376112</v>
      </c>
    </row>
    <row r="281" spans="1:31">
      <c r="A281" s="28">
        <v>2014</v>
      </c>
      <c r="B281" s="29" t="s">
        <v>118</v>
      </c>
      <c r="C281" s="29">
        <v>322032</v>
      </c>
      <c r="D281" s="29" t="s">
        <v>382</v>
      </c>
      <c r="E281" s="29" t="s">
        <v>384</v>
      </c>
      <c r="F281" s="30">
        <v>174731</v>
      </c>
      <c r="G281" s="30">
        <v>172483</v>
      </c>
      <c r="H281" s="30">
        <v>35062493</v>
      </c>
      <c r="I281" s="30">
        <v>17518341</v>
      </c>
      <c r="J281" s="30">
        <v>47220173</v>
      </c>
      <c r="K281" s="30">
        <v>3346540</v>
      </c>
      <c r="L281" s="31">
        <v>3.3</v>
      </c>
      <c r="M281" s="31">
        <v>88.8</v>
      </c>
      <c r="N281" s="31">
        <v>20.2</v>
      </c>
      <c r="O281" s="31">
        <v>28.1</v>
      </c>
      <c r="P281" s="31">
        <v>27.1</v>
      </c>
      <c r="Q281" s="32">
        <v>0.5</v>
      </c>
      <c r="R281" s="32" t="s">
        <v>115</v>
      </c>
      <c r="S281" s="32" t="s">
        <v>115</v>
      </c>
      <c r="T281" s="31">
        <v>19.5</v>
      </c>
      <c r="U281" s="31">
        <v>196.9</v>
      </c>
      <c r="V281" s="30">
        <v>77849190</v>
      </c>
      <c r="W281" s="30">
        <v>76134543</v>
      </c>
      <c r="X281" s="30">
        <v>1714647</v>
      </c>
      <c r="Y281" s="30">
        <v>159529</v>
      </c>
      <c r="Z281" s="30">
        <v>1555118</v>
      </c>
      <c r="AA281" s="30">
        <v>504977</v>
      </c>
      <c r="AB281" s="30">
        <v>22913</v>
      </c>
      <c r="AC281" s="30">
        <v>746772</v>
      </c>
      <c r="AD281" s="30" t="s">
        <v>115</v>
      </c>
      <c r="AE281" s="33">
        <v>1274662</v>
      </c>
    </row>
    <row r="282" spans="1:31">
      <c r="A282" s="28">
        <v>2014</v>
      </c>
      <c r="B282" s="29" t="s">
        <v>112</v>
      </c>
      <c r="C282" s="29">
        <v>331007</v>
      </c>
      <c r="D282" s="29" t="s">
        <v>385</v>
      </c>
      <c r="E282" s="29" t="s">
        <v>386</v>
      </c>
      <c r="F282" s="30">
        <v>706027</v>
      </c>
      <c r="G282" s="30">
        <v>696235</v>
      </c>
      <c r="H282" s="30">
        <v>116275189</v>
      </c>
      <c r="I282" s="30">
        <v>92153160</v>
      </c>
      <c r="J282" s="30">
        <v>165727329</v>
      </c>
      <c r="K282" s="30">
        <v>21881976</v>
      </c>
      <c r="L282" s="31">
        <v>5.4</v>
      </c>
      <c r="M282" s="31">
        <v>87.5</v>
      </c>
      <c r="N282" s="31">
        <v>23.3</v>
      </c>
      <c r="O282" s="31">
        <v>20</v>
      </c>
      <c r="P282" s="31">
        <v>17.7</v>
      </c>
      <c r="Q282" s="32">
        <v>0.78</v>
      </c>
      <c r="R282" s="32" t="s">
        <v>115</v>
      </c>
      <c r="S282" s="32" t="s">
        <v>115</v>
      </c>
      <c r="T282" s="31">
        <v>11</v>
      </c>
      <c r="U282" s="31">
        <v>43.4</v>
      </c>
      <c r="V282" s="30">
        <v>293586227</v>
      </c>
      <c r="W282" s="30">
        <v>282819404</v>
      </c>
      <c r="X282" s="30">
        <v>10766823</v>
      </c>
      <c r="Y282" s="30">
        <v>1765475</v>
      </c>
      <c r="Z282" s="30">
        <v>9001348</v>
      </c>
      <c r="AA282" s="30">
        <v>1791656</v>
      </c>
      <c r="AB282" s="30">
        <v>19688</v>
      </c>
      <c r="AC282" s="30">
        <v>16792</v>
      </c>
      <c r="AD282" s="30">
        <v>3680000</v>
      </c>
      <c r="AE282" s="33">
        <v>-1851864</v>
      </c>
    </row>
    <row r="283" spans="1:31">
      <c r="A283" s="28">
        <v>2014</v>
      </c>
      <c r="B283" s="29" t="s">
        <v>116</v>
      </c>
      <c r="C283" s="29">
        <v>332020</v>
      </c>
      <c r="D283" s="29" t="s">
        <v>385</v>
      </c>
      <c r="E283" s="29" t="s">
        <v>387</v>
      </c>
      <c r="F283" s="30">
        <v>483722</v>
      </c>
      <c r="G283" s="30">
        <v>478584</v>
      </c>
      <c r="H283" s="30">
        <v>75541806</v>
      </c>
      <c r="I283" s="30">
        <v>64318594</v>
      </c>
      <c r="J283" s="30">
        <v>104924523</v>
      </c>
      <c r="K283" s="30">
        <v>8876700</v>
      </c>
      <c r="L283" s="31">
        <v>2.5</v>
      </c>
      <c r="M283" s="31">
        <v>88.4</v>
      </c>
      <c r="N283" s="31">
        <v>23.8</v>
      </c>
      <c r="O283" s="31">
        <v>14.5</v>
      </c>
      <c r="P283" s="31">
        <v>13.6</v>
      </c>
      <c r="Q283" s="32">
        <v>0.84</v>
      </c>
      <c r="R283" s="32" t="s">
        <v>115</v>
      </c>
      <c r="S283" s="32" t="s">
        <v>115</v>
      </c>
      <c r="T283" s="31">
        <v>7.2</v>
      </c>
      <c r="U283" s="31">
        <v>57</v>
      </c>
      <c r="V283" s="30">
        <v>181497858</v>
      </c>
      <c r="W283" s="30">
        <v>177253868</v>
      </c>
      <c r="X283" s="30">
        <v>4243990</v>
      </c>
      <c r="Y283" s="30">
        <v>1580843</v>
      </c>
      <c r="Z283" s="30">
        <v>2663147</v>
      </c>
      <c r="AA283" s="30">
        <v>-1488183</v>
      </c>
      <c r="AB283" s="30">
        <v>2706973</v>
      </c>
      <c r="AC283" s="30">
        <v>1125000</v>
      </c>
      <c r="AD283" s="30">
        <v>2200000</v>
      </c>
      <c r="AE283" s="33">
        <v>143790</v>
      </c>
    </row>
    <row r="284" spans="1:31">
      <c r="A284" s="28">
        <v>2014</v>
      </c>
      <c r="B284" s="29" t="s">
        <v>118</v>
      </c>
      <c r="C284" s="29">
        <v>332038</v>
      </c>
      <c r="D284" s="29" t="s">
        <v>385</v>
      </c>
      <c r="E284" s="29" t="s">
        <v>388</v>
      </c>
      <c r="F284" s="30">
        <v>104717</v>
      </c>
      <c r="G284" s="30">
        <v>103988</v>
      </c>
      <c r="H284" s="30">
        <v>20470685</v>
      </c>
      <c r="I284" s="30">
        <v>11015260</v>
      </c>
      <c r="J284" s="30">
        <v>27751097</v>
      </c>
      <c r="K284" s="30">
        <v>2067680</v>
      </c>
      <c r="L284" s="31">
        <v>5</v>
      </c>
      <c r="M284" s="31">
        <v>91.5</v>
      </c>
      <c r="N284" s="31">
        <v>22.1</v>
      </c>
      <c r="O284" s="31">
        <v>20.6</v>
      </c>
      <c r="P284" s="31">
        <v>18</v>
      </c>
      <c r="Q284" s="32">
        <v>0.54</v>
      </c>
      <c r="R284" s="32" t="s">
        <v>115</v>
      </c>
      <c r="S284" s="32" t="s">
        <v>115</v>
      </c>
      <c r="T284" s="31">
        <v>13.2</v>
      </c>
      <c r="U284" s="31">
        <v>145.1</v>
      </c>
      <c r="V284" s="30">
        <v>53311969</v>
      </c>
      <c r="W284" s="30">
        <v>51786297</v>
      </c>
      <c r="X284" s="30">
        <v>1525672</v>
      </c>
      <c r="Y284" s="30">
        <v>146943</v>
      </c>
      <c r="Z284" s="30">
        <v>1378729</v>
      </c>
      <c r="AA284" s="30">
        <v>-64521</v>
      </c>
      <c r="AB284" s="30">
        <v>824458</v>
      </c>
      <c r="AC284" s="30" t="s">
        <v>115</v>
      </c>
      <c r="AD284" s="30">
        <v>760000</v>
      </c>
      <c r="AE284" s="33">
        <v>-63</v>
      </c>
    </row>
    <row r="285" spans="1:31">
      <c r="A285" s="28">
        <v>2014</v>
      </c>
      <c r="B285" s="29" t="s">
        <v>112</v>
      </c>
      <c r="C285" s="29">
        <v>341002</v>
      </c>
      <c r="D285" s="29" t="s">
        <v>389</v>
      </c>
      <c r="E285" s="29" t="s">
        <v>390</v>
      </c>
      <c r="F285" s="30">
        <v>1188398</v>
      </c>
      <c r="G285" s="30">
        <v>1172496</v>
      </c>
      <c r="H285" s="30">
        <v>192322763</v>
      </c>
      <c r="I285" s="30">
        <v>160182700</v>
      </c>
      <c r="J285" s="30">
        <v>276896109</v>
      </c>
      <c r="K285" s="30">
        <v>35427719</v>
      </c>
      <c r="L285" s="31">
        <v>0.9</v>
      </c>
      <c r="M285" s="31">
        <v>97.7</v>
      </c>
      <c r="N285" s="31">
        <v>24.1</v>
      </c>
      <c r="O285" s="31">
        <v>22.6</v>
      </c>
      <c r="P285" s="31">
        <v>19.7</v>
      </c>
      <c r="Q285" s="32">
        <v>0.82</v>
      </c>
      <c r="R285" s="32" t="s">
        <v>115</v>
      </c>
      <c r="S285" s="32" t="s">
        <v>115</v>
      </c>
      <c r="T285" s="31">
        <v>15.4</v>
      </c>
      <c r="U285" s="31">
        <v>228</v>
      </c>
      <c r="V285" s="30">
        <v>559781283</v>
      </c>
      <c r="W285" s="30">
        <v>554126925</v>
      </c>
      <c r="X285" s="30">
        <v>5654358</v>
      </c>
      <c r="Y285" s="30">
        <v>3271885</v>
      </c>
      <c r="Z285" s="30">
        <v>2382473</v>
      </c>
      <c r="AA285" s="30">
        <v>36597</v>
      </c>
      <c r="AB285" s="30">
        <v>1174039</v>
      </c>
      <c r="AC285" s="30" t="s">
        <v>115</v>
      </c>
      <c r="AD285" s="30">
        <v>1441645</v>
      </c>
      <c r="AE285" s="33">
        <v>-231009</v>
      </c>
    </row>
    <row r="286" spans="1:31">
      <c r="A286" s="28">
        <v>2014</v>
      </c>
      <c r="B286" s="29" t="s">
        <v>129</v>
      </c>
      <c r="C286" s="29">
        <v>342025</v>
      </c>
      <c r="D286" s="29" t="s">
        <v>389</v>
      </c>
      <c r="E286" s="29" t="s">
        <v>391</v>
      </c>
      <c r="F286" s="30">
        <v>235624</v>
      </c>
      <c r="G286" s="30">
        <v>232915</v>
      </c>
      <c r="H286" s="30">
        <v>42067801</v>
      </c>
      <c r="I286" s="30">
        <v>25492050</v>
      </c>
      <c r="J286" s="30">
        <v>58371633</v>
      </c>
      <c r="K286" s="30">
        <v>4655891</v>
      </c>
      <c r="L286" s="31">
        <v>2.5</v>
      </c>
      <c r="M286" s="31">
        <v>96.7</v>
      </c>
      <c r="N286" s="31">
        <v>29.3</v>
      </c>
      <c r="O286" s="31">
        <v>24.4</v>
      </c>
      <c r="P286" s="31">
        <v>22</v>
      </c>
      <c r="Q286" s="32">
        <v>0.61</v>
      </c>
      <c r="R286" s="32" t="s">
        <v>115</v>
      </c>
      <c r="S286" s="32" t="s">
        <v>115</v>
      </c>
      <c r="T286" s="31">
        <v>12.2</v>
      </c>
      <c r="U286" s="31">
        <v>105.4</v>
      </c>
      <c r="V286" s="30">
        <v>107653644</v>
      </c>
      <c r="W286" s="30">
        <v>106004757</v>
      </c>
      <c r="X286" s="30">
        <v>1648887</v>
      </c>
      <c r="Y286" s="30">
        <v>212085</v>
      </c>
      <c r="Z286" s="30">
        <v>1436802</v>
      </c>
      <c r="AA286" s="30">
        <v>-929950</v>
      </c>
      <c r="AB286" s="30">
        <v>1185422</v>
      </c>
      <c r="AC286" s="30">
        <v>515700</v>
      </c>
      <c r="AD286" s="30">
        <v>1050000</v>
      </c>
      <c r="AE286" s="33">
        <v>-278828</v>
      </c>
    </row>
    <row r="287" spans="1:31">
      <c r="A287" s="28">
        <v>2014</v>
      </c>
      <c r="B287" s="29" t="s">
        <v>118</v>
      </c>
      <c r="C287" s="29">
        <v>342041</v>
      </c>
      <c r="D287" s="29" t="s">
        <v>389</v>
      </c>
      <c r="E287" s="29" t="s">
        <v>392</v>
      </c>
      <c r="F287" s="30">
        <v>98731</v>
      </c>
      <c r="G287" s="30">
        <v>97183</v>
      </c>
      <c r="H287" s="30">
        <v>19397652</v>
      </c>
      <c r="I287" s="30">
        <v>11461722</v>
      </c>
      <c r="J287" s="30">
        <v>26920620</v>
      </c>
      <c r="K287" s="30">
        <v>2352965</v>
      </c>
      <c r="L287" s="31">
        <v>2.1</v>
      </c>
      <c r="M287" s="31">
        <v>91</v>
      </c>
      <c r="N287" s="31">
        <v>24</v>
      </c>
      <c r="O287" s="31">
        <v>21.9</v>
      </c>
      <c r="P287" s="31">
        <v>23.8</v>
      </c>
      <c r="Q287" s="32">
        <v>0.6</v>
      </c>
      <c r="R287" s="32" t="s">
        <v>115</v>
      </c>
      <c r="S287" s="32" t="s">
        <v>115</v>
      </c>
      <c r="T287" s="31">
        <v>9.4</v>
      </c>
      <c r="U287" s="31">
        <v>55.8</v>
      </c>
      <c r="V287" s="30">
        <v>47965358</v>
      </c>
      <c r="W287" s="30">
        <v>47215705</v>
      </c>
      <c r="X287" s="30">
        <v>749653</v>
      </c>
      <c r="Y287" s="30">
        <v>177034</v>
      </c>
      <c r="Z287" s="30">
        <v>572619</v>
      </c>
      <c r="AA287" s="30">
        <v>-234212</v>
      </c>
      <c r="AB287" s="30">
        <v>1260623</v>
      </c>
      <c r="AC287" s="30">
        <v>1400768</v>
      </c>
      <c r="AD287" s="30" t="s">
        <v>115</v>
      </c>
      <c r="AE287" s="33">
        <v>2427179</v>
      </c>
    </row>
    <row r="288" spans="1:31">
      <c r="A288" s="28">
        <v>2014</v>
      </c>
      <c r="B288" s="29" t="s">
        <v>118</v>
      </c>
      <c r="C288" s="29">
        <v>342050</v>
      </c>
      <c r="D288" s="29" t="s">
        <v>389</v>
      </c>
      <c r="E288" s="29" t="s">
        <v>393</v>
      </c>
      <c r="F288" s="30">
        <v>143516</v>
      </c>
      <c r="G288" s="30">
        <v>141816</v>
      </c>
      <c r="H288" s="30">
        <v>25879340</v>
      </c>
      <c r="I288" s="30">
        <v>15147564</v>
      </c>
      <c r="J288" s="30">
        <v>35965614</v>
      </c>
      <c r="K288" s="30">
        <v>2950623</v>
      </c>
      <c r="L288" s="31">
        <v>2.2999999999999998</v>
      </c>
      <c r="M288" s="31">
        <v>93.4</v>
      </c>
      <c r="N288" s="31">
        <v>26</v>
      </c>
      <c r="O288" s="31">
        <v>20.399999999999999</v>
      </c>
      <c r="P288" s="31">
        <v>18.100000000000001</v>
      </c>
      <c r="Q288" s="32">
        <v>0.6</v>
      </c>
      <c r="R288" s="32" t="s">
        <v>115</v>
      </c>
      <c r="S288" s="32" t="s">
        <v>115</v>
      </c>
      <c r="T288" s="31">
        <v>8.4</v>
      </c>
      <c r="U288" s="31">
        <v>50.2</v>
      </c>
      <c r="V288" s="30">
        <v>62290860</v>
      </c>
      <c r="W288" s="30">
        <v>61032157</v>
      </c>
      <c r="X288" s="30">
        <v>1258703</v>
      </c>
      <c r="Y288" s="30">
        <v>439012</v>
      </c>
      <c r="Z288" s="30">
        <v>819691</v>
      </c>
      <c r="AA288" s="30">
        <v>-136987</v>
      </c>
      <c r="AB288" s="30">
        <v>482986</v>
      </c>
      <c r="AC288" s="30" t="s">
        <v>115</v>
      </c>
      <c r="AD288" s="30">
        <v>19630</v>
      </c>
      <c r="AE288" s="33">
        <v>326369</v>
      </c>
    </row>
    <row r="289" spans="1:31">
      <c r="A289" s="28">
        <v>2014</v>
      </c>
      <c r="B289" s="29" t="s">
        <v>116</v>
      </c>
      <c r="C289" s="29">
        <v>342076</v>
      </c>
      <c r="D289" s="29" t="s">
        <v>389</v>
      </c>
      <c r="E289" s="29" t="s">
        <v>394</v>
      </c>
      <c r="F289" s="30">
        <v>472354</v>
      </c>
      <c r="G289" s="30">
        <v>465822</v>
      </c>
      <c r="H289" s="30">
        <v>71566901</v>
      </c>
      <c r="I289" s="30">
        <v>57614102</v>
      </c>
      <c r="J289" s="30">
        <v>101407639</v>
      </c>
      <c r="K289" s="30">
        <v>9369541</v>
      </c>
      <c r="L289" s="31">
        <v>4.0999999999999996</v>
      </c>
      <c r="M289" s="31">
        <v>88.5</v>
      </c>
      <c r="N289" s="31">
        <v>22.6</v>
      </c>
      <c r="O289" s="31">
        <v>18.399999999999999</v>
      </c>
      <c r="P289" s="31">
        <v>17.100000000000001</v>
      </c>
      <c r="Q289" s="32">
        <v>0.81</v>
      </c>
      <c r="R289" s="32" t="s">
        <v>115</v>
      </c>
      <c r="S289" s="32" t="s">
        <v>115</v>
      </c>
      <c r="T289" s="31">
        <v>5.7</v>
      </c>
      <c r="U289" s="31">
        <v>7.6</v>
      </c>
      <c r="V289" s="30">
        <v>173400963</v>
      </c>
      <c r="W289" s="30">
        <v>168699163</v>
      </c>
      <c r="X289" s="30">
        <v>4701800</v>
      </c>
      <c r="Y289" s="30">
        <v>580811</v>
      </c>
      <c r="Z289" s="30">
        <v>4120989</v>
      </c>
      <c r="AA289" s="30">
        <v>1108857</v>
      </c>
      <c r="AB289" s="30">
        <v>1486363</v>
      </c>
      <c r="AC289" s="30">
        <v>1001790</v>
      </c>
      <c r="AD289" s="30">
        <v>3000000</v>
      </c>
      <c r="AE289" s="33">
        <v>597010</v>
      </c>
    </row>
    <row r="290" spans="1:31">
      <c r="A290" s="28">
        <v>2014</v>
      </c>
      <c r="B290" s="29" t="s">
        <v>118</v>
      </c>
      <c r="C290" s="29">
        <v>342122</v>
      </c>
      <c r="D290" s="29" t="s">
        <v>389</v>
      </c>
      <c r="E290" s="29" t="s">
        <v>395</v>
      </c>
      <c r="F290" s="30">
        <v>184599</v>
      </c>
      <c r="G290" s="30">
        <v>179912</v>
      </c>
      <c r="H290" s="30">
        <v>28586740</v>
      </c>
      <c r="I290" s="30">
        <v>22876574</v>
      </c>
      <c r="J290" s="30">
        <v>42973605</v>
      </c>
      <c r="K290" s="30">
        <v>3662834</v>
      </c>
      <c r="L290" s="31">
        <v>5.3</v>
      </c>
      <c r="M290" s="31">
        <v>89.4</v>
      </c>
      <c r="N290" s="31">
        <v>27.1</v>
      </c>
      <c r="O290" s="31">
        <v>18.399999999999999</v>
      </c>
      <c r="P290" s="31">
        <v>21.9</v>
      </c>
      <c r="Q290" s="32">
        <v>0.81</v>
      </c>
      <c r="R290" s="32" t="s">
        <v>115</v>
      </c>
      <c r="S290" s="32" t="s">
        <v>115</v>
      </c>
      <c r="T290" s="31">
        <v>4.5999999999999996</v>
      </c>
      <c r="U290" s="31" t="s">
        <v>115</v>
      </c>
      <c r="V290" s="30">
        <v>79584773</v>
      </c>
      <c r="W290" s="30">
        <v>76436959</v>
      </c>
      <c r="X290" s="30">
        <v>3147814</v>
      </c>
      <c r="Y290" s="30">
        <v>852761</v>
      </c>
      <c r="Z290" s="30">
        <v>2295053</v>
      </c>
      <c r="AA290" s="30">
        <v>-496817</v>
      </c>
      <c r="AB290" s="30">
        <v>1026511</v>
      </c>
      <c r="AC290" s="30">
        <v>3056569</v>
      </c>
      <c r="AD290" s="30" t="s">
        <v>115</v>
      </c>
      <c r="AE290" s="33">
        <v>3586263</v>
      </c>
    </row>
    <row r="291" spans="1:31">
      <c r="A291" s="28">
        <v>2014</v>
      </c>
      <c r="B291" s="29" t="s">
        <v>118</v>
      </c>
      <c r="C291" s="29">
        <v>342131</v>
      </c>
      <c r="D291" s="29" t="s">
        <v>389</v>
      </c>
      <c r="E291" s="29" t="s">
        <v>396</v>
      </c>
      <c r="F291" s="30">
        <v>117312</v>
      </c>
      <c r="G291" s="30">
        <v>116344</v>
      </c>
      <c r="H291" s="30">
        <v>19370824</v>
      </c>
      <c r="I291" s="30">
        <v>12599938</v>
      </c>
      <c r="J291" s="30">
        <v>27201903</v>
      </c>
      <c r="K291" s="30">
        <v>2340364</v>
      </c>
      <c r="L291" s="31">
        <v>1.5</v>
      </c>
      <c r="M291" s="31">
        <v>97.1</v>
      </c>
      <c r="N291" s="31">
        <v>27.3</v>
      </c>
      <c r="O291" s="31">
        <v>22.5</v>
      </c>
      <c r="P291" s="31">
        <v>20.6</v>
      </c>
      <c r="Q291" s="32">
        <v>0.65</v>
      </c>
      <c r="R291" s="32" t="s">
        <v>115</v>
      </c>
      <c r="S291" s="32" t="s">
        <v>115</v>
      </c>
      <c r="T291" s="31">
        <v>9.6</v>
      </c>
      <c r="U291" s="31">
        <v>68.3</v>
      </c>
      <c r="V291" s="30">
        <v>46419485</v>
      </c>
      <c r="W291" s="30">
        <v>45875905</v>
      </c>
      <c r="X291" s="30">
        <v>543580</v>
      </c>
      <c r="Y291" s="30">
        <v>126346</v>
      </c>
      <c r="Z291" s="30">
        <v>417234</v>
      </c>
      <c r="AA291" s="30">
        <v>126963</v>
      </c>
      <c r="AB291" s="30">
        <v>498850</v>
      </c>
      <c r="AC291" s="30" t="s">
        <v>115</v>
      </c>
      <c r="AD291" s="30">
        <v>200000</v>
      </c>
      <c r="AE291" s="33">
        <v>425813</v>
      </c>
    </row>
    <row r="292" spans="1:31">
      <c r="A292" s="28">
        <v>2014</v>
      </c>
      <c r="B292" s="29" t="s">
        <v>116</v>
      </c>
      <c r="C292" s="29">
        <v>352012</v>
      </c>
      <c r="D292" s="29" t="s">
        <v>397</v>
      </c>
      <c r="E292" s="29" t="s">
        <v>398</v>
      </c>
      <c r="F292" s="30">
        <v>275242</v>
      </c>
      <c r="G292" s="30">
        <v>271271</v>
      </c>
      <c r="H292" s="30">
        <v>51910086</v>
      </c>
      <c r="I292" s="30">
        <v>28072344</v>
      </c>
      <c r="J292" s="30">
        <v>68218642</v>
      </c>
      <c r="K292" s="30">
        <v>5148389</v>
      </c>
      <c r="L292" s="31">
        <v>4</v>
      </c>
      <c r="M292" s="31">
        <v>96.2</v>
      </c>
      <c r="N292" s="31">
        <v>28</v>
      </c>
      <c r="O292" s="31">
        <v>22.4</v>
      </c>
      <c r="P292" s="31">
        <v>19.2</v>
      </c>
      <c r="Q292" s="32">
        <v>0.54</v>
      </c>
      <c r="R292" s="32" t="s">
        <v>115</v>
      </c>
      <c r="S292" s="32" t="s">
        <v>115</v>
      </c>
      <c r="T292" s="31">
        <v>10.8</v>
      </c>
      <c r="U292" s="31">
        <v>98</v>
      </c>
      <c r="V292" s="30">
        <v>126654459</v>
      </c>
      <c r="W292" s="30">
        <v>123331861</v>
      </c>
      <c r="X292" s="30">
        <v>3322598</v>
      </c>
      <c r="Y292" s="30">
        <v>580366</v>
      </c>
      <c r="Z292" s="30">
        <v>2742232</v>
      </c>
      <c r="AA292" s="30">
        <v>-635798</v>
      </c>
      <c r="AB292" s="30">
        <v>1203561</v>
      </c>
      <c r="AC292" s="30" t="s">
        <v>115</v>
      </c>
      <c r="AD292" s="30">
        <v>1200000</v>
      </c>
      <c r="AE292" s="33">
        <v>-632237</v>
      </c>
    </row>
    <row r="293" spans="1:31">
      <c r="A293" s="28">
        <v>2014</v>
      </c>
      <c r="B293" s="29" t="s">
        <v>118</v>
      </c>
      <c r="C293" s="29">
        <v>352021</v>
      </c>
      <c r="D293" s="29" t="s">
        <v>397</v>
      </c>
      <c r="E293" s="29" t="s">
        <v>399</v>
      </c>
      <c r="F293" s="30">
        <v>170552</v>
      </c>
      <c r="G293" s="30">
        <v>168705</v>
      </c>
      <c r="H293" s="30">
        <v>27182916</v>
      </c>
      <c r="I293" s="30">
        <v>19032034</v>
      </c>
      <c r="J293" s="30">
        <v>36736885</v>
      </c>
      <c r="K293" s="30">
        <v>3325488</v>
      </c>
      <c r="L293" s="31">
        <v>3.5</v>
      </c>
      <c r="M293" s="31">
        <v>95.2</v>
      </c>
      <c r="N293" s="31">
        <v>22.2</v>
      </c>
      <c r="O293" s="31">
        <v>22.5</v>
      </c>
      <c r="P293" s="31">
        <v>19.600000000000001</v>
      </c>
      <c r="Q293" s="32">
        <v>0.7</v>
      </c>
      <c r="R293" s="32" t="s">
        <v>115</v>
      </c>
      <c r="S293" s="32" t="s">
        <v>115</v>
      </c>
      <c r="T293" s="31">
        <v>8.9</v>
      </c>
      <c r="U293" s="31">
        <v>53.8</v>
      </c>
      <c r="V293" s="30">
        <v>68630631</v>
      </c>
      <c r="W293" s="30">
        <v>67199506</v>
      </c>
      <c r="X293" s="30">
        <v>1431125</v>
      </c>
      <c r="Y293" s="30">
        <v>149656</v>
      </c>
      <c r="Z293" s="30">
        <v>1281469</v>
      </c>
      <c r="AA293" s="30">
        <v>157671</v>
      </c>
      <c r="AB293" s="30">
        <v>915285</v>
      </c>
      <c r="AC293" s="30">
        <v>87787</v>
      </c>
      <c r="AD293" s="30">
        <v>700000</v>
      </c>
      <c r="AE293" s="33">
        <v>460743</v>
      </c>
    </row>
    <row r="294" spans="1:31">
      <c r="A294" s="28">
        <v>2014</v>
      </c>
      <c r="B294" s="29" t="s">
        <v>118</v>
      </c>
      <c r="C294" s="29">
        <v>352039</v>
      </c>
      <c r="D294" s="29" t="s">
        <v>397</v>
      </c>
      <c r="E294" s="29" t="s">
        <v>400</v>
      </c>
      <c r="F294" s="30">
        <v>194875</v>
      </c>
      <c r="G294" s="30">
        <v>193686</v>
      </c>
      <c r="H294" s="30">
        <v>32293588</v>
      </c>
      <c r="I294" s="30">
        <v>21138563</v>
      </c>
      <c r="J294" s="30">
        <v>45708461</v>
      </c>
      <c r="K294" s="30">
        <v>3765016</v>
      </c>
      <c r="L294" s="31">
        <v>1.8</v>
      </c>
      <c r="M294" s="31">
        <v>86.2</v>
      </c>
      <c r="N294" s="31">
        <v>26</v>
      </c>
      <c r="O294" s="31">
        <v>19.5</v>
      </c>
      <c r="P294" s="31">
        <v>17.600000000000001</v>
      </c>
      <c r="Q294" s="32">
        <v>0.65</v>
      </c>
      <c r="R294" s="32" t="s">
        <v>115</v>
      </c>
      <c r="S294" s="32" t="s">
        <v>115</v>
      </c>
      <c r="T294" s="31">
        <v>7.2</v>
      </c>
      <c r="U294" s="31">
        <v>47.1</v>
      </c>
      <c r="V294" s="30">
        <v>79308589</v>
      </c>
      <c r="W294" s="30">
        <v>77859474</v>
      </c>
      <c r="X294" s="30">
        <v>1449115</v>
      </c>
      <c r="Y294" s="30">
        <v>643145</v>
      </c>
      <c r="Z294" s="30">
        <v>805970</v>
      </c>
      <c r="AA294" s="30">
        <v>80962</v>
      </c>
      <c r="AB294" s="30">
        <v>902</v>
      </c>
      <c r="AC294" s="30" t="s">
        <v>115</v>
      </c>
      <c r="AD294" s="30" t="s">
        <v>115</v>
      </c>
      <c r="AE294" s="33">
        <v>81864</v>
      </c>
    </row>
    <row r="295" spans="1:31">
      <c r="A295" s="28">
        <v>2014</v>
      </c>
      <c r="B295" s="29" t="s">
        <v>118</v>
      </c>
      <c r="C295" s="29">
        <v>352063</v>
      </c>
      <c r="D295" s="29" t="s">
        <v>397</v>
      </c>
      <c r="E295" s="29" t="s">
        <v>401</v>
      </c>
      <c r="F295" s="30">
        <v>118110</v>
      </c>
      <c r="G295" s="30">
        <v>117305</v>
      </c>
      <c r="H295" s="30">
        <v>16628121</v>
      </c>
      <c r="I295" s="30">
        <v>13480762</v>
      </c>
      <c r="J295" s="30">
        <v>22547553</v>
      </c>
      <c r="K295" s="30">
        <v>2071284</v>
      </c>
      <c r="L295" s="31">
        <v>6.6</v>
      </c>
      <c r="M295" s="31">
        <v>92.4</v>
      </c>
      <c r="N295" s="31">
        <v>25.1</v>
      </c>
      <c r="O295" s="31">
        <v>15.7</v>
      </c>
      <c r="P295" s="31">
        <v>13.1</v>
      </c>
      <c r="Q295" s="32">
        <v>0.8</v>
      </c>
      <c r="R295" s="32" t="s">
        <v>115</v>
      </c>
      <c r="S295" s="32" t="s">
        <v>115</v>
      </c>
      <c r="T295" s="31">
        <v>3.6</v>
      </c>
      <c r="U295" s="31" t="s">
        <v>115</v>
      </c>
      <c r="V295" s="30">
        <v>40299186</v>
      </c>
      <c r="W295" s="30">
        <v>37960007</v>
      </c>
      <c r="X295" s="30">
        <v>2339179</v>
      </c>
      <c r="Y295" s="30">
        <v>849636</v>
      </c>
      <c r="Z295" s="30">
        <v>1489543</v>
      </c>
      <c r="AA295" s="30">
        <v>-105518</v>
      </c>
      <c r="AB295" s="30">
        <v>843714</v>
      </c>
      <c r="AC295" s="30" t="s">
        <v>115</v>
      </c>
      <c r="AD295" s="30">
        <v>850000</v>
      </c>
      <c r="AE295" s="33">
        <v>-111804</v>
      </c>
    </row>
    <row r="296" spans="1:31">
      <c r="A296" s="28">
        <v>2014</v>
      </c>
      <c r="B296" s="29" t="s">
        <v>118</v>
      </c>
      <c r="C296" s="29">
        <v>352080</v>
      </c>
      <c r="D296" s="29" t="s">
        <v>397</v>
      </c>
      <c r="E296" s="29" t="s">
        <v>402</v>
      </c>
      <c r="F296" s="30">
        <v>141651</v>
      </c>
      <c r="G296" s="30">
        <v>140105</v>
      </c>
      <c r="H296" s="30">
        <v>25893738</v>
      </c>
      <c r="I296" s="30">
        <v>15230057</v>
      </c>
      <c r="J296" s="30">
        <v>37462475</v>
      </c>
      <c r="K296" s="30">
        <v>3001059</v>
      </c>
      <c r="L296" s="31">
        <v>2.4</v>
      </c>
      <c r="M296" s="31">
        <v>91.4</v>
      </c>
      <c r="N296" s="31">
        <v>24.2</v>
      </c>
      <c r="O296" s="31">
        <v>18.5</v>
      </c>
      <c r="P296" s="31">
        <v>15.5</v>
      </c>
      <c r="Q296" s="32">
        <v>0.6</v>
      </c>
      <c r="R296" s="32" t="s">
        <v>115</v>
      </c>
      <c r="S296" s="32" t="s">
        <v>115</v>
      </c>
      <c r="T296" s="31">
        <v>12.2</v>
      </c>
      <c r="U296" s="31">
        <v>29.9</v>
      </c>
      <c r="V296" s="30">
        <v>65354543</v>
      </c>
      <c r="W296" s="30">
        <v>63649967</v>
      </c>
      <c r="X296" s="30">
        <v>1704576</v>
      </c>
      <c r="Y296" s="30">
        <v>809923</v>
      </c>
      <c r="Z296" s="30">
        <v>894653</v>
      </c>
      <c r="AA296" s="30">
        <v>-150507</v>
      </c>
      <c r="AB296" s="30">
        <v>668712</v>
      </c>
      <c r="AC296" s="30" t="s">
        <v>115</v>
      </c>
      <c r="AD296" s="30">
        <v>700000</v>
      </c>
      <c r="AE296" s="33">
        <v>-181795</v>
      </c>
    </row>
    <row r="297" spans="1:31">
      <c r="A297" s="28">
        <v>2014</v>
      </c>
      <c r="B297" s="29" t="s">
        <v>118</v>
      </c>
      <c r="C297" s="29">
        <v>352152</v>
      </c>
      <c r="D297" s="29" t="s">
        <v>397</v>
      </c>
      <c r="E297" s="29" t="s">
        <v>403</v>
      </c>
      <c r="F297" s="30">
        <v>148470</v>
      </c>
      <c r="G297" s="30">
        <v>147314</v>
      </c>
      <c r="H297" s="30">
        <v>25335860</v>
      </c>
      <c r="I297" s="30">
        <v>20546495</v>
      </c>
      <c r="J297" s="30">
        <v>37047294</v>
      </c>
      <c r="K297" s="30">
        <v>3236771</v>
      </c>
      <c r="L297" s="31">
        <v>5.2</v>
      </c>
      <c r="M297" s="31">
        <v>92.5</v>
      </c>
      <c r="N297" s="31">
        <v>27.1</v>
      </c>
      <c r="O297" s="31">
        <v>19</v>
      </c>
      <c r="P297" s="31">
        <v>15.9</v>
      </c>
      <c r="Q297" s="32">
        <v>0.82</v>
      </c>
      <c r="R297" s="32" t="s">
        <v>115</v>
      </c>
      <c r="S297" s="32" t="s">
        <v>115</v>
      </c>
      <c r="T297" s="31">
        <v>8.6</v>
      </c>
      <c r="U297" s="31">
        <v>88.7</v>
      </c>
      <c r="V297" s="30">
        <v>69829640</v>
      </c>
      <c r="W297" s="30">
        <v>67695913</v>
      </c>
      <c r="X297" s="30">
        <v>2133727</v>
      </c>
      <c r="Y297" s="30">
        <v>201881</v>
      </c>
      <c r="Z297" s="30">
        <v>1931846</v>
      </c>
      <c r="AA297" s="30">
        <v>-118511</v>
      </c>
      <c r="AB297" s="30">
        <v>1158481</v>
      </c>
      <c r="AC297" s="30">
        <v>8200</v>
      </c>
      <c r="AD297" s="30">
        <v>1366015</v>
      </c>
      <c r="AE297" s="33">
        <v>-317845</v>
      </c>
    </row>
    <row r="298" spans="1:31">
      <c r="A298" s="28">
        <v>2014</v>
      </c>
      <c r="B298" s="29" t="s">
        <v>118</v>
      </c>
      <c r="C298" s="29">
        <v>362018</v>
      </c>
      <c r="D298" s="29" t="s">
        <v>404</v>
      </c>
      <c r="E298" s="29" t="s">
        <v>405</v>
      </c>
      <c r="F298" s="30">
        <v>257104</v>
      </c>
      <c r="G298" s="30">
        <v>255498</v>
      </c>
      <c r="H298" s="30">
        <v>38981066</v>
      </c>
      <c r="I298" s="30">
        <v>31664258</v>
      </c>
      <c r="J298" s="30">
        <v>53836628</v>
      </c>
      <c r="K298" s="30">
        <v>5153284</v>
      </c>
      <c r="L298" s="31">
        <v>2.4</v>
      </c>
      <c r="M298" s="31">
        <v>90.7</v>
      </c>
      <c r="N298" s="31">
        <v>28.9</v>
      </c>
      <c r="O298" s="31">
        <v>15.9</v>
      </c>
      <c r="P298" s="31">
        <v>14.6</v>
      </c>
      <c r="Q298" s="32">
        <v>0.81</v>
      </c>
      <c r="R298" s="32" t="s">
        <v>115</v>
      </c>
      <c r="S298" s="32" t="s">
        <v>115</v>
      </c>
      <c r="T298" s="31">
        <v>6.8</v>
      </c>
      <c r="U298" s="31">
        <v>69</v>
      </c>
      <c r="V298" s="30">
        <v>98154795</v>
      </c>
      <c r="W298" s="30">
        <v>95360791</v>
      </c>
      <c r="X298" s="30">
        <v>2794004</v>
      </c>
      <c r="Y298" s="30">
        <v>1476910</v>
      </c>
      <c r="Z298" s="30">
        <v>1317094</v>
      </c>
      <c r="AA298" s="30">
        <v>842893</v>
      </c>
      <c r="AB298" s="30">
        <v>15635</v>
      </c>
      <c r="AC298" s="30" t="s">
        <v>115</v>
      </c>
      <c r="AD298" s="30" t="s">
        <v>115</v>
      </c>
      <c r="AE298" s="33">
        <v>858528</v>
      </c>
    </row>
    <row r="299" spans="1:31">
      <c r="A299" s="28">
        <v>2014</v>
      </c>
      <c r="B299" s="29" t="s">
        <v>116</v>
      </c>
      <c r="C299" s="29">
        <v>372013</v>
      </c>
      <c r="D299" s="29" t="s">
        <v>406</v>
      </c>
      <c r="E299" s="29" t="s">
        <v>407</v>
      </c>
      <c r="F299" s="30">
        <v>429276</v>
      </c>
      <c r="G299" s="30">
        <v>425794</v>
      </c>
      <c r="H299" s="30">
        <v>65606954</v>
      </c>
      <c r="I299" s="30">
        <v>53204702</v>
      </c>
      <c r="J299" s="30">
        <v>94121128</v>
      </c>
      <c r="K299" s="30">
        <v>8049382</v>
      </c>
      <c r="L299" s="31">
        <v>4</v>
      </c>
      <c r="M299" s="31">
        <v>87.3</v>
      </c>
      <c r="N299" s="31">
        <v>24.7</v>
      </c>
      <c r="O299" s="31">
        <v>16.899999999999999</v>
      </c>
      <c r="P299" s="31">
        <v>15.6</v>
      </c>
      <c r="Q299" s="32">
        <v>0.81</v>
      </c>
      <c r="R299" s="32" t="s">
        <v>115</v>
      </c>
      <c r="S299" s="32" t="s">
        <v>115</v>
      </c>
      <c r="T299" s="31">
        <v>9.1999999999999993</v>
      </c>
      <c r="U299" s="31">
        <v>70.400000000000006</v>
      </c>
      <c r="V299" s="30">
        <v>158017773</v>
      </c>
      <c r="W299" s="30">
        <v>151620487</v>
      </c>
      <c r="X299" s="30">
        <v>6397286</v>
      </c>
      <c r="Y299" s="30">
        <v>2598827</v>
      </c>
      <c r="Z299" s="30">
        <v>3798459</v>
      </c>
      <c r="AA299" s="30">
        <v>-1637233</v>
      </c>
      <c r="AB299" s="30">
        <v>18953</v>
      </c>
      <c r="AC299" s="30" t="s">
        <v>115</v>
      </c>
      <c r="AD299" s="30">
        <v>2500000</v>
      </c>
      <c r="AE299" s="33">
        <v>-4118280</v>
      </c>
    </row>
    <row r="300" spans="1:31">
      <c r="A300" s="28">
        <v>2014</v>
      </c>
      <c r="B300" s="29" t="s">
        <v>118</v>
      </c>
      <c r="C300" s="29">
        <v>372021</v>
      </c>
      <c r="D300" s="29" t="s">
        <v>406</v>
      </c>
      <c r="E300" s="29" t="s">
        <v>408</v>
      </c>
      <c r="F300" s="30">
        <v>113481</v>
      </c>
      <c r="G300" s="30">
        <v>112011</v>
      </c>
      <c r="H300" s="30">
        <v>17562071</v>
      </c>
      <c r="I300" s="30">
        <v>12810252</v>
      </c>
      <c r="J300" s="30">
        <v>24659339</v>
      </c>
      <c r="K300" s="30">
        <v>1901791</v>
      </c>
      <c r="L300" s="31">
        <v>3.8</v>
      </c>
      <c r="M300" s="31">
        <v>87.4</v>
      </c>
      <c r="N300" s="31">
        <v>26.1</v>
      </c>
      <c r="O300" s="31">
        <v>15.1</v>
      </c>
      <c r="P300" s="31">
        <v>13.3</v>
      </c>
      <c r="Q300" s="32">
        <v>0.71</v>
      </c>
      <c r="R300" s="32" t="s">
        <v>115</v>
      </c>
      <c r="S300" s="32" t="s">
        <v>115</v>
      </c>
      <c r="T300" s="31">
        <v>4.0999999999999996</v>
      </c>
      <c r="U300" s="31">
        <v>60.2</v>
      </c>
      <c r="V300" s="30">
        <v>48196815</v>
      </c>
      <c r="W300" s="30">
        <v>47162431</v>
      </c>
      <c r="X300" s="30">
        <v>1034384</v>
      </c>
      <c r="Y300" s="30">
        <v>94473</v>
      </c>
      <c r="Z300" s="30">
        <v>939911</v>
      </c>
      <c r="AA300" s="30">
        <v>-645289</v>
      </c>
      <c r="AB300" s="30">
        <v>808749</v>
      </c>
      <c r="AC300" s="30" t="s">
        <v>115</v>
      </c>
      <c r="AD300" s="30" t="s">
        <v>115</v>
      </c>
      <c r="AE300" s="33">
        <v>163460</v>
      </c>
    </row>
    <row r="301" spans="1:31">
      <c r="A301" s="28">
        <v>2014</v>
      </c>
      <c r="B301" s="29" t="s">
        <v>116</v>
      </c>
      <c r="C301" s="29">
        <v>382019</v>
      </c>
      <c r="D301" s="29" t="s">
        <v>409</v>
      </c>
      <c r="E301" s="29" t="s">
        <v>410</v>
      </c>
      <c r="F301" s="30">
        <v>517462</v>
      </c>
      <c r="G301" s="30">
        <v>514690</v>
      </c>
      <c r="H301" s="30">
        <v>78369471</v>
      </c>
      <c r="I301" s="30">
        <v>56948968</v>
      </c>
      <c r="J301" s="30">
        <v>105534503</v>
      </c>
      <c r="K301" s="30">
        <v>8814524</v>
      </c>
      <c r="L301" s="31">
        <v>2.7</v>
      </c>
      <c r="M301" s="31">
        <v>86.5</v>
      </c>
      <c r="N301" s="31">
        <v>20.7</v>
      </c>
      <c r="O301" s="31">
        <v>14.5</v>
      </c>
      <c r="P301" s="31">
        <v>13.3</v>
      </c>
      <c r="Q301" s="32">
        <v>0.71</v>
      </c>
      <c r="R301" s="32" t="s">
        <v>115</v>
      </c>
      <c r="S301" s="32" t="s">
        <v>115</v>
      </c>
      <c r="T301" s="31">
        <v>6.8</v>
      </c>
      <c r="U301" s="31">
        <v>55.6</v>
      </c>
      <c r="V301" s="30">
        <v>186478835</v>
      </c>
      <c r="W301" s="30">
        <v>180044766</v>
      </c>
      <c r="X301" s="30">
        <v>6434069</v>
      </c>
      <c r="Y301" s="30">
        <v>3628846</v>
      </c>
      <c r="Z301" s="30">
        <v>2805223</v>
      </c>
      <c r="AA301" s="30">
        <v>-330336</v>
      </c>
      <c r="AB301" s="30">
        <v>100000</v>
      </c>
      <c r="AC301" s="30" t="s">
        <v>115</v>
      </c>
      <c r="AD301" s="30">
        <v>1600000</v>
      </c>
      <c r="AE301" s="33">
        <v>-1830336</v>
      </c>
    </row>
    <row r="302" spans="1:31">
      <c r="A302" s="28">
        <v>2014</v>
      </c>
      <c r="B302" s="29" t="s">
        <v>118</v>
      </c>
      <c r="C302" s="29">
        <v>382027</v>
      </c>
      <c r="D302" s="29" t="s">
        <v>409</v>
      </c>
      <c r="E302" s="29" t="s">
        <v>411</v>
      </c>
      <c r="F302" s="30">
        <v>166059</v>
      </c>
      <c r="G302" s="30">
        <v>163954</v>
      </c>
      <c r="H302" s="30">
        <v>32337086</v>
      </c>
      <c r="I302" s="30">
        <v>19550018</v>
      </c>
      <c r="J302" s="30">
        <v>48028094</v>
      </c>
      <c r="K302" s="30">
        <v>3234760</v>
      </c>
      <c r="L302" s="31">
        <v>8</v>
      </c>
      <c r="M302" s="31">
        <v>90.8</v>
      </c>
      <c r="N302" s="31">
        <v>24.2</v>
      </c>
      <c r="O302" s="31">
        <v>22.3</v>
      </c>
      <c r="P302" s="31">
        <v>19.3</v>
      </c>
      <c r="Q302" s="32">
        <v>0.57999999999999996</v>
      </c>
      <c r="R302" s="32" t="s">
        <v>115</v>
      </c>
      <c r="S302" s="32" t="s">
        <v>115</v>
      </c>
      <c r="T302" s="31">
        <v>13</v>
      </c>
      <c r="U302" s="31">
        <v>40.200000000000003</v>
      </c>
      <c r="V302" s="30">
        <v>82624171</v>
      </c>
      <c r="W302" s="30">
        <v>77748957</v>
      </c>
      <c r="X302" s="30">
        <v>4875214</v>
      </c>
      <c r="Y302" s="30">
        <v>1015818</v>
      </c>
      <c r="Z302" s="30">
        <v>3859396</v>
      </c>
      <c r="AA302" s="30">
        <v>-55989</v>
      </c>
      <c r="AB302" s="30">
        <v>14826</v>
      </c>
      <c r="AC302" s="30" t="s">
        <v>115</v>
      </c>
      <c r="AD302" s="30">
        <v>448082</v>
      </c>
      <c r="AE302" s="33">
        <v>-489245</v>
      </c>
    </row>
    <row r="303" spans="1:31">
      <c r="A303" s="28">
        <v>2014</v>
      </c>
      <c r="B303" s="29" t="s">
        <v>118</v>
      </c>
      <c r="C303" s="29">
        <v>382051</v>
      </c>
      <c r="D303" s="29" t="s">
        <v>409</v>
      </c>
      <c r="E303" s="29" t="s">
        <v>412</v>
      </c>
      <c r="F303" s="30">
        <v>123330</v>
      </c>
      <c r="G303" s="30">
        <v>122470</v>
      </c>
      <c r="H303" s="30">
        <v>20074960</v>
      </c>
      <c r="I303" s="30">
        <v>14967035</v>
      </c>
      <c r="J303" s="30">
        <v>27213960</v>
      </c>
      <c r="K303" s="30">
        <v>2426168</v>
      </c>
      <c r="L303" s="31">
        <v>2.1</v>
      </c>
      <c r="M303" s="31">
        <v>83.2</v>
      </c>
      <c r="N303" s="31">
        <v>23</v>
      </c>
      <c r="O303" s="31">
        <v>19.399999999999999</v>
      </c>
      <c r="P303" s="31">
        <v>16.3</v>
      </c>
      <c r="Q303" s="32">
        <v>0.75</v>
      </c>
      <c r="R303" s="32" t="s">
        <v>115</v>
      </c>
      <c r="S303" s="32" t="s">
        <v>115</v>
      </c>
      <c r="T303" s="31">
        <v>6.5</v>
      </c>
      <c r="U303" s="31" t="s">
        <v>115</v>
      </c>
      <c r="V303" s="30">
        <v>50280660</v>
      </c>
      <c r="W303" s="30">
        <v>48613531</v>
      </c>
      <c r="X303" s="30">
        <v>1667129</v>
      </c>
      <c r="Y303" s="30">
        <v>1101165</v>
      </c>
      <c r="Z303" s="30">
        <v>565964</v>
      </c>
      <c r="AA303" s="30">
        <v>-327736</v>
      </c>
      <c r="AB303" s="30">
        <v>906000</v>
      </c>
      <c r="AC303" s="30" t="s">
        <v>115</v>
      </c>
      <c r="AD303" s="30">
        <v>1580000</v>
      </c>
      <c r="AE303" s="33">
        <v>-1001736</v>
      </c>
    </row>
    <row r="304" spans="1:31">
      <c r="A304" s="28">
        <v>2014</v>
      </c>
      <c r="B304" s="29" t="s">
        <v>118</v>
      </c>
      <c r="C304" s="29">
        <v>382060</v>
      </c>
      <c r="D304" s="29" t="s">
        <v>409</v>
      </c>
      <c r="E304" s="29" t="s">
        <v>413</v>
      </c>
      <c r="F304" s="30">
        <v>112959</v>
      </c>
      <c r="G304" s="30">
        <v>112102</v>
      </c>
      <c r="H304" s="30">
        <v>18992368</v>
      </c>
      <c r="I304" s="30">
        <v>13643578</v>
      </c>
      <c r="J304" s="30">
        <v>27338151</v>
      </c>
      <c r="K304" s="30">
        <v>2137234</v>
      </c>
      <c r="L304" s="31">
        <v>9.1</v>
      </c>
      <c r="M304" s="31">
        <v>86.9</v>
      </c>
      <c r="N304" s="31">
        <v>26.2</v>
      </c>
      <c r="O304" s="31">
        <v>16.8</v>
      </c>
      <c r="P304" s="31">
        <v>14</v>
      </c>
      <c r="Q304" s="32">
        <v>0.72</v>
      </c>
      <c r="R304" s="32" t="s">
        <v>115</v>
      </c>
      <c r="S304" s="32" t="s">
        <v>115</v>
      </c>
      <c r="T304" s="31">
        <v>10.9</v>
      </c>
      <c r="U304" s="31">
        <v>62.1</v>
      </c>
      <c r="V304" s="30">
        <v>49344374</v>
      </c>
      <c r="W304" s="30">
        <v>46592362</v>
      </c>
      <c r="X304" s="30">
        <v>2752012</v>
      </c>
      <c r="Y304" s="30">
        <v>254711</v>
      </c>
      <c r="Z304" s="30">
        <v>2497301</v>
      </c>
      <c r="AA304" s="30">
        <v>452976</v>
      </c>
      <c r="AB304" s="30">
        <v>908092</v>
      </c>
      <c r="AC304" s="30" t="s">
        <v>115</v>
      </c>
      <c r="AD304" s="30">
        <v>1580000</v>
      </c>
      <c r="AE304" s="33">
        <v>-218932</v>
      </c>
    </row>
    <row r="305" spans="1:31">
      <c r="A305" s="28">
        <v>2014</v>
      </c>
      <c r="B305" s="29" t="s">
        <v>116</v>
      </c>
      <c r="C305" s="29">
        <v>392014</v>
      </c>
      <c r="D305" s="29" t="s">
        <v>414</v>
      </c>
      <c r="E305" s="29" t="s">
        <v>415</v>
      </c>
      <c r="F305" s="30">
        <v>337412</v>
      </c>
      <c r="G305" s="30">
        <v>335941</v>
      </c>
      <c r="H305" s="30">
        <v>64261360</v>
      </c>
      <c r="I305" s="30">
        <v>36123899</v>
      </c>
      <c r="J305" s="30">
        <v>83155998</v>
      </c>
      <c r="K305" s="30">
        <v>6906119</v>
      </c>
      <c r="L305" s="31">
        <v>0.9</v>
      </c>
      <c r="M305" s="31">
        <v>93.7</v>
      </c>
      <c r="N305" s="31">
        <v>19.899999999999999</v>
      </c>
      <c r="O305" s="31">
        <v>25.7</v>
      </c>
      <c r="P305" s="31">
        <v>24.8</v>
      </c>
      <c r="Q305" s="32">
        <v>0.56000000000000005</v>
      </c>
      <c r="R305" s="32" t="s">
        <v>115</v>
      </c>
      <c r="S305" s="32" t="s">
        <v>115</v>
      </c>
      <c r="T305" s="31">
        <v>15.5</v>
      </c>
      <c r="U305" s="31">
        <v>174.9</v>
      </c>
      <c r="V305" s="30">
        <v>150077112</v>
      </c>
      <c r="W305" s="30">
        <v>146351641</v>
      </c>
      <c r="X305" s="30">
        <v>3725471</v>
      </c>
      <c r="Y305" s="30">
        <v>2951950</v>
      </c>
      <c r="Z305" s="30">
        <v>773521</v>
      </c>
      <c r="AA305" s="30">
        <v>45369</v>
      </c>
      <c r="AB305" s="30">
        <v>731</v>
      </c>
      <c r="AC305" s="30">
        <v>598990</v>
      </c>
      <c r="AD305" s="30" t="s">
        <v>115</v>
      </c>
      <c r="AE305" s="33">
        <v>645090</v>
      </c>
    </row>
    <row r="306" spans="1:31">
      <c r="A306" s="28">
        <v>2014</v>
      </c>
      <c r="B306" s="29" t="s">
        <v>112</v>
      </c>
      <c r="C306" s="29">
        <v>401005</v>
      </c>
      <c r="D306" s="29" t="s">
        <v>416</v>
      </c>
      <c r="E306" s="29" t="s">
        <v>417</v>
      </c>
      <c r="F306" s="30">
        <v>976925</v>
      </c>
      <c r="G306" s="30">
        <v>965582</v>
      </c>
      <c r="H306" s="30">
        <v>178053059</v>
      </c>
      <c r="I306" s="30">
        <v>127977204</v>
      </c>
      <c r="J306" s="30">
        <v>249476682</v>
      </c>
      <c r="K306" s="30">
        <v>33303297</v>
      </c>
      <c r="L306" s="31">
        <v>0.9</v>
      </c>
      <c r="M306" s="31">
        <v>96.9</v>
      </c>
      <c r="N306" s="31">
        <v>23.2</v>
      </c>
      <c r="O306" s="31">
        <v>24.1</v>
      </c>
      <c r="P306" s="31">
        <v>21.2</v>
      </c>
      <c r="Q306" s="32">
        <v>0.71</v>
      </c>
      <c r="R306" s="32" t="s">
        <v>115</v>
      </c>
      <c r="S306" s="32" t="s">
        <v>115</v>
      </c>
      <c r="T306" s="31">
        <v>11.8</v>
      </c>
      <c r="U306" s="31">
        <v>174.3</v>
      </c>
      <c r="V306" s="30">
        <v>523522202</v>
      </c>
      <c r="W306" s="30">
        <v>517271710</v>
      </c>
      <c r="X306" s="30">
        <v>6250492</v>
      </c>
      <c r="Y306" s="30">
        <v>3926159</v>
      </c>
      <c r="Z306" s="30">
        <v>2324333</v>
      </c>
      <c r="AA306" s="30">
        <v>144769</v>
      </c>
      <c r="AB306" s="30">
        <v>723000</v>
      </c>
      <c r="AC306" s="30" t="s">
        <v>115</v>
      </c>
      <c r="AD306" s="30" t="s">
        <v>115</v>
      </c>
      <c r="AE306" s="33">
        <v>867769</v>
      </c>
    </row>
    <row r="307" spans="1:31">
      <c r="A307" s="28">
        <v>2014</v>
      </c>
      <c r="B307" s="29" t="s">
        <v>112</v>
      </c>
      <c r="C307" s="29">
        <v>401307</v>
      </c>
      <c r="D307" s="29" t="s">
        <v>416</v>
      </c>
      <c r="E307" s="29" t="s">
        <v>418</v>
      </c>
      <c r="F307" s="30">
        <v>1486314</v>
      </c>
      <c r="G307" s="30">
        <v>1458125</v>
      </c>
      <c r="H307" s="30">
        <v>247525908</v>
      </c>
      <c r="I307" s="30">
        <v>219122653</v>
      </c>
      <c r="J307" s="30">
        <v>355236154</v>
      </c>
      <c r="K307" s="30">
        <v>41019114</v>
      </c>
      <c r="L307" s="31">
        <v>2.2000000000000002</v>
      </c>
      <c r="M307" s="31">
        <v>93.3</v>
      </c>
      <c r="N307" s="31">
        <v>19.100000000000001</v>
      </c>
      <c r="O307" s="31">
        <v>25.4</v>
      </c>
      <c r="P307" s="31">
        <v>22.8</v>
      </c>
      <c r="Q307" s="32">
        <v>0.86</v>
      </c>
      <c r="R307" s="32" t="s">
        <v>115</v>
      </c>
      <c r="S307" s="32" t="s">
        <v>115</v>
      </c>
      <c r="T307" s="31">
        <v>12.6</v>
      </c>
      <c r="U307" s="31">
        <v>168</v>
      </c>
      <c r="V307" s="30">
        <v>791137922</v>
      </c>
      <c r="W307" s="30">
        <v>779107078</v>
      </c>
      <c r="X307" s="30">
        <v>12030844</v>
      </c>
      <c r="Y307" s="30">
        <v>4309556</v>
      </c>
      <c r="Z307" s="30">
        <v>7721288</v>
      </c>
      <c r="AA307" s="30">
        <v>-1555573</v>
      </c>
      <c r="AB307" s="30">
        <v>4832898</v>
      </c>
      <c r="AC307" s="30" t="s">
        <v>115</v>
      </c>
      <c r="AD307" s="30">
        <v>4700000</v>
      </c>
      <c r="AE307" s="33">
        <v>-1422675</v>
      </c>
    </row>
    <row r="308" spans="1:31">
      <c r="A308" s="28">
        <v>2014</v>
      </c>
      <c r="B308" s="29" t="s">
        <v>118</v>
      </c>
      <c r="C308" s="29">
        <v>402028</v>
      </c>
      <c r="D308" s="29" t="s">
        <v>416</v>
      </c>
      <c r="E308" s="29" t="s">
        <v>419</v>
      </c>
      <c r="F308" s="30">
        <v>120921</v>
      </c>
      <c r="G308" s="30">
        <v>120420</v>
      </c>
      <c r="H308" s="30">
        <v>23006315</v>
      </c>
      <c r="I308" s="30">
        <v>11359056</v>
      </c>
      <c r="J308" s="30">
        <v>28048120</v>
      </c>
      <c r="K308" s="30">
        <v>1998325</v>
      </c>
      <c r="L308" s="31">
        <v>1.6</v>
      </c>
      <c r="M308" s="31">
        <v>99.6</v>
      </c>
      <c r="N308" s="31">
        <v>28.8</v>
      </c>
      <c r="O308" s="31">
        <v>16.399999999999999</v>
      </c>
      <c r="P308" s="31">
        <v>14.9</v>
      </c>
      <c r="Q308" s="32">
        <v>0.48</v>
      </c>
      <c r="R308" s="32" t="s">
        <v>115</v>
      </c>
      <c r="S308" s="32" t="s">
        <v>115</v>
      </c>
      <c r="T308" s="31">
        <v>9.4</v>
      </c>
      <c r="U308" s="31">
        <v>87.4</v>
      </c>
      <c r="V308" s="30">
        <v>56608638</v>
      </c>
      <c r="W308" s="30">
        <v>56087002</v>
      </c>
      <c r="X308" s="30">
        <v>521636</v>
      </c>
      <c r="Y308" s="30">
        <v>60756</v>
      </c>
      <c r="Z308" s="30">
        <v>460880</v>
      </c>
      <c r="AA308" s="30">
        <v>-770354</v>
      </c>
      <c r="AB308" s="30">
        <v>615911</v>
      </c>
      <c r="AC308" s="30" t="s">
        <v>115</v>
      </c>
      <c r="AD308" s="30" t="s">
        <v>115</v>
      </c>
      <c r="AE308" s="33">
        <v>-154443</v>
      </c>
    </row>
    <row r="309" spans="1:31">
      <c r="A309" s="28">
        <v>2014</v>
      </c>
      <c r="B309" s="29" t="s">
        <v>116</v>
      </c>
      <c r="C309" s="29">
        <v>402036</v>
      </c>
      <c r="D309" s="29" t="s">
        <v>416</v>
      </c>
      <c r="E309" s="29" t="s">
        <v>420</v>
      </c>
      <c r="F309" s="30">
        <v>306173</v>
      </c>
      <c r="G309" s="30">
        <v>303197</v>
      </c>
      <c r="H309" s="30">
        <v>50374740</v>
      </c>
      <c r="I309" s="30">
        <v>32493725</v>
      </c>
      <c r="J309" s="30">
        <v>68808951</v>
      </c>
      <c r="K309" s="30">
        <v>5221810</v>
      </c>
      <c r="L309" s="31">
        <v>1.6</v>
      </c>
      <c r="M309" s="31">
        <v>94.6</v>
      </c>
      <c r="N309" s="31">
        <v>18.8</v>
      </c>
      <c r="O309" s="31">
        <v>18.100000000000001</v>
      </c>
      <c r="P309" s="31">
        <v>15.9</v>
      </c>
      <c r="Q309" s="32">
        <v>0.63</v>
      </c>
      <c r="R309" s="32" t="s">
        <v>115</v>
      </c>
      <c r="S309" s="32" t="s">
        <v>115</v>
      </c>
      <c r="T309" s="31">
        <v>3.5</v>
      </c>
      <c r="U309" s="31">
        <v>6.7</v>
      </c>
      <c r="V309" s="30">
        <v>136161417</v>
      </c>
      <c r="W309" s="30">
        <v>134382411</v>
      </c>
      <c r="X309" s="30">
        <v>1779006</v>
      </c>
      <c r="Y309" s="30">
        <v>696771</v>
      </c>
      <c r="Z309" s="30">
        <v>1082235</v>
      </c>
      <c r="AA309" s="30">
        <v>-296217</v>
      </c>
      <c r="AB309" s="30">
        <v>24988</v>
      </c>
      <c r="AC309" s="30" t="s">
        <v>115</v>
      </c>
      <c r="AD309" s="30" t="s">
        <v>115</v>
      </c>
      <c r="AE309" s="33">
        <v>-271229</v>
      </c>
    </row>
    <row r="310" spans="1:31">
      <c r="A310" s="28">
        <v>2014</v>
      </c>
      <c r="B310" s="29" t="s">
        <v>118</v>
      </c>
      <c r="C310" s="29">
        <v>402052</v>
      </c>
      <c r="D310" s="29" t="s">
        <v>416</v>
      </c>
      <c r="E310" s="29" t="s">
        <v>421</v>
      </c>
      <c r="F310" s="30">
        <v>131209</v>
      </c>
      <c r="G310" s="30">
        <v>130018</v>
      </c>
      <c r="H310" s="30">
        <v>24694808</v>
      </c>
      <c r="I310" s="30">
        <v>12303496</v>
      </c>
      <c r="J310" s="30">
        <v>33128308</v>
      </c>
      <c r="K310" s="30">
        <v>2285052</v>
      </c>
      <c r="L310" s="31">
        <v>5.8</v>
      </c>
      <c r="M310" s="31">
        <v>91</v>
      </c>
      <c r="N310" s="31">
        <v>18.8</v>
      </c>
      <c r="O310" s="31">
        <v>16.5</v>
      </c>
      <c r="P310" s="31">
        <v>14.4</v>
      </c>
      <c r="Q310" s="32">
        <v>0.5</v>
      </c>
      <c r="R310" s="32" t="s">
        <v>115</v>
      </c>
      <c r="S310" s="32" t="s">
        <v>115</v>
      </c>
      <c r="T310" s="31">
        <v>6.3</v>
      </c>
      <c r="U310" s="31">
        <v>12.9</v>
      </c>
      <c r="V310" s="30">
        <v>69071900</v>
      </c>
      <c r="W310" s="30">
        <v>66525838</v>
      </c>
      <c r="X310" s="30">
        <v>2546062</v>
      </c>
      <c r="Y310" s="30">
        <v>610574</v>
      </c>
      <c r="Z310" s="30">
        <v>1935488</v>
      </c>
      <c r="AA310" s="30">
        <v>284321</v>
      </c>
      <c r="AB310" s="30">
        <v>139177</v>
      </c>
      <c r="AC310" s="30" t="s">
        <v>115</v>
      </c>
      <c r="AD310" s="30" t="s">
        <v>115</v>
      </c>
      <c r="AE310" s="33">
        <v>423498</v>
      </c>
    </row>
    <row r="311" spans="1:31">
      <c r="A311" s="28">
        <v>2014</v>
      </c>
      <c r="B311" s="29" t="s">
        <v>118</v>
      </c>
      <c r="C311" s="29">
        <v>402176</v>
      </c>
      <c r="D311" s="29" t="s">
        <v>416</v>
      </c>
      <c r="E311" s="29" t="s">
        <v>422</v>
      </c>
      <c r="F311" s="30">
        <v>102421</v>
      </c>
      <c r="G311" s="30">
        <v>101885</v>
      </c>
      <c r="H311" s="30">
        <v>14016497</v>
      </c>
      <c r="I311" s="30">
        <v>10579294</v>
      </c>
      <c r="J311" s="30">
        <v>18741942</v>
      </c>
      <c r="K311" s="30">
        <v>1625031</v>
      </c>
      <c r="L311" s="31">
        <v>3.5</v>
      </c>
      <c r="M311" s="31">
        <v>87.8</v>
      </c>
      <c r="N311" s="31">
        <v>18.2</v>
      </c>
      <c r="O311" s="31">
        <v>17.899999999999999</v>
      </c>
      <c r="P311" s="31">
        <v>16</v>
      </c>
      <c r="Q311" s="32">
        <v>0.74</v>
      </c>
      <c r="R311" s="32" t="s">
        <v>115</v>
      </c>
      <c r="S311" s="32" t="s">
        <v>115</v>
      </c>
      <c r="T311" s="31">
        <v>9.4</v>
      </c>
      <c r="U311" s="31">
        <v>12.4</v>
      </c>
      <c r="V311" s="30">
        <v>32997499</v>
      </c>
      <c r="W311" s="30">
        <v>32160840</v>
      </c>
      <c r="X311" s="30">
        <v>836659</v>
      </c>
      <c r="Y311" s="30">
        <v>180198</v>
      </c>
      <c r="Z311" s="30">
        <v>656461</v>
      </c>
      <c r="AA311" s="30">
        <v>15702</v>
      </c>
      <c r="AB311" s="30">
        <v>467</v>
      </c>
      <c r="AC311" s="30" t="s">
        <v>115</v>
      </c>
      <c r="AD311" s="30" t="s">
        <v>115</v>
      </c>
      <c r="AE311" s="33">
        <v>16169</v>
      </c>
    </row>
    <row r="312" spans="1:31">
      <c r="A312" s="28">
        <v>2014</v>
      </c>
      <c r="B312" s="29" t="s">
        <v>118</v>
      </c>
      <c r="C312" s="29">
        <v>402184</v>
      </c>
      <c r="D312" s="29" t="s">
        <v>416</v>
      </c>
      <c r="E312" s="29" t="s">
        <v>423</v>
      </c>
      <c r="F312" s="30">
        <v>112372</v>
      </c>
      <c r="G312" s="30">
        <v>111770</v>
      </c>
      <c r="H312" s="30">
        <v>13951835</v>
      </c>
      <c r="I312" s="30">
        <v>10130416</v>
      </c>
      <c r="J312" s="30">
        <v>18432059</v>
      </c>
      <c r="K312" s="30">
        <v>1550670</v>
      </c>
      <c r="L312" s="31">
        <v>3.5</v>
      </c>
      <c r="M312" s="31">
        <v>90.8</v>
      </c>
      <c r="N312" s="31">
        <v>18</v>
      </c>
      <c r="O312" s="31">
        <v>15.9</v>
      </c>
      <c r="P312" s="31">
        <v>13.8</v>
      </c>
      <c r="Q312" s="32">
        <v>0.71</v>
      </c>
      <c r="R312" s="32" t="s">
        <v>115</v>
      </c>
      <c r="S312" s="32" t="s">
        <v>115</v>
      </c>
      <c r="T312" s="31">
        <v>3.1</v>
      </c>
      <c r="U312" s="31" t="s">
        <v>115</v>
      </c>
      <c r="V312" s="30">
        <v>32699728</v>
      </c>
      <c r="W312" s="30">
        <v>31720636</v>
      </c>
      <c r="X312" s="30">
        <v>979092</v>
      </c>
      <c r="Y312" s="30">
        <v>330596</v>
      </c>
      <c r="Z312" s="30">
        <v>648496</v>
      </c>
      <c r="AA312" s="30">
        <v>-241534</v>
      </c>
      <c r="AB312" s="30">
        <v>263872</v>
      </c>
      <c r="AC312" s="30" t="s">
        <v>115</v>
      </c>
      <c r="AD312" s="30">
        <v>27000</v>
      </c>
      <c r="AE312" s="33">
        <v>-4662</v>
      </c>
    </row>
    <row r="313" spans="1:31">
      <c r="A313" s="28">
        <v>2014</v>
      </c>
      <c r="B313" s="29" t="s">
        <v>129</v>
      </c>
      <c r="C313" s="29">
        <v>412015</v>
      </c>
      <c r="D313" s="29" t="s">
        <v>424</v>
      </c>
      <c r="E313" s="29" t="s">
        <v>425</v>
      </c>
      <c r="F313" s="30">
        <v>235845</v>
      </c>
      <c r="G313" s="30">
        <v>234602</v>
      </c>
      <c r="H313" s="30">
        <v>38287856</v>
      </c>
      <c r="I313" s="30">
        <v>24712140</v>
      </c>
      <c r="J313" s="30">
        <v>54044709</v>
      </c>
      <c r="K313" s="30">
        <v>4210534</v>
      </c>
      <c r="L313" s="31">
        <v>2.7</v>
      </c>
      <c r="M313" s="31">
        <v>88.2</v>
      </c>
      <c r="N313" s="31">
        <v>22.4</v>
      </c>
      <c r="O313" s="31">
        <v>17.7</v>
      </c>
      <c r="P313" s="31">
        <v>15.9</v>
      </c>
      <c r="Q313" s="32">
        <v>0.64</v>
      </c>
      <c r="R313" s="32" t="s">
        <v>115</v>
      </c>
      <c r="S313" s="32" t="s">
        <v>115</v>
      </c>
      <c r="T313" s="31">
        <v>4.3</v>
      </c>
      <c r="U313" s="31" t="s">
        <v>115</v>
      </c>
      <c r="V313" s="30">
        <v>93555871</v>
      </c>
      <c r="W313" s="30">
        <v>91306309</v>
      </c>
      <c r="X313" s="30">
        <v>2249562</v>
      </c>
      <c r="Y313" s="30">
        <v>783437</v>
      </c>
      <c r="Z313" s="30">
        <v>1466125</v>
      </c>
      <c r="AA313" s="30">
        <v>-480757</v>
      </c>
      <c r="AB313" s="30">
        <v>1161109</v>
      </c>
      <c r="AC313" s="30" t="s">
        <v>115</v>
      </c>
      <c r="AD313" s="30" t="s">
        <v>115</v>
      </c>
      <c r="AE313" s="33">
        <v>680352</v>
      </c>
    </row>
    <row r="314" spans="1:31">
      <c r="A314" s="28">
        <v>2014</v>
      </c>
      <c r="B314" s="29" t="s">
        <v>118</v>
      </c>
      <c r="C314" s="29">
        <v>412023</v>
      </c>
      <c r="D314" s="29" t="s">
        <v>424</v>
      </c>
      <c r="E314" s="29" t="s">
        <v>426</v>
      </c>
      <c r="F314" s="30">
        <v>127536</v>
      </c>
      <c r="G314" s="30">
        <v>126968</v>
      </c>
      <c r="H314" s="30">
        <v>26256394</v>
      </c>
      <c r="I314" s="30">
        <v>11131751</v>
      </c>
      <c r="J314" s="30">
        <v>36463242</v>
      </c>
      <c r="K314" s="30">
        <v>2316106</v>
      </c>
      <c r="L314" s="31">
        <v>3.3</v>
      </c>
      <c r="M314" s="31">
        <v>88.7</v>
      </c>
      <c r="N314" s="31">
        <v>26</v>
      </c>
      <c r="O314" s="31">
        <v>23.5</v>
      </c>
      <c r="P314" s="31">
        <v>20.7</v>
      </c>
      <c r="Q314" s="32">
        <v>0.42</v>
      </c>
      <c r="R314" s="32" t="s">
        <v>115</v>
      </c>
      <c r="S314" s="32" t="s">
        <v>115</v>
      </c>
      <c r="T314" s="31">
        <v>16.2</v>
      </c>
      <c r="U314" s="31">
        <v>129.69999999999999</v>
      </c>
      <c r="V314" s="30">
        <v>68538971</v>
      </c>
      <c r="W314" s="30">
        <v>67027611</v>
      </c>
      <c r="X314" s="30">
        <v>1511360</v>
      </c>
      <c r="Y314" s="30">
        <v>299237</v>
      </c>
      <c r="Z314" s="30">
        <v>1212123</v>
      </c>
      <c r="AA314" s="30">
        <v>67094</v>
      </c>
      <c r="AB314" s="30">
        <v>295490</v>
      </c>
      <c r="AC314" s="30" t="s">
        <v>115</v>
      </c>
      <c r="AD314" s="30">
        <v>661846</v>
      </c>
      <c r="AE314" s="33">
        <v>-299262</v>
      </c>
    </row>
    <row r="315" spans="1:31">
      <c r="A315" s="28">
        <v>2014</v>
      </c>
      <c r="B315" s="29" t="s">
        <v>116</v>
      </c>
      <c r="C315" s="29">
        <v>422011</v>
      </c>
      <c r="D315" s="29" t="s">
        <v>427</v>
      </c>
      <c r="E315" s="29" t="s">
        <v>428</v>
      </c>
      <c r="F315" s="30">
        <v>436576</v>
      </c>
      <c r="G315" s="30">
        <v>433132</v>
      </c>
      <c r="H315" s="30">
        <v>78557806</v>
      </c>
      <c r="I315" s="30">
        <v>42911550</v>
      </c>
      <c r="J315" s="30">
        <v>102761866</v>
      </c>
      <c r="K315" s="30">
        <v>8037419</v>
      </c>
      <c r="L315" s="31">
        <v>2.6</v>
      </c>
      <c r="M315" s="31">
        <v>93.5</v>
      </c>
      <c r="N315" s="31">
        <v>23.7</v>
      </c>
      <c r="O315" s="31">
        <v>19</v>
      </c>
      <c r="P315" s="31">
        <v>16.899999999999999</v>
      </c>
      <c r="Q315" s="32">
        <v>0.54</v>
      </c>
      <c r="R315" s="32" t="s">
        <v>115</v>
      </c>
      <c r="S315" s="32" t="s">
        <v>115</v>
      </c>
      <c r="T315" s="31">
        <v>6.4</v>
      </c>
      <c r="U315" s="31">
        <v>81.2</v>
      </c>
      <c r="V315" s="30">
        <v>216293963</v>
      </c>
      <c r="W315" s="30">
        <v>212879747</v>
      </c>
      <c r="X315" s="30">
        <v>3414216</v>
      </c>
      <c r="Y315" s="30">
        <v>708386</v>
      </c>
      <c r="Z315" s="30">
        <v>2705830</v>
      </c>
      <c r="AA315" s="30">
        <v>-1060810</v>
      </c>
      <c r="AB315" s="30">
        <v>1728528</v>
      </c>
      <c r="AC315" s="30" t="s">
        <v>115</v>
      </c>
      <c r="AD315" s="30" t="s">
        <v>115</v>
      </c>
      <c r="AE315" s="33">
        <v>667718</v>
      </c>
    </row>
    <row r="316" spans="1:31">
      <c r="A316" s="28">
        <v>2014</v>
      </c>
      <c r="B316" s="29" t="s">
        <v>129</v>
      </c>
      <c r="C316" s="29">
        <v>422029</v>
      </c>
      <c r="D316" s="29" t="s">
        <v>427</v>
      </c>
      <c r="E316" s="29" t="s">
        <v>429</v>
      </c>
      <c r="F316" s="30">
        <v>260110</v>
      </c>
      <c r="G316" s="30">
        <v>258631</v>
      </c>
      <c r="H316" s="30">
        <v>46637923</v>
      </c>
      <c r="I316" s="30">
        <v>23656277</v>
      </c>
      <c r="J316" s="30">
        <v>61085724</v>
      </c>
      <c r="K316" s="30">
        <v>4533480</v>
      </c>
      <c r="L316" s="31">
        <v>4.7</v>
      </c>
      <c r="M316" s="31">
        <v>89.3</v>
      </c>
      <c r="N316" s="31">
        <v>24.2</v>
      </c>
      <c r="O316" s="31">
        <v>20.100000000000001</v>
      </c>
      <c r="P316" s="31">
        <v>16.899999999999999</v>
      </c>
      <c r="Q316" s="32">
        <v>0.51</v>
      </c>
      <c r="R316" s="32" t="s">
        <v>115</v>
      </c>
      <c r="S316" s="32" t="s">
        <v>115</v>
      </c>
      <c r="T316" s="31">
        <v>9.6999999999999993</v>
      </c>
      <c r="U316" s="31">
        <v>44.4</v>
      </c>
      <c r="V316" s="30">
        <v>119471349</v>
      </c>
      <c r="W316" s="30">
        <v>116180521</v>
      </c>
      <c r="X316" s="30">
        <v>3290828</v>
      </c>
      <c r="Y316" s="30">
        <v>438482</v>
      </c>
      <c r="Z316" s="30">
        <v>2852346</v>
      </c>
      <c r="AA316" s="30">
        <v>-322060</v>
      </c>
      <c r="AB316" s="30">
        <v>1143019</v>
      </c>
      <c r="AC316" s="30" t="s">
        <v>115</v>
      </c>
      <c r="AD316" s="30">
        <v>1770000</v>
      </c>
      <c r="AE316" s="33">
        <v>-949041</v>
      </c>
    </row>
    <row r="317" spans="1:31">
      <c r="A317" s="28">
        <v>2014</v>
      </c>
      <c r="B317" s="29" t="s">
        <v>118</v>
      </c>
      <c r="C317" s="29">
        <v>422045</v>
      </c>
      <c r="D317" s="29" t="s">
        <v>427</v>
      </c>
      <c r="E317" s="29" t="s">
        <v>430</v>
      </c>
      <c r="F317" s="30">
        <v>140569</v>
      </c>
      <c r="G317" s="30">
        <v>139853</v>
      </c>
      <c r="H317" s="30">
        <v>26954507</v>
      </c>
      <c r="I317" s="30">
        <v>13879422</v>
      </c>
      <c r="J317" s="30">
        <v>36626083</v>
      </c>
      <c r="K317" s="30">
        <v>2633473</v>
      </c>
      <c r="L317" s="31">
        <v>2.4</v>
      </c>
      <c r="M317" s="31">
        <v>90.1</v>
      </c>
      <c r="N317" s="31">
        <v>19.5</v>
      </c>
      <c r="O317" s="31">
        <v>23.8</v>
      </c>
      <c r="P317" s="31">
        <v>21.1</v>
      </c>
      <c r="Q317" s="32">
        <v>0.51</v>
      </c>
      <c r="R317" s="32" t="s">
        <v>115</v>
      </c>
      <c r="S317" s="32" t="s">
        <v>115</v>
      </c>
      <c r="T317" s="31">
        <v>6.8</v>
      </c>
      <c r="U317" s="31">
        <v>23.4</v>
      </c>
      <c r="V317" s="30">
        <v>65119172</v>
      </c>
      <c r="W317" s="30">
        <v>64044315</v>
      </c>
      <c r="X317" s="30">
        <v>1074857</v>
      </c>
      <c r="Y317" s="30">
        <v>212744</v>
      </c>
      <c r="Z317" s="30">
        <v>862113</v>
      </c>
      <c r="AA317" s="30">
        <v>-10697</v>
      </c>
      <c r="AB317" s="30">
        <v>600510</v>
      </c>
      <c r="AC317" s="30">
        <v>124754</v>
      </c>
      <c r="AD317" s="30">
        <v>600000</v>
      </c>
      <c r="AE317" s="33">
        <v>114567</v>
      </c>
    </row>
    <row r="318" spans="1:31">
      <c r="A318" s="28">
        <v>2014</v>
      </c>
      <c r="B318" s="29" t="s">
        <v>112</v>
      </c>
      <c r="C318" s="29">
        <v>431001</v>
      </c>
      <c r="D318" s="29" t="s">
        <v>431</v>
      </c>
      <c r="E318" s="29" t="s">
        <v>432</v>
      </c>
      <c r="F318" s="30">
        <v>734917</v>
      </c>
      <c r="G318" s="30">
        <v>730465</v>
      </c>
      <c r="H318" s="30">
        <v>114456165</v>
      </c>
      <c r="I318" s="30">
        <v>81467639</v>
      </c>
      <c r="J318" s="30">
        <v>160524751</v>
      </c>
      <c r="K318" s="30">
        <v>21939251</v>
      </c>
      <c r="L318" s="31">
        <v>1.9</v>
      </c>
      <c r="M318" s="31">
        <v>90.6</v>
      </c>
      <c r="N318" s="31">
        <v>26.7</v>
      </c>
      <c r="O318" s="31">
        <v>18.3</v>
      </c>
      <c r="P318" s="31">
        <v>16.5</v>
      </c>
      <c r="Q318" s="32">
        <v>0.7</v>
      </c>
      <c r="R318" s="32" t="s">
        <v>115</v>
      </c>
      <c r="S318" s="32" t="s">
        <v>115</v>
      </c>
      <c r="T318" s="31">
        <v>9.9</v>
      </c>
      <c r="U318" s="31">
        <v>122.4</v>
      </c>
      <c r="V318" s="30">
        <v>303191422</v>
      </c>
      <c r="W318" s="30">
        <v>297382812</v>
      </c>
      <c r="X318" s="30">
        <v>5808610</v>
      </c>
      <c r="Y318" s="30">
        <v>2801355</v>
      </c>
      <c r="Z318" s="30">
        <v>3007255</v>
      </c>
      <c r="AA318" s="30">
        <v>-422087</v>
      </c>
      <c r="AB318" s="30">
        <v>1465637</v>
      </c>
      <c r="AC318" s="30" t="s">
        <v>115</v>
      </c>
      <c r="AD318" s="30">
        <v>1450000</v>
      </c>
      <c r="AE318" s="33">
        <v>-406450</v>
      </c>
    </row>
    <row r="319" spans="1:31">
      <c r="A319" s="28">
        <v>2014</v>
      </c>
      <c r="B319" s="29" t="s">
        <v>118</v>
      </c>
      <c r="C319" s="29">
        <v>432024</v>
      </c>
      <c r="D319" s="29" t="s">
        <v>431</v>
      </c>
      <c r="E319" s="29" t="s">
        <v>433</v>
      </c>
      <c r="F319" s="30">
        <v>131490</v>
      </c>
      <c r="G319" s="30">
        <v>130090</v>
      </c>
      <c r="H319" s="30">
        <v>24852117</v>
      </c>
      <c r="I319" s="30">
        <v>11984396</v>
      </c>
      <c r="J319" s="30">
        <v>33874904</v>
      </c>
      <c r="K319" s="30">
        <v>2275356</v>
      </c>
      <c r="L319" s="31">
        <v>4.7</v>
      </c>
      <c r="M319" s="31">
        <v>90.5</v>
      </c>
      <c r="N319" s="31">
        <v>21.1</v>
      </c>
      <c r="O319" s="31">
        <v>19.2</v>
      </c>
      <c r="P319" s="31">
        <v>17.399999999999999</v>
      </c>
      <c r="Q319" s="32">
        <v>0.48</v>
      </c>
      <c r="R319" s="32" t="s">
        <v>115</v>
      </c>
      <c r="S319" s="32" t="s">
        <v>115</v>
      </c>
      <c r="T319" s="31">
        <v>13.2</v>
      </c>
      <c r="U319" s="31">
        <v>78.599999999999994</v>
      </c>
      <c r="V319" s="30">
        <v>59709393</v>
      </c>
      <c r="W319" s="30">
        <v>57940116</v>
      </c>
      <c r="X319" s="30">
        <v>1769277</v>
      </c>
      <c r="Y319" s="30">
        <v>174604</v>
      </c>
      <c r="Z319" s="30">
        <v>1594673</v>
      </c>
      <c r="AA319" s="30">
        <v>-108852</v>
      </c>
      <c r="AB319" s="30">
        <v>1768</v>
      </c>
      <c r="AC319" s="30" t="s">
        <v>115</v>
      </c>
      <c r="AD319" s="30" t="s">
        <v>115</v>
      </c>
      <c r="AE319" s="33">
        <v>-107084</v>
      </c>
    </row>
    <row r="320" spans="1:31">
      <c r="A320" s="28">
        <v>2014</v>
      </c>
      <c r="B320" s="29" t="s">
        <v>116</v>
      </c>
      <c r="C320" s="29">
        <v>442011</v>
      </c>
      <c r="D320" s="29" t="s">
        <v>434</v>
      </c>
      <c r="E320" s="29" t="s">
        <v>435</v>
      </c>
      <c r="F320" s="30">
        <v>478792</v>
      </c>
      <c r="G320" s="30">
        <v>476056</v>
      </c>
      <c r="H320" s="30">
        <v>69597934</v>
      </c>
      <c r="I320" s="30">
        <v>60879209</v>
      </c>
      <c r="J320" s="30">
        <v>98101897</v>
      </c>
      <c r="K320" s="30">
        <v>8829768</v>
      </c>
      <c r="L320" s="31">
        <v>3.4</v>
      </c>
      <c r="M320" s="31">
        <v>93.9</v>
      </c>
      <c r="N320" s="31">
        <v>27.6</v>
      </c>
      <c r="O320" s="31">
        <v>20.5</v>
      </c>
      <c r="P320" s="31">
        <v>18.399999999999999</v>
      </c>
      <c r="Q320" s="32">
        <v>0.87</v>
      </c>
      <c r="R320" s="32" t="s">
        <v>115</v>
      </c>
      <c r="S320" s="32" t="s">
        <v>115</v>
      </c>
      <c r="T320" s="31">
        <v>7.7</v>
      </c>
      <c r="U320" s="31">
        <v>55.9</v>
      </c>
      <c r="V320" s="30">
        <v>166583461</v>
      </c>
      <c r="W320" s="30">
        <v>162644409</v>
      </c>
      <c r="X320" s="30">
        <v>3939052</v>
      </c>
      <c r="Y320" s="30">
        <v>595121</v>
      </c>
      <c r="Z320" s="30">
        <v>3343931</v>
      </c>
      <c r="AA320" s="30">
        <v>-220043</v>
      </c>
      <c r="AB320" s="30">
        <v>528360</v>
      </c>
      <c r="AC320" s="30" t="s">
        <v>115</v>
      </c>
      <c r="AD320" s="30" t="s">
        <v>115</v>
      </c>
      <c r="AE320" s="33">
        <v>308317</v>
      </c>
    </row>
    <row r="321" spans="1:31">
      <c r="A321" s="28">
        <v>2014</v>
      </c>
      <c r="B321" s="29" t="s">
        <v>118</v>
      </c>
      <c r="C321" s="29">
        <v>442020</v>
      </c>
      <c r="D321" s="29" t="s">
        <v>434</v>
      </c>
      <c r="E321" s="29" t="s">
        <v>436</v>
      </c>
      <c r="F321" s="30">
        <v>121100</v>
      </c>
      <c r="G321" s="30">
        <v>117062</v>
      </c>
      <c r="H321" s="30">
        <v>19398672</v>
      </c>
      <c r="I321" s="30">
        <v>11050631</v>
      </c>
      <c r="J321" s="30">
        <v>24705444</v>
      </c>
      <c r="K321" s="30">
        <v>2114064</v>
      </c>
      <c r="L321" s="31">
        <v>1.6</v>
      </c>
      <c r="M321" s="31">
        <v>93.9</v>
      </c>
      <c r="N321" s="31">
        <v>30.3</v>
      </c>
      <c r="O321" s="31">
        <v>12.4</v>
      </c>
      <c r="P321" s="31">
        <v>11</v>
      </c>
      <c r="Q321" s="32">
        <v>0.56999999999999995</v>
      </c>
      <c r="R321" s="32" t="s">
        <v>115</v>
      </c>
      <c r="S321" s="32" t="s">
        <v>115</v>
      </c>
      <c r="T321" s="31">
        <v>2.4</v>
      </c>
      <c r="U321" s="31" t="s">
        <v>115</v>
      </c>
      <c r="V321" s="30">
        <v>46709699</v>
      </c>
      <c r="W321" s="30">
        <v>46210501</v>
      </c>
      <c r="X321" s="30">
        <v>499198</v>
      </c>
      <c r="Y321" s="30">
        <v>93915</v>
      </c>
      <c r="Z321" s="30">
        <v>405283</v>
      </c>
      <c r="AA321" s="30">
        <v>-311553</v>
      </c>
      <c r="AB321" s="30">
        <v>370484</v>
      </c>
      <c r="AC321" s="30" t="s">
        <v>115</v>
      </c>
      <c r="AD321" s="30" t="s">
        <v>115</v>
      </c>
      <c r="AE321" s="33">
        <v>58931</v>
      </c>
    </row>
    <row r="322" spans="1:31">
      <c r="A322" s="28">
        <v>2014</v>
      </c>
      <c r="B322" s="29" t="s">
        <v>116</v>
      </c>
      <c r="C322" s="29">
        <v>452017</v>
      </c>
      <c r="D322" s="29" t="s">
        <v>437</v>
      </c>
      <c r="E322" s="29" t="s">
        <v>438</v>
      </c>
      <c r="F322" s="30">
        <v>405750</v>
      </c>
      <c r="G322" s="30">
        <v>404223</v>
      </c>
      <c r="H322" s="30">
        <v>68476715</v>
      </c>
      <c r="I322" s="30">
        <v>43152567</v>
      </c>
      <c r="J322" s="30">
        <v>91104044</v>
      </c>
      <c r="K322" s="30">
        <v>7353602</v>
      </c>
      <c r="L322" s="31">
        <v>3</v>
      </c>
      <c r="M322" s="31">
        <v>94.1</v>
      </c>
      <c r="N322" s="31">
        <v>20.7</v>
      </c>
      <c r="O322" s="31">
        <v>23.5</v>
      </c>
      <c r="P322" s="31">
        <v>21</v>
      </c>
      <c r="Q322" s="32">
        <v>0.62</v>
      </c>
      <c r="R322" s="32" t="s">
        <v>115</v>
      </c>
      <c r="S322" s="32" t="s">
        <v>115</v>
      </c>
      <c r="T322" s="31">
        <v>9.1999999999999993</v>
      </c>
      <c r="U322" s="31">
        <v>66.099999999999994</v>
      </c>
      <c r="V322" s="30">
        <v>161088443</v>
      </c>
      <c r="W322" s="30">
        <v>157720423</v>
      </c>
      <c r="X322" s="30">
        <v>3368020</v>
      </c>
      <c r="Y322" s="30">
        <v>639002</v>
      </c>
      <c r="Z322" s="30">
        <v>2729018</v>
      </c>
      <c r="AA322" s="30">
        <v>96778</v>
      </c>
      <c r="AB322" s="30">
        <v>77633</v>
      </c>
      <c r="AC322" s="30" t="s">
        <v>115</v>
      </c>
      <c r="AD322" s="30">
        <v>3171812</v>
      </c>
      <c r="AE322" s="33">
        <v>-2997401</v>
      </c>
    </row>
    <row r="323" spans="1:31">
      <c r="A323" s="28">
        <v>2014</v>
      </c>
      <c r="B323" s="29" t="s">
        <v>118</v>
      </c>
      <c r="C323" s="29">
        <v>452025</v>
      </c>
      <c r="D323" s="29" t="s">
        <v>437</v>
      </c>
      <c r="E323" s="29" t="s">
        <v>439</v>
      </c>
      <c r="F323" s="30">
        <v>169461</v>
      </c>
      <c r="G323" s="30">
        <v>168607</v>
      </c>
      <c r="H323" s="30">
        <v>31729595</v>
      </c>
      <c r="I323" s="30">
        <v>16123540</v>
      </c>
      <c r="J323" s="30">
        <v>42029668</v>
      </c>
      <c r="K323" s="30">
        <v>2873125</v>
      </c>
      <c r="L323" s="31">
        <v>3</v>
      </c>
      <c r="M323" s="31">
        <v>88.5</v>
      </c>
      <c r="N323" s="31">
        <v>22.8</v>
      </c>
      <c r="O323" s="31">
        <v>18.899999999999999</v>
      </c>
      <c r="P323" s="31">
        <v>16.7</v>
      </c>
      <c r="Q323" s="32">
        <v>0.5</v>
      </c>
      <c r="R323" s="32" t="s">
        <v>115</v>
      </c>
      <c r="S323" s="32" t="s">
        <v>115</v>
      </c>
      <c r="T323" s="31">
        <v>6.4</v>
      </c>
      <c r="U323" s="31" t="s">
        <v>115</v>
      </c>
      <c r="V323" s="30">
        <v>80765492</v>
      </c>
      <c r="W323" s="30">
        <v>79096734</v>
      </c>
      <c r="X323" s="30">
        <v>1668758</v>
      </c>
      <c r="Y323" s="30">
        <v>405499</v>
      </c>
      <c r="Z323" s="30">
        <v>1263259</v>
      </c>
      <c r="AA323" s="30">
        <v>13909</v>
      </c>
      <c r="AB323" s="30">
        <v>627507</v>
      </c>
      <c r="AC323" s="30" t="s">
        <v>115</v>
      </c>
      <c r="AD323" s="30">
        <v>627507</v>
      </c>
      <c r="AE323" s="33">
        <v>13909</v>
      </c>
    </row>
    <row r="324" spans="1:31">
      <c r="A324" s="28">
        <v>2014</v>
      </c>
      <c r="B324" s="29" t="s">
        <v>118</v>
      </c>
      <c r="C324" s="29">
        <v>452033</v>
      </c>
      <c r="D324" s="29" t="s">
        <v>437</v>
      </c>
      <c r="E324" s="29" t="s">
        <v>440</v>
      </c>
      <c r="F324" s="30">
        <v>129455</v>
      </c>
      <c r="G324" s="30">
        <v>129179</v>
      </c>
      <c r="H324" s="30">
        <v>25034603</v>
      </c>
      <c r="I324" s="30">
        <v>11514009</v>
      </c>
      <c r="J324" s="30">
        <v>32445456</v>
      </c>
      <c r="K324" s="30">
        <v>2275191</v>
      </c>
      <c r="L324" s="31">
        <v>3.6</v>
      </c>
      <c r="M324" s="31">
        <v>90.6</v>
      </c>
      <c r="N324" s="31">
        <v>27.8</v>
      </c>
      <c r="O324" s="31">
        <v>22.1</v>
      </c>
      <c r="P324" s="31">
        <v>20.3</v>
      </c>
      <c r="Q324" s="32">
        <v>0.46</v>
      </c>
      <c r="R324" s="32" t="s">
        <v>115</v>
      </c>
      <c r="S324" s="32" t="s">
        <v>115</v>
      </c>
      <c r="T324" s="31">
        <v>9.8000000000000007</v>
      </c>
      <c r="U324" s="31">
        <v>51.4</v>
      </c>
      <c r="V324" s="30">
        <v>62826085</v>
      </c>
      <c r="W324" s="30">
        <v>61434319</v>
      </c>
      <c r="X324" s="30">
        <v>1391766</v>
      </c>
      <c r="Y324" s="30">
        <v>222532</v>
      </c>
      <c r="Z324" s="30">
        <v>1169234</v>
      </c>
      <c r="AA324" s="30">
        <v>147644</v>
      </c>
      <c r="AB324" s="30">
        <v>514601</v>
      </c>
      <c r="AC324" s="30">
        <v>5288</v>
      </c>
      <c r="AD324" s="30">
        <v>500000</v>
      </c>
      <c r="AE324" s="33">
        <v>167533</v>
      </c>
    </row>
    <row r="325" spans="1:31">
      <c r="A325" s="28">
        <v>2014</v>
      </c>
      <c r="B325" s="29" t="s">
        <v>116</v>
      </c>
      <c r="C325" s="29">
        <v>462012</v>
      </c>
      <c r="D325" s="29" t="s">
        <v>441</v>
      </c>
      <c r="E325" s="29" t="s">
        <v>442</v>
      </c>
      <c r="F325" s="30">
        <v>608240</v>
      </c>
      <c r="G325" s="30">
        <v>606115</v>
      </c>
      <c r="H325" s="30">
        <v>96278066</v>
      </c>
      <c r="I325" s="30">
        <v>67019084</v>
      </c>
      <c r="J325" s="30">
        <v>130727406</v>
      </c>
      <c r="K325" s="30">
        <v>11107915</v>
      </c>
      <c r="L325" s="31">
        <v>4.2</v>
      </c>
      <c r="M325" s="31">
        <v>90.4</v>
      </c>
      <c r="N325" s="31">
        <v>22.1</v>
      </c>
      <c r="O325" s="31">
        <v>19.3</v>
      </c>
      <c r="P325" s="31">
        <v>16</v>
      </c>
      <c r="Q325" s="32">
        <v>0.69</v>
      </c>
      <c r="R325" s="32" t="s">
        <v>115</v>
      </c>
      <c r="S325" s="32" t="s">
        <v>115</v>
      </c>
      <c r="T325" s="31">
        <v>4.2</v>
      </c>
      <c r="U325" s="31">
        <v>25.6</v>
      </c>
      <c r="V325" s="30">
        <v>254363583</v>
      </c>
      <c r="W325" s="30">
        <v>247017543</v>
      </c>
      <c r="X325" s="30">
        <v>7346040</v>
      </c>
      <c r="Y325" s="30">
        <v>1911324</v>
      </c>
      <c r="Z325" s="30">
        <v>5434716</v>
      </c>
      <c r="AA325" s="30">
        <v>-754548</v>
      </c>
      <c r="AB325" s="30">
        <v>2464601</v>
      </c>
      <c r="AC325" s="30" t="s">
        <v>115</v>
      </c>
      <c r="AD325" s="30">
        <v>1300000</v>
      </c>
      <c r="AE325" s="33">
        <v>410053</v>
      </c>
    </row>
    <row r="326" spans="1:31">
      <c r="A326" s="28">
        <v>2014</v>
      </c>
      <c r="B326" s="29" t="s">
        <v>118</v>
      </c>
      <c r="C326" s="29">
        <v>462039</v>
      </c>
      <c r="D326" s="29" t="s">
        <v>441</v>
      </c>
      <c r="E326" s="29" t="s">
        <v>443</v>
      </c>
      <c r="F326" s="30">
        <v>105313</v>
      </c>
      <c r="G326" s="30">
        <v>104960</v>
      </c>
      <c r="H326" s="30">
        <v>19429079</v>
      </c>
      <c r="I326" s="30">
        <v>9050296</v>
      </c>
      <c r="J326" s="30">
        <v>25547838</v>
      </c>
      <c r="K326" s="30">
        <v>1648268</v>
      </c>
      <c r="L326" s="31">
        <v>5.9</v>
      </c>
      <c r="M326" s="31">
        <v>92.5</v>
      </c>
      <c r="N326" s="31">
        <v>24.3</v>
      </c>
      <c r="O326" s="31">
        <v>17</v>
      </c>
      <c r="P326" s="31">
        <v>13.8</v>
      </c>
      <c r="Q326" s="32">
        <v>0.45</v>
      </c>
      <c r="R326" s="32" t="s">
        <v>115</v>
      </c>
      <c r="S326" s="32" t="s">
        <v>115</v>
      </c>
      <c r="T326" s="31">
        <v>10.4</v>
      </c>
      <c r="U326" s="31">
        <v>14</v>
      </c>
      <c r="V326" s="30">
        <v>47597889</v>
      </c>
      <c r="W326" s="30">
        <v>46014976</v>
      </c>
      <c r="X326" s="30">
        <v>1582913</v>
      </c>
      <c r="Y326" s="30">
        <v>83057</v>
      </c>
      <c r="Z326" s="30">
        <v>1499856</v>
      </c>
      <c r="AA326" s="30">
        <v>-316348</v>
      </c>
      <c r="AB326" s="30">
        <v>1605363</v>
      </c>
      <c r="AC326" s="30" t="s">
        <v>115</v>
      </c>
      <c r="AD326" s="30">
        <v>1601209</v>
      </c>
      <c r="AE326" s="33">
        <v>-312194</v>
      </c>
    </row>
    <row r="327" spans="1:31">
      <c r="A327" s="28">
        <v>2014</v>
      </c>
      <c r="B327" s="29" t="s">
        <v>118</v>
      </c>
      <c r="C327" s="29">
        <v>462187</v>
      </c>
      <c r="D327" s="29" t="s">
        <v>441</v>
      </c>
      <c r="E327" s="29" t="s">
        <v>444</v>
      </c>
      <c r="F327" s="30">
        <v>127671</v>
      </c>
      <c r="G327" s="30">
        <v>127321</v>
      </c>
      <c r="H327" s="30">
        <v>24430965</v>
      </c>
      <c r="I327" s="30">
        <v>13309965</v>
      </c>
      <c r="J327" s="30">
        <v>34347648</v>
      </c>
      <c r="K327" s="30">
        <v>2367220</v>
      </c>
      <c r="L327" s="31">
        <v>5.6</v>
      </c>
      <c r="M327" s="31">
        <v>87.2</v>
      </c>
      <c r="N327" s="31">
        <v>25.2</v>
      </c>
      <c r="O327" s="31">
        <v>22.7</v>
      </c>
      <c r="P327" s="31">
        <v>20</v>
      </c>
      <c r="Q327" s="32">
        <v>0.54</v>
      </c>
      <c r="R327" s="32" t="s">
        <v>115</v>
      </c>
      <c r="S327" s="32" t="s">
        <v>115</v>
      </c>
      <c r="T327" s="31">
        <v>9.6</v>
      </c>
      <c r="U327" s="31">
        <v>11.1</v>
      </c>
      <c r="V327" s="30">
        <v>62481371</v>
      </c>
      <c r="W327" s="30">
        <v>60232922</v>
      </c>
      <c r="X327" s="30">
        <v>2248449</v>
      </c>
      <c r="Y327" s="30">
        <v>329488</v>
      </c>
      <c r="Z327" s="30">
        <v>1918961</v>
      </c>
      <c r="AA327" s="30">
        <v>-172756</v>
      </c>
      <c r="AB327" s="30">
        <v>2435157</v>
      </c>
      <c r="AC327" s="30">
        <v>553595</v>
      </c>
      <c r="AD327" s="30">
        <v>260000</v>
      </c>
      <c r="AE327" s="33">
        <v>2555996</v>
      </c>
    </row>
    <row r="328" spans="1:31">
      <c r="A328" s="28">
        <v>2014</v>
      </c>
      <c r="B328" s="29" t="s">
        <v>116</v>
      </c>
      <c r="C328" s="29">
        <v>472018</v>
      </c>
      <c r="D328" s="29" t="s">
        <v>445</v>
      </c>
      <c r="E328" s="29" t="s">
        <v>446</v>
      </c>
      <c r="F328" s="30">
        <v>323184</v>
      </c>
      <c r="G328" s="30">
        <v>320287</v>
      </c>
      <c r="H328" s="30">
        <v>49092315</v>
      </c>
      <c r="I328" s="30">
        <v>36419419</v>
      </c>
      <c r="J328" s="30">
        <v>66498978</v>
      </c>
      <c r="K328" s="30">
        <v>6292729</v>
      </c>
      <c r="L328" s="31">
        <v>4.2</v>
      </c>
      <c r="M328" s="31">
        <v>88.2</v>
      </c>
      <c r="N328" s="31">
        <v>22.6</v>
      </c>
      <c r="O328" s="31">
        <v>17.2</v>
      </c>
      <c r="P328" s="31">
        <v>15.5</v>
      </c>
      <c r="Q328" s="32">
        <v>0.74</v>
      </c>
      <c r="R328" s="32" t="s">
        <v>115</v>
      </c>
      <c r="S328" s="32" t="s">
        <v>115</v>
      </c>
      <c r="T328" s="31">
        <v>13.8</v>
      </c>
      <c r="U328" s="31">
        <v>100.1</v>
      </c>
      <c r="V328" s="30">
        <v>139074465</v>
      </c>
      <c r="W328" s="30">
        <v>134442997</v>
      </c>
      <c r="X328" s="30">
        <v>4631468</v>
      </c>
      <c r="Y328" s="30">
        <v>1840039</v>
      </c>
      <c r="Z328" s="30">
        <v>2791429</v>
      </c>
      <c r="AA328" s="30">
        <v>-261929</v>
      </c>
      <c r="AB328" s="30">
        <v>1539246</v>
      </c>
      <c r="AC328" s="30" t="s">
        <v>115</v>
      </c>
      <c r="AD328" s="30">
        <v>1915475</v>
      </c>
      <c r="AE328" s="33">
        <v>-638158</v>
      </c>
    </row>
    <row r="329" spans="1:31">
      <c r="A329" s="28">
        <v>2014</v>
      </c>
      <c r="B329" s="29" t="s">
        <v>118</v>
      </c>
      <c r="C329" s="29">
        <v>472085</v>
      </c>
      <c r="D329" s="29" t="s">
        <v>445</v>
      </c>
      <c r="E329" s="29" t="s">
        <v>447</v>
      </c>
      <c r="F329" s="30">
        <v>114245</v>
      </c>
      <c r="G329" s="30">
        <v>113441</v>
      </c>
      <c r="H329" s="30">
        <v>15800744</v>
      </c>
      <c r="I329" s="30">
        <v>11409216</v>
      </c>
      <c r="J329" s="30">
        <v>21225594</v>
      </c>
      <c r="K329" s="30">
        <v>1975081</v>
      </c>
      <c r="L329" s="31">
        <v>3.5</v>
      </c>
      <c r="M329" s="31">
        <v>87.2</v>
      </c>
      <c r="N329" s="31">
        <v>23</v>
      </c>
      <c r="O329" s="31">
        <v>15.4</v>
      </c>
      <c r="P329" s="31">
        <v>14</v>
      </c>
      <c r="Q329" s="32">
        <v>0.72</v>
      </c>
      <c r="R329" s="32" t="s">
        <v>115</v>
      </c>
      <c r="S329" s="32" t="s">
        <v>115</v>
      </c>
      <c r="T329" s="31">
        <v>9.3000000000000007</v>
      </c>
      <c r="U329" s="31">
        <v>48.8</v>
      </c>
      <c r="V329" s="30">
        <v>45819573</v>
      </c>
      <c r="W329" s="30">
        <v>44748396</v>
      </c>
      <c r="X329" s="30">
        <v>1071177</v>
      </c>
      <c r="Y329" s="30">
        <v>318014</v>
      </c>
      <c r="Z329" s="30">
        <v>753163</v>
      </c>
      <c r="AA329" s="30">
        <v>-159591</v>
      </c>
      <c r="AB329" s="30">
        <v>457000</v>
      </c>
      <c r="AC329" s="30" t="s">
        <v>115</v>
      </c>
      <c r="AD329" s="30">
        <v>70000</v>
      </c>
      <c r="AE329" s="33">
        <v>227409</v>
      </c>
    </row>
    <row r="330" spans="1:31">
      <c r="A330" s="28">
        <v>2014</v>
      </c>
      <c r="B330" s="29" t="s">
        <v>118</v>
      </c>
      <c r="C330" s="29">
        <v>472115</v>
      </c>
      <c r="D330" s="29" t="s">
        <v>445</v>
      </c>
      <c r="E330" s="29" t="s">
        <v>448</v>
      </c>
      <c r="F330" s="30">
        <v>139181</v>
      </c>
      <c r="G330" s="30">
        <v>138010</v>
      </c>
      <c r="H330" s="30">
        <v>21744497</v>
      </c>
      <c r="I330" s="30">
        <v>11652898</v>
      </c>
      <c r="J330" s="30">
        <v>27206513</v>
      </c>
      <c r="K330" s="30">
        <v>1960014</v>
      </c>
      <c r="L330" s="31">
        <v>5.9</v>
      </c>
      <c r="M330" s="31">
        <v>83.3</v>
      </c>
      <c r="N330" s="31">
        <v>20.6</v>
      </c>
      <c r="O330" s="31">
        <v>11.2</v>
      </c>
      <c r="P330" s="31">
        <v>10.8</v>
      </c>
      <c r="Q330" s="32">
        <v>0.52</v>
      </c>
      <c r="R330" s="32" t="s">
        <v>115</v>
      </c>
      <c r="S330" s="32" t="s">
        <v>115</v>
      </c>
      <c r="T330" s="31">
        <v>7.9</v>
      </c>
      <c r="U330" s="31">
        <v>17.3</v>
      </c>
      <c r="V330" s="30">
        <v>60623239</v>
      </c>
      <c r="W330" s="30">
        <v>57902420</v>
      </c>
      <c r="X330" s="30">
        <v>2720819</v>
      </c>
      <c r="Y330" s="30">
        <v>1121281</v>
      </c>
      <c r="Z330" s="30">
        <v>1599538</v>
      </c>
      <c r="AA330" s="30">
        <v>13971</v>
      </c>
      <c r="AB330" s="30">
        <v>793013</v>
      </c>
      <c r="AC330" s="30">
        <v>461834</v>
      </c>
      <c r="AD330" s="30">
        <v>1023657</v>
      </c>
      <c r="AE330" s="33">
        <v>245161</v>
      </c>
    </row>
    <row r="331" spans="1:31">
      <c r="A331" s="28">
        <v>2014</v>
      </c>
      <c r="B331" s="29" t="s">
        <v>118</v>
      </c>
      <c r="C331" s="29">
        <v>472131</v>
      </c>
      <c r="D331" s="29" t="s">
        <v>445</v>
      </c>
      <c r="E331" s="29" t="s">
        <v>449</v>
      </c>
      <c r="F331" s="30">
        <v>121521</v>
      </c>
      <c r="G331" s="30">
        <v>120863</v>
      </c>
      <c r="H331" s="30">
        <v>19847595</v>
      </c>
      <c r="I331" s="30">
        <v>8885039</v>
      </c>
      <c r="J331" s="30">
        <v>26201260</v>
      </c>
      <c r="K331" s="30">
        <v>1698871</v>
      </c>
      <c r="L331" s="31">
        <v>7.2</v>
      </c>
      <c r="M331" s="31">
        <v>85.1</v>
      </c>
      <c r="N331" s="31">
        <v>22.5</v>
      </c>
      <c r="O331" s="31">
        <v>15</v>
      </c>
      <c r="P331" s="31">
        <v>14.2</v>
      </c>
      <c r="Q331" s="32">
        <v>0.45</v>
      </c>
      <c r="R331" s="32" t="s">
        <v>115</v>
      </c>
      <c r="S331" s="32" t="s">
        <v>115</v>
      </c>
      <c r="T331" s="31">
        <v>8.9</v>
      </c>
      <c r="U331" s="31">
        <v>29.5</v>
      </c>
      <c r="V331" s="30">
        <v>55411641</v>
      </c>
      <c r="W331" s="30">
        <v>53206229</v>
      </c>
      <c r="X331" s="30">
        <v>2205412</v>
      </c>
      <c r="Y331" s="30">
        <v>331492</v>
      </c>
      <c r="Z331" s="30">
        <v>1873920</v>
      </c>
      <c r="AA331" s="30">
        <v>244073</v>
      </c>
      <c r="AB331" s="30">
        <v>489762</v>
      </c>
      <c r="AC331" s="30">
        <v>342164</v>
      </c>
      <c r="AD331" s="30">
        <v>394</v>
      </c>
      <c r="AE331" s="33">
        <v>1075605</v>
      </c>
    </row>
  </sheetData>
  <autoFilter ref="A12:AE331">
    <sortState ref="A13:AE1610">
      <sortCondition ref="A12:A1444"/>
    </sortState>
  </autoFilter>
  <mergeCells count="33">
    <mergeCell ref="N6:O6"/>
    <mergeCell ref="A6:A11"/>
    <mergeCell ref="B6:B11"/>
    <mergeCell ref="C6:C11"/>
    <mergeCell ref="D6:D11"/>
    <mergeCell ref="E6:E11"/>
    <mergeCell ref="F6:F10"/>
    <mergeCell ref="H6:H11"/>
    <mergeCell ref="I6:I11"/>
    <mergeCell ref="J6:J11"/>
    <mergeCell ref="L6:L10"/>
    <mergeCell ref="M6:M10"/>
    <mergeCell ref="Q6:Q11"/>
    <mergeCell ref="R6:U6"/>
    <mergeCell ref="V6:V10"/>
    <mergeCell ref="W6:W10"/>
    <mergeCell ref="X6:X9"/>
    <mergeCell ref="AE6:AE9"/>
    <mergeCell ref="G7:G10"/>
    <mergeCell ref="K7:K11"/>
    <mergeCell ref="N7:N10"/>
    <mergeCell ref="O7:O10"/>
    <mergeCell ref="R7:R10"/>
    <mergeCell ref="S7:S10"/>
    <mergeCell ref="T7:T10"/>
    <mergeCell ref="U7:U10"/>
    <mergeCell ref="Y6:Y10"/>
    <mergeCell ref="Z6:Z10"/>
    <mergeCell ref="AA6:AA10"/>
    <mergeCell ref="AB6:AB10"/>
    <mergeCell ref="AC6:AC10"/>
    <mergeCell ref="AD6:AD10"/>
    <mergeCell ref="P6:P10"/>
  </mergeCells>
  <phoneticPr fontId="5"/>
  <pageMargins left="0.39370078740157483" right="0.39370078740157483" top="0.39370078740157483" bottom="0.39370078740157483" header="0.51181102362204722" footer="0.51181102362204722"/>
  <pageSetup paperSize="9" scale="60"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331"/>
  <sheetViews>
    <sheetView workbookViewId="0">
      <selection activeCell="E12" sqref="A1:E12"/>
    </sheetView>
  </sheetViews>
  <sheetFormatPr defaultColWidth="16.625" defaultRowHeight="13.5"/>
  <cols>
    <col min="1" max="1" width="8" style="1" customWidth="1"/>
    <col min="2" max="2" width="9.5" style="1" customWidth="1"/>
    <col min="3" max="4" width="13.5" style="1" customWidth="1"/>
    <col min="5" max="5" width="21.375" style="1" customWidth="1"/>
    <col min="6" max="7" width="16.625" style="1" customWidth="1"/>
    <col min="8" max="31" width="16.625" style="27" customWidth="1"/>
    <col min="32" max="16384" width="16.625" style="27"/>
  </cols>
  <sheetData>
    <row r="1" spans="1:31" s="2" customFormat="1">
      <c r="A1" s="1" t="s">
        <v>0</v>
      </c>
      <c r="B1" s="1"/>
      <c r="C1" s="1"/>
      <c r="D1" s="1"/>
      <c r="E1" s="1"/>
      <c r="F1" s="2" t="s">
        <v>1</v>
      </c>
    </row>
    <row r="2" spans="1:31" s="2" customFormat="1" ht="14.25">
      <c r="A2" s="1" t="s">
        <v>2</v>
      </c>
      <c r="B2" s="1"/>
      <c r="C2" s="1"/>
      <c r="D2" s="1"/>
      <c r="E2" s="1"/>
      <c r="F2" s="2" t="s">
        <v>3</v>
      </c>
    </row>
    <row r="3" spans="1:31" s="2" customFormat="1">
      <c r="A3" s="1"/>
      <c r="B3" s="1"/>
      <c r="C3" s="1"/>
      <c r="D3" s="1"/>
      <c r="E3" s="1"/>
      <c r="F3" s="2" t="s">
        <v>4</v>
      </c>
      <c r="AE3" s="3"/>
    </row>
    <row r="4" spans="1:31" s="2" customFormat="1">
      <c r="A4" s="1"/>
      <c r="B4" s="1"/>
      <c r="C4" s="1"/>
      <c r="D4" s="1"/>
      <c r="E4" s="1"/>
      <c r="F4" s="4" t="s">
        <v>5</v>
      </c>
      <c r="G4" s="4"/>
      <c r="AE4" s="3"/>
    </row>
    <row r="5" spans="1:31" s="2" customFormat="1" ht="14.25" thickBot="1">
      <c r="A5" s="1"/>
      <c r="B5" s="1"/>
      <c r="C5" s="1"/>
      <c r="D5" s="1"/>
      <c r="E5" s="1"/>
      <c r="F5" s="4" t="s">
        <v>6</v>
      </c>
      <c r="G5" s="4"/>
      <c r="AE5" s="3" t="s">
        <v>7</v>
      </c>
    </row>
    <row r="6" spans="1:31" s="2" customFormat="1" ht="13.5" customHeight="1">
      <c r="A6" s="127" t="s">
        <v>8</v>
      </c>
      <c r="B6" s="129" t="s">
        <v>9</v>
      </c>
      <c r="C6" s="129" t="s">
        <v>10</v>
      </c>
      <c r="D6" s="129" t="s">
        <v>11</v>
      </c>
      <c r="E6" s="129" t="s">
        <v>12</v>
      </c>
      <c r="F6" s="131" t="s">
        <v>13</v>
      </c>
      <c r="G6" s="5"/>
      <c r="H6" s="129" t="s">
        <v>14</v>
      </c>
      <c r="I6" s="129" t="s">
        <v>15</v>
      </c>
      <c r="J6" s="133" t="s">
        <v>16</v>
      </c>
      <c r="K6" s="6"/>
      <c r="L6" s="121" t="s">
        <v>17</v>
      </c>
      <c r="M6" s="121" t="s">
        <v>18</v>
      </c>
      <c r="N6" s="125" t="s">
        <v>19</v>
      </c>
      <c r="O6" s="126"/>
      <c r="P6" s="121" t="s">
        <v>20</v>
      </c>
      <c r="Q6" s="121" t="s">
        <v>21</v>
      </c>
      <c r="R6" s="122" t="s">
        <v>22</v>
      </c>
      <c r="S6" s="123"/>
      <c r="T6" s="123"/>
      <c r="U6" s="124"/>
      <c r="V6" s="121" t="s">
        <v>23</v>
      </c>
      <c r="W6" s="121" t="s">
        <v>24</v>
      </c>
      <c r="X6" s="121" t="s">
        <v>25</v>
      </c>
      <c r="Y6" s="121" t="s">
        <v>26</v>
      </c>
      <c r="Z6" s="121" t="s">
        <v>27</v>
      </c>
      <c r="AA6" s="121" t="s">
        <v>28</v>
      </c>
      <c r="AB6" s="121" t="s">
        <v>29</v>
      </c>
      <c r="AC6" s="121" t="s">
        <v>30</v>
      </c>
      <c r="AD6" s="121" t="s">
        <v>31</v>
      </c>
      <c r="AE6" s="115" t="s">
        <v>32</v>
      </c>
    </row>
    <row r="7" spans="1:31" s="2" customFormat="1" ht="13.5" customHeight="1">
      <c r="A7" s="128"/>
      <c r="B7" s="130"/>
      <c r="C7" s="130"/>
      <c r="D7" s="130"/>
      <c r="E7" s="130"/>
      <c r="F7" s="117"/>
      <c r="G7" s="117" t="s">
        <v>33</v>
      </c>
      <c r="H7" s="132"/>
      <c r="I7" s="132"/>
      <c r="J7" s="130"/>
      <c r="K7" s="118" t="s">
        <v>34</v>
      </c>
      <c r="L7" s="119"/>
      <c r="M7" s="119"/>
      <c r="N7" s="118" t="s">
        <v>35</v>
      </c>
      <c r="O7" s="118" t="s">
        <v>36</v>
      </c>
      <c r="P7" s="119"/>
      <c r="Q7" s="119"/>
      <c r="R7" s="120" t="s">
        <v>37</v>
      </c>
      <c r="S7" s="120" t="s">
        <v>38</v>
      </c>
      <c r="T7" s="120" t="s">
        <v>39</v>
      </c>
      <c r="U7" s="120" t="s">
        <v>40</v>
      </c>
      <c r="V7" s="120"/>
      <c r="W7" s="119"/>
      <c r="X7" s="119"/>
      <c r="Y7" s="119"/>
      <c r="Z7" s="119"/>
      <c r="AA7" s="119"/>
      <c r="AB7" s="119"/>
      <c r="AC7" s="119"/>
      <c r="AD7" s="119"/>
      <c r="AE7" s="116"/>
    </row>
    <row r="8" spans="1:31" s="2" customFormat="1" ht="13.5" customHeight="1">
      <c r="A8" s="128"/>
      <c r="B8" s="130"/>
      <c r="C8" s="130"/>
      <c r="D8" s="130"/>
      <c r="E8" s="130"/>
      <c r="F8" s="117"/>
      <c r="G8" s="117"/>
      <c r="H8" s="132"/>
      <c r="I8" s="132"/>
      <c r="J8" s="130"/>
      <c r="K8" s="119"/>
      <c r="L8" s="119"/>
      <c r="M8" s="119"/>
      <c r="N8" s="119"/>
      <c r="O8" s="119"/>
      <c r="P8" s="119"/>
      <c r="Q8" s="119"/>
      <c r="R8" s="120"/>
      <c r="S8" s="120"/>
      <c r="T8" s="120"/>
      <c r="U8" s="120"/>
      <c r="V8" s="120"/>
      <c r="W8" s="119"/>
      <c r="X8" s="119"/>
      <c r="Y8" s="119"/>
      <c r="Z8" s="119"/>
      <c r="AA8" s="119"/>
      <c r="AB8" s="119"/>
      <c r="AC8" s="119"/>
      <c r="AD8" s="119"/>
      <c r="AE8" s="116"/>
    </row>
    <row r="9" spans="1:31" s="2" customFormat="1" ht="13.5" customHeight="1">
      <c r="A9" s="128"/>
      <c r="B9" s="130"/>
      <c r="C9" s="130"/>
      <c r="D9" s="130"/>
      <c r="E9" s="130"/>
      <c r="F9" s="117"/>
      <c r="G9" s="117"/>
      <c r="H9" s="132"/>
      <c r="I9" s="132"/>
      <c r="J9" s="130"/>
      <c r="K9" s="119"/>
      <c r="L9" s="119"/>
      <c r="M9" s="119"/>
      <c r="N9" s="119"/>
      <c r="O9" s="119"/>
      <c r="P9" s="119"/>
      <c r="Q9" s="119"/>
      <c r="R9" s="120"/>
      <c r="S9" s="120"/>
      <c r="T9" s="120"/>
      <c r="U9" s="120"/>
      <c r="V9" s="120"/>
      <c r="W9" s="119"/>
      <c r="X9" s="119"/>
      <c r="Y9" s="119"/>
      <c r="Z9" s="119"/>
      <c r="AA9" s="119"/>
      <c r="AB9" s="119"/>
      <c r="AC9" s="119"/>
      <c r="AD9" s="119"/>
      <c r="AE9" s="116"/>
    </row>
    <row r="10" spans="1:31" s="2" customFormat="1">
      <c r="A10" s="128"/>
      <c r="B10" s="130"/>
      <c r="C10" s="130"/>
      <c r="D10" s="130"/>
      <c r="E10" s="130"/>
      <c r="F10" s="117"/>
      <c r="G10" s="117"/>
      <c r="H10" s="132"/>
      <c r="I10" s="132"/>
      <c r="J10" s="130"/>
      <c r="K10" s="119"/>
      <c r="L10" s="119"/>
      <c r="M10" s="119"/>
      <c r="N10" s="119"/>
      <c r="O10" s="119"/>
      <c r="P10" s="119"/>
      <c r="Q10" s="119"/>
      <c r="R10" s="120"/>
      <c r="S10" s="120"/>
      <c r="T10" s="120"/>
      <c r="U10" s="120"/>
      <c r="V10" s="120"/>
      <c r="W10" s="119"/>
      <c r="X10" s="7" t="s">
        <v>41</v>
      </c>
      <c r="Y10" s="119"/>
      <c r="Z10" s="119"/>
      <c r="AA10" s="119"/>
      <c r="AB10" s="119"/>
      <c r="AC10" s="119"/>
      <c r="AD10" s="119"/>
      <c r="AE10" s="8" t="s">
        <v>42</v>
      </c>
    </row>
    <row r="11" spans="1:31" s="2" customFormat="1">
      <c r="A11" s="128"/>
      <c r="B11" s="130"/>
      <c r="C11" s="130"/>
      <c r="D11" s="130"/>
      <c r="E11" s="130"/>
      <c r="F11" s="9" t="s">
        <v>43</v>
      </c>
      <c r="G11" s="9" t="s">
        <v>43</v>
      </c>
      <c r="H11" s="132"/>
      <c r="I11" s="132"/>
      <c r="J11" s="130"/>
      <c r="K11" s="119"/>
      <c r="L11" s="10" t="s">
        <v>44</v>
      </c>
      <c r="M11" s="10" t="s">
        <v>44</v>
      </c>
      <c r="N11" s="10" t="s">
        <v>44</v>
      </c>
      <c r="O11" s="10" t="s">
        <v>44</v>
      </c>
      <c r="P11" s="10" t="s">
        <v>44</v>
      </c>
      <c r="Q11" s="119"/>
      <c r="R11" s="10" t="s">
        <v>44</v>
      </c>
      <c r="S11" s="10" t="s">
        <v>44</v>
      </c>
      <c r="T11" s="10" t="s">
        <v>44</v>
      </c>
      <c r="U11" s="10" t="s">
        <v>44</v>
      </c>
      <c r="V11" s="11" t="s">
        <v>45</v>
      </c>
      <c r="W11" s="11" t="s">
        <v>46</v>
      </c>
      <c r="X11" s="11" t="s">
        <v>47</v>
      </c>
      <c r="Y11" s="11" t="s">
        <v>48</v>
      </c>
      <c r="Z11" s="11" t="s">
        <v>49</v>
      </c>
      <c r="AA11" s="11" t="s">
        <v>50</v>
      </c>
      <c r="AB11" s="11" t="s">
        <v>51</v>
      </c>
      <c r="AC11" s="11" t="s">
        <v>52</v>
      </c>
      <c r="AD11" s="11" t="s">
        <v>53</v>
      </c>
      <c r="AE11" s="12" t="s">
        <v>54</v>
      </c>
    </row>
    <row r="12" spans="1:31" s="20" customFormat="1">
      <c r="A12" s="13"/>
      <c r="B12" s="14"/>
      <c r="C12" s="14"/>
      <c r="D12" s="14"/>
      <c r="E12" s="14"/>
      <c r="F12" s="15"/>
      <c r="G12" s="15"/>
      <c r="H12" s="16"/>
      <c r="I12" s="16"/>
      <c r="J12" s="16"/>
      <c r="K12" s="16"/>
      <c r="L12" s="17"/>
      <c r="M12" s="17"/>
      <c r="N12" s="17"/>
      <c r="O12" s="17"/>
      <c r="P12" s="17"/>
      <c r="Q12" s="18"/>
      <c r="R12" s="18"/>
      <c r="S12" s="18"/>
      <c r="T12" s="17"/>
      <c r="U12" s="17"/>
      <c r="V12" s="16"/>
      <c r="W12" s="16"/>
      <c r="X12" s="16"/>
      <c r="Y12" s="16"/>
      <c r="Z12" s="16"/>
      <c r="AA12" s="16"/>
      <c r="AB12" s="16"/>
      <c r="AC12" s="16"/>
      <c r="AD12" s="16"/>
      <c r="AE12" s="19"/>
    </row>
    <row r="13" spans="1:31">
      <c r="A13" s="28">
        <v>2015</v>
      </c>
      <c r="B13" s="29" t="s">
        <v>112</v>
      </c>
      <c r="C13" s="29">
        <v>11002</v>
      </c>
      <c r="D13" s="29" t="s">
        <v>113</v>
      </c>
      <c r="E13" s="29" t="s">
        <v>114</v>
      </c>
      <c r="F13" s="30">
        <v>1941832</v>
      </c>
      <c r="G13" s="30">
        <v>1931518</v>
      </c>
      <c r="H13" s="30">
        <v>326840745</v>
      </c>
      <c r="I13" s="30">
        <v>239213005</v>
      </c>
      <c r="J13" s="30">
        <v>449590664</v>
      </c>
      <c r="K13" s="30">
        <v>53241188</v>
      </c>
      <c r="L13" s="31">
        <v>0.9</v>
      </c>
      <c r="M13" s="31">
        <v>91.6</v>
      </c>
      <c r="N13" s="31">
        <v>19.3</v>
      </c>
      <c r="O13" s="31">
        <v>17.100000000000001</v>
      </c>
      <c r="P13" s="31">
        <v>15.7</v>
      </c>
      <c r="Q13" s="32">
        <v>0.72</v>
      </c>
      <c r="R13" s="32" t="s">
        <v>115</v>
      </c>
      <c r="S13" s="32" t="s">
        <v>115</v>
      </c>
      <c r="T13" s="31">
        <v>4.9000000000000004</v>
      </c>
      <c r="U13" s="31">
        <v>61.8</v>
      </c>
      <c r="V13" s="30">
        <v>885032369</v>
      </c>
      <c r="W13" s="30">
        <v>877817401</v>
      </c>
      <c r="X13" s="30">
        <v>7214968</v>
      </c>
      <c r="Y13" s="30">
        <v>3223669</v>
      </c>
      <c r="Z13" s="30">
        <v>3991299</v>
      </c>
      <c r="AA13" s="30">
        <v>-620649</v>
      </c>
      <c r="AB13" s="30">
        <v>6048</v>
      </c>
      <c r="AC13" s="30" t="s">
        <v>115</v>
      </c>
      <c r="AD13" s="30" t="s">
        <v>115</v>
      </c>
      <c r="AE13" s="33">
        <v>-614601</v>
      </c>
    </row>
    <row r="14" spans="1:31">
      <c r="A14" s="28">
        <v>2015</v>
      </c>
      <c r="B14" s="29" t="s">
        <v>116</v>
      </c>
      <c r="C14" s="29">
        <v>12025</v>
      </c>
      <c r="D14" s="29" t="s">
        <v>113</v>
      </c>
      <c r="E14" s="29" t="s">
        <v>117</v>
      </c>
      <c r="F14" s="30">
        <v>268617</v>
      </c>
      <c r="G14" s="30">
        <v>267751</v>
      </c>
      <c r="H14" s="30">
        <v>58883567</v>
      </c>
      <c r="I14" s="30">
        <v>27485413</v>
      </c>
      <c r="J14" s="30">
        <v>72627075</v>
      </c>
      <c r="K14" s="30">
        <v>4973554</v>
      </c>
      <c r="L14" s="31">
        <v>3.3</v>
      </c>
      <c r="M14" s="31">
        <v>87.2</v>
      </c>
      <c r="N14" s="31">
        <v>21.2</v>
      </c>
      <c r="O14" s="31">
        <v>21.2</v>
      </c>
      <c r="P14" s="31">
        <v>19.100000000000001</v>
      </c>
      <c r="Q14" s="32">
        <v>0.46</v>
      </c>
      <c r="R14" s="32" t="s">
        <v>115</v>
      </c>
      <c r="S14" s="32" t="s">
        <v>115</v>
      </c>
      <c r="T14" s="31">
        <v>7.7</v>
      </c>
      <c r="U14" s="31">
        <v>67.3</v>
      </c>
      <c r="V14" s="30">
        <v>140294201</v>
      </c>
      <c r="W14" s="30">
        <v>137520941</v>
      </c>
      <c r="X14" s="30">
        <v>2773260</v>
      </c>
      <c r="Y14" s="30">
        <v>373278</v>
      </c>
      <c r="Z14" s="30">
        <v>2399982</v>
      </c>
      <c r="AA14" s="30">
        <v>-278885</v>
      </c>
      <c r="AB14" s="30">
        <v>1340780</v>
      </c>
      <c r="AC14" s="30">
        <v>10932</v>
      </c>
      <c r="AD14" s="30" t="s">
        <v>115</v>
      </c>
      <c r="AE14" s="33">
        <v>1072827</v>
      </c>
    </row>
    <row r="15" spans="1:31">
      <c r="A15" s="28">
        <v>2015</v>
      </c>
      <c r="B15" s="29" t="s">
        <v>118</v>
      </c>
      <c r="C15" s="29">
        <v>12033</v>
      </c>
      <c r="D15" s="29" t="s">
        <v>113</v>
      </c>
      <c r="E15" s="29" t="s">
        <v>119</v>
      </c>
      <c r="F15" s="30">
        <v>122927</v>
      </c>
      <c r="G15" s="30">
        <v>122438</v>
      </c>
      <c r="H15" s="30">
        <v>27497809</v>
      </c>
      <c r="I15" s="30">
        <v>11802308</v>
      </c>
      <c r="J15" s="30">
        <v>32680390</v>
      </c>
      <c r="K15" s="30">
        <v>2053419</v>
      </c>
      <c r="L15" s="31">
        <v>5.9</v>
      </c>
      <c r="M15" s="31">
        <v>93.3</v>
      </c>
      <c r="N15" s="31">
        <v>24.7</v>
      </c>
      <c r="O15" s="31">
        <v>16.100000000000001</v>
      </c>
      <c r="P15" s="31">
        <v>14.7</v>
      </c>
      <c r="Q15" s="32">
        <v>0.42</v>
      </c>
      <c r="R15" s="32" t="s">
        <v>115</v>
      </c>
      <c r="S15" s="32" t="s">
        <v>115</v>
      </c>
      <c r="T15" s="31">
        <v>10.6</v>
      </c>
      <c r="U15" s="31">
        <v>69.400000000000006</v>
      </c>
      <c r="V15" s="30">
        <v>58910972</v>
      </c>
      <c r="W15" s="30">
        <v>56913539</v>
      </c>
      <c r="X15" s="30">
        <v>1997433</v>
      </c>
      <c r="Y15" s="30">
        <v>74950</v>
      </c>
      <c r="Z15" s="30">
        <v>1922483</v>
      </c>
      <c r="AA15" s="30">
        <v>1421936</v>
      </c>
      <c r="AB15" s="30">
        <v>321919</v>
      </c>
      <c r="AC15" s="30" t="s">
        <v>115</v>
      </c>
      <c r="AD15" s="30" t="s">
        <v>115</v>
      </c>
      <c r="AE15" s="33">
        <v>1743855</v>
      </c>
    </row>
    <row r="16" spans="1:31">
      <c r="A16" s="28">
        <v>2015</v>
      </c>
      <c r="B16" s="29" t="s">
        <v>116</v>
      </c>
      <c r="C16" s="29">
        <v>12041</v>
      </c>
      <c r="D16" s="29" t="s">
        <v>113</v>
      </c>
      <c r="E16" s="29" t="s">
        <v>120</v>
      </c>
      <c r="F16" s="30">
        <v>345288</v>
      </c>
      <c r="G16" s="30">
        <v>344500</v>
      </c>
      <c r="H16" s="30">
        <v>67224590</v>
      </c>
      <c r="I16" s="30">
        <v>34725118</v>
      </c>
      <c r="J16" s="30">
        <v>82285775</v>
      </c>
      <c r="K16" s="30">
        <v>5745171</v>
      </c>
      <c r="L16" s="31">
        <v>1.2</v>
      </c>
      <c r="M16" s="31">
        <v>92.3</v>
      </c>
      <c r="N16" s="31">
        <v>21</v>
      </c>
      <c r="O16" s="31">
        <v>20.7</v>
      </c>
      <c r="P16" s="31">
        <v>19.2</v>
      </c>
      <c r="Q16" s="32">
        <v>0.49</v>
      </c>
      <c r="R16" s="32" t="s">
        <v>115</v>
      </c>
      <c r="S16" s="32" t="s">
        <v>115</v>
      </c>
      <c r="T16" s="31">
        <v>7.1</v>
      </c>
      <c r="U16" s="31">
        <v>91.8</v>
      </c>
      <c r="V16" s="30">
        <v>158551128</v>
      </c>
      <c r="W16" s="30">
        <v>157272163</v>
      </c>
      <c r="X16" s="30">
        <v>1278965</v>
      </c>
      <c r="Y16" s="30">
        <v>326697</v>
      </c>
      <c r="Z16" s="30">
        <v>952268</v>
      </c>
      <c r="AA16" s="30">
        <v>-250928</v>
      </c>
      <c r="AB16" s="30">
        <v>17063</v>
      </c>
      <c r="AC16" s="30" t="s">
        <v>115</v>
      </c>
      <c r="AD16" s="30">
        <v>1000000</v>
      </c>
      <c r="AE16" s="33">
        <v>-1233865</v>
      </c>
    </row>
    <row r="17" spans="1:31">
      <c r="A17" s="28">
        <v>2015</v>
      </c>
      <c r="B17" s="29" t="s">
        <v>118</v>
      </c>
      <c r="C17" s="29">
        <v>12068</v>
      </c>
      <c r="D17" s="29" t="s">
        <v>113</v>
      </c>
      <c r="E17" s="29" t="s">
        <v>121</v>
      </c>
      <c r="F17" s="30">
        <v>176576</v>
      </c>
      <c r="G17" s="30">
        <v>176039</v>
      </c>
      <c r="H17" s="30">
        <v>40713325</v>
      </c>
      <c r="I17" s="30">
        <v>18217586</v>
      </c>
      <c r="J17" s="30">
        <v>49619258</v>
      </c>
      <c r="K17" s="30">
        <v>3119038</v>
      </c>
      <c r="L17" s="31">
        <v>3.6</v>
      </c>
      <c r="M17" s="31">
        <v>92.1</v>
      </c>
      <c r="N17" s="31">
        <v>20.5</v>
      </c>
      <c r="O17" s="31">
        <v>22.7</v>
      </c>
      <c r="P17" s="31">
        <v>20.9</v>
      </c>
      <c r="Q17" s="32">
        <v>0.44</v>
      </c>
      <c r="R17" s="32" t="s">
        <v>115</v>
      </c>
      <c r="S17" s="32" t="s">
        <v>115</v>
      </c>
      <c r="T17" s="31">
        <v>11.6</v>
      </c>
      <c r="U17" s="31">
        <v>119.9</v>
      </c>
      <c r="V17" s="30">
        <v>98372483</v>
      </c>
      <c r="W17" s="30">
        <v>96539514</v>
      </c>
      <c r="X17" s="30">
        <v>1832969</v>
      </c>
      <c r="Y17" s="30">
        <v>60453</v>
      </c>
      <c r="Z17" s="30">
        <v>1772516</v>
      </c>
      <c r="AA17" s="30">
        <v>1429711</v>
      </c>
      <c r="AB17" s="30" t="s">
        <v>115</v>
      </c>
      <c r="AC17" s="30" t="s">
        <v>115</v>
      </c>
      <c r="AD17" s="30" t="s">
        <v>115</v>
      </c>
      <c r="AE17" s="33">
        <v>1429711</v>
      </c>
    </row>
    <row r="18" spans="1:31">
      <c r="A18" s="28">
        <v>2015</v>
      </c>
      <c r="B18" s="29" t="s">
        <v>118</v>
      </c>
      <c r="C18" s="29">
        <v>12076</v>
      </c>
      <c r="D18" s="29" t="s">
        <v>113</v>
      </c>
      <c r="E18" s="29" t="s">
        <v>122</v>
      </c>
      <c r="F18" s="30">
        <v>168539</v>
      </c>
      <c r="G18" s="30">
        <v>167994</v>
      </c>
      <c r="H18" s="30">
        <v>32885835</v>
      </c>
      <c r="I18" s="30">
        <v>18893485</v>
      </c>
      <c r="J18" s="30">
        <v>40922396</v>
      </c>
      <c r="K18" s="30">
        <v>2853258</v>
      </c>
      <c r="L18" s="31">
        <v>2</v>
      </c>
      <c r="M18" s="31">
        <v>89.7</v>
      </c>
      <c r="N18" s="31">
        <v>25.3</v>
      </c>
      <c r="O18" s="31">
        <v>19.600000000000001</v>
      </c>
      <c r="P18" s="31">
        <v>17.8</v>
      </c>
      <c r="Q18" s="32">
        <v>0.56000000000000005</v>
      </c>
      <c r="R18" s="32" t="s">
        <v>115</v>
      </c>
      <c r="S18" s="32" t="s">
        <v>115</v>
      </c>
      <c r="T18" s="31">
        <v>8.9</v>
      </c>
      <c r="U18" s="31">
        <v>105.3</v>
      </c>
      <c r="V18" s="30">
        <v>83421715</v>
      </c>
      <c r="W18" s="30">
        <v>82578856</v>
      </c>
      <c r="X18" s="30">
        <v>842859</v>
      </c>
      <c r="Y18" s="30">
        <v>4612</v>
      </c>
      <c r="Z18" s="30">
        <v>838247</v>
      </c>
      <c r="AA18" s="30">
        <v>-11794</v>
      </c>
      <c r="AB18" s="30">
        <v>450493</v>
      </c>
      <c r="AC18" s="30" t="s">
        <v>115</v>
      </c>
      <c r="AD18" s="30" t="s">
        <v>115</v>
      </c>
      <c r="AE18" s="33">
        <v>438699</v>
      </c>
    </row>
    <row r="19" spans="1:31">
      <c r="A19" s="28">
        <v>2015</v>
      </c>
      <c r="B19" s="29" t="s">
        <v>118</v>
      </c>
      <c r="C19" s="29">
        <v>12084</v>
      </c>
      <c r="D19" s="29" t="s">
        <v>113</v>
      </c>
      <c r="E19" s="29" t="s">
        <v>123</v>
      </c>
      <c r="F19" s="30">
        <v>121048</v>
      </c>
      <c r="G19" s="30">
        <v>120727</v>
      </c>
      <c r="H19" s="30">
        <v>27838670</v>
      </c>
      <c r="I19" s="30">
        <v>12712036</v>
      </c>
      <c r="J19" s="30">
        <v>35342096</v>
      </c>
      <c r="K19" s="30">
        <v>2185999</v>
      </c>
      <c r="L19" s="31">
        <v>1.2</v>
      </c>
      <c r="M19" s="31">
        <v>90.2</v>
      </c>
      <c r="N19" s="31">
        <v>19</v>
      </c>
      <c r="O19" s="31">
        <v>20.3</v>
      </c>
      <c r="P19" s="31">
        <v>18.399999999999999</v>
      </c>
      <c r="Q19" s="32">
        <v>0.45</v>
      </c>
      <c r="R19" s="32" t="s">
        <v>115</v>
      </c>
      <c r="S19" s="32" t="s">
        <v>115</v>
      </c>
      <c r="T19" s="31">
        <v>11.2</v>
      </c>
      <c r="U19" s="31">
        <v>121.7</v>
      </c>
      <c r="V19" s="30">
        <v>72965464</v>
      </c>
      <c r="W19" s="30">
        <v>72483045</v>
      </c>
      <c r="X19" s="30">
        <v>482419</v>
      </c>
      <c r="Y19" s="30">
        <v>44871</v>
      </c>
      <c r="Z19" s="30">
        <v>437548</v>
      </c>
      <c r="AA19" s="30">
        <v>113620</v>
      </c>
      <c r="AB19" s="30">
        <v>743</v>
      </c>
      <c r="AC19" s="30" t="s">
        <v>115</v>
      </c>
      <c r="AD19" s="30" t="s">
        <v>115</v>
      </c>
      <c r="AE19" s="33">
        <v>114363</v>
      </c>
    </row>
    <row r="20" spans="1:31">
      <c r="A20" s="28">
        <v>2015</v>
      </c>
      <c r="B20" s="29" t="s">
        <v>118</v>
      </c>
      <c r="C20" s="29">
        <v>12131</v>
      </c>
      <c r="D20" s="29" t="s">
        <v>113</v>
      </c>
      <c r="E20" s="29" t="s">
        <v>124</v>
      </c>
      <c r="F20" s="30">
        <v>173794</v>
      </c>
      <c r="G20" s="30">
        <v>173317</v>
      </c>
      <c r="H20" s="30">
        <v>29974479</v>
      </c>
      <c r="I20" s="30">
        <v>23104612</v>
      </c>
      <c r="J20" s="30">
        <v>39519343</v>
      </c>
      <c r="K20" s="30">
        <v>3171410</v>
      </c>
      <c r="L20" s="31">
        <v>3.3</v>
      </c>
      <c r="M20" s="31">
        <v>86.5</v>
      </c>
      <c r="N20" s="31">
        <v>20.100000000000001</v>
      </c>
      <c r="O20" s="31">
        <v>15.8</v>
      </c>
      <c r="P20" s="31">
        <v>14</v>
      </c>
      <c r="Q20" s="32">
        <v>0.76</v>
      </c>
      <c r="R20" s="32" t="s">
        <v>115</v>
      </c>
      <c r="S20" s="32" t="s">
        <v>115</v>
      </c>
      <c r="T20" s="31">
        <v>5.9</v>
      </c>
      <c r="U20" s="31">
        <v>72.3</v>
      </c>
      <c r="V20" s="30">
        <v>80754352</v>
      </c>
      <c r="W20" s="30">
        <v>79300412</v>
      </c>
      <c r="X20" s="30">
        <v>1453940</v>
      </c>
      <c r="Y20" s="30">
        <v>143009</v>
      </c>
      <c r="Z20" s="30">
        <v>1310931</v>
      </c>
      <c r="AA20" s="30">
        <v>-410247</v>
      </c>
      <c r="AB20" s="30">
        <v>409339</v>
      </c>
      <c r="AC20" s="30">
        <v>6952</v>
      </c>
      <c r="AD20" s="30">
        <v>14200</v>
      </c>
      <c r="AE20" s="33">
        <v>-8156</v>
      </c>
    </row>
    <row r="21" spans="1:31">
      <c r="A21" s="28">
        <v>2015</v>
      </c>
      <c r="B21" s="29" t="s">
        <v>118</v>
      </c>
      <c r="C21" s="29">
        <v>12173</v>
      </c>
      <c r="D21" s="29" t="s">
        <v>113</v>
      </c>
      <c r="E21" s="29" t="s">
        <v>125</v>
      </c>
      <c r="F21" s="30">
        <v>119517</v>
      </c>
      <c r="G21" s="30">
        <v>119092</v>
      </c>
      <c r="H21" s="30">
        <v>20227621</v>
      </c>
      <c r="I21" s="30">
        <v>10732948</v>
      </c>
      <c r="J21" s="30">
        <v>24652494</v>
      </c>
      <c r="K21" s="30">
        <v>1664409</v>
      </c>
      <c r="L21" s="31">
        <v>2.8</v>
      </c>
      <c r="M21" s="31">
        <v>89.8</v>
      </c>
      <c r="N21" s="31">
        <v>22.7</v>
      </c>
      <c r="O21" s="31">
        <v>16.600000000000001</v>
      </c>
      <c r="P21" s="31">
        <v>14.8</v>
      </c>
      <c r="Q21" s="32">
        <v>0.51</v>
      </c>
      <c r="R21" s="32" t="s">
        <v>115</v>
      </c>
      <c r="S21" s="32" t="s">
        <v>115</v>
      </c>
      <c r="T21" s="31">
        <v>10.199999999999999</v>
      </c>
      <c r="U21" s="31">
        <v>34.200000000000003</v>
      </c>
      <c r="V21" s="30">
        <v>47300016</v>
      </c>
      <c r="W21" s="30">
        <v>46576123</v>
      </c>
      <c r="X21" s="30">
        <v>723893</v>
      </c>
      <c r="Y21" s="30">
        <v>44635</v>
      </c>
      <c r="Z21" s="30">
        <v>679258</v>
      </c>
      <c r="AA21" s="30">
        <v>24084</v>
      </c>
      <c r="AB21" s="30">
        <v>426198</v>
      </c>
      <c r="AC21" s="30">
        <v>12575</v>
      </c>
      <c r="AD21" s="30">
        <v>321365</v>
      </c>
      <c r="AE21" s="33">
        <v>141492</v>
      </c>
    </row>
    <row r="22" spans="1:31">
      <c r="A22" s="28">
        <v>2015</v>
      </c>
      <c r="B22" s="29" t="s">
        <v>116</v>
      </c>
      <c r="C22" s="29">
        <v>22012</v>
      </c>
      <c r="D22" s="29" t="s">
        <v>126</v>
      </c>
      <c r="E22" s="29" t="s">
        <v>127</v>
      </c>
      <c r="F22" s="30">
        <v>293066</v>
      </c>
      <c r="G22" s="30">
        <v>292194</v>
      </c>
      <c r="H22" s="30">
        <v>54728167</v>
      </c>
      <c r="I22" s="30">
        <v>30001504</v>
      </c>
      <c r="J22" s="30">
        <v>68829891</v>
      </c>
      <c r="K22" s="30">
        <v>4966960</v>
      </c>
      <c r="L22" s="31">
        <v>3.8</v>
      </c>
      <c r="M22" s="31">
        <v>89.9</v>
      </c>
      <c r="N22" s="31">
        <v>14.8</v>
      </c>
      <c r="O22" s="31">
        <v>22.8</v>
      </c>
      <c r="P22" s="31">
        <v>21.2</v>
      </c>
      <c r="Q22" s="32">
        <v>0.54</v>
      </c>
      <c r="R22" s="32" t="s">
        <v>115</v>
      </c>
      <c r="S22" s="32" t="s">
        <v>115</v>
      </c>
      <c r="T22" s="31">
        <v>14.2</v>
      </c>
      <c r="U22" s="31">
        <v>119.3</v>
      </c>
      <c r="V22" s="30">
        <v>119782627</v>
      </c>
      <c r="W22" s="30">
        <v>116677099</v>
      </c>
      <c r="X22" s="30">
        <v>3105528</v>
      </c>
      <c r="Y22" s="30">
        <v>508005</v>
      </c>
      <c r="Z22" s="30">
        <v>2597523</v>
      </c>
      <c r="AA22" s="30">
        <v>59820</v>
      </c>
      <c r="AB22" s="30">
        <v>4764</v>
      </c>
      <c r="AC22" s="30" t="s">
        <v>115</v>
      </c>
      <c r="AD22" s="30" t="s">
        <v>115</v>
      </c>
      <c r="AE22" s="33">
        <v>64584</v>
      </c>
    </row>
    <row r="23" spans="1:31">
      <c r="A23" s="28">
        <v>2015</v>
      </c>
      <c r="B23" s="29" t="s">
        <v>118</v>
      </c>
      <c r="C23" s="29">
        <v>22021</v>
      </c>
      <c r="D23" s="29" t="s">
        <v>126</v>
      </c>
      <c r="E23" s="29" t="s">
        <v>128</v>
      </c>
      <c r="F23" s="30">
        <v>177189</v>
      </c>
      <c r="G23" s="30">
        <v>176567</v>
      </c>
      <c r="H23" s="30">
        <v>35075403</v>
      </c>
      <c r="I23" s="30">
        <v>16883754</v>
      </c>
      <c r="J23" s="30">
        <v>43300451</v>
      </c>
      <c r="K23" s="30">
        <v>2791721</v>
      </c>
      <c r="L23" s="31">
        <v>1.6</v>
      </c>
      <c r="M23" s="31">
        <v>93.4</v>
      </c>
      <c r="N23" s="31">
        <v>18.3</v>
      </c>
      <c r="O23" s="31">
        <v>17.2</v>
      </c>
      <c r="P23" s="31">
        <v>15.6</v>
      </c>
      <c r="Q23" s="32">
        <v>0.47</v>
      </c>
      <c r="R23" s="32" t="s">
        <v>115</v>
      </c>
      <c r="S23" s="32" t="s">
        <v>115</v>
      </c>
      <c r="T23" s="31">
        <v>8.6</v>
      </c>
      <c r="U23" s="31">
        <v>51.6</v>
      </c>
      <c r="V23" s="30">
        <v>84600342</v>
      </c>
      <c r="W23" s="30">
        <v>82806857</v>
      </c>
      <c r="X23" s="30">
        <v>1793485</v>
      </c>
      <c r="Y23" s="30">
        <v>1091391</v>
      </c>
      <c r="Z23" s="30">
        <v>702094</v>
      </c>
      <c r="AA23" s="30">
        <v>78384</v>
      </c>
      <c r="AB23" s="30">
        <v>353335</v>
      </c>
      <c r="AC23" s="30" t="s">
        <v>115</v>
      </c>
      <c r="AD23" s="30" t="s">
        <v>115</v>
      </c>
      <c r="AE23" s="33">
        <v>431719</v>
      </c>
    </row>
    <row r="24" spans="1:31">
      <c r="A24" s="28">
        <v>2015</v>
      </c>
      <c r="B24" s="29" t="s">
        <v>129</v>
      </c>
      <c r="C24" s="29">
        <v>22039</v>
      </c>
      <c r="D24" s="29" t="s">
        <v>126</v>
      </c>
      <c r="E24" s="29" t="s">
        <v>130</v>
      </c>
      <c r="F24" s="30">
        <v>235878</v>
      </c>
      <c r="G24" s="30">
        <v>234988</v>
      </c>
      <c r="H24" s="30">
        <v>39205263</v>
      </c>
      <c r="I24" s="30">
        <v>26019182</v>
      </c>
      <c r="J24" s="30">
        <v>51040998</v>
      </c>
      <c r="K24" s="30">
        <v>4140255</v>
      </c>
      <c r="L24" s="31">
        <v>3</v>
      </c>
      <c r="M24" s="31">
        <v>87.7</v>
      </c>
      <c r="N24" s="31">
        <v>17.3</v>
      </c>
      <c r="O24" s="31">
        <v>16</v>
      </c>
      <c r="P24" s="31">
        <v>13.7</v>
      </c>
      <c r="Q24" s="32">
        <v>0.65</v>
      </c>
      <c r="R24" s="32" t="s">
        <v>115</v>
      </c>
      <c r="S24" s="32" t="s">
        <v>115</v>
      </c>
      <c r="T24" s="31">
        <v>12.1</v>
      </c>
      <c r="U24" s="31">
        <v>117.7</v>
      </c>
      <c r="V24" s="30">
        <v>103702645</v>
      </c>
      <c r="W24" s="30">
        <v>99979207</v>
      </c>
      <c r="X24" s="30">
        <v>3723438</v>
      </c>
      <c r="Y24" s="30">
        <v>2208692</v>
      </c>
      <c r="Z24" s="30">
        <v>1514746</v>
      </c>
      <c r="AA24" s="30">
        <v>191220</v>
      </c>
      <c r="AB24" s="30">
        <v>548236</v>
      </c>
      <c r="AC24" s="30" t="s">
        <v>115</v>
      </c>
      <c r="AD24" s="30">
        <v>553387</v>
      </c>
      <c r="AE24" s="33">
        <v>186069</v>
      </c>
    </row>
    <row r="25" spans="1:31">
      <c r="A25" s="28">
        <v>2015</v>
      </c>
      <c r="B25" s="29" t="s">
        <v>116</v>
      </c>
      <c r="C25" s="29">
        <v>32018</v>
      </c>
      <c r="D25" s="29" t="s">
        <v>451</v>
      </c>
      <c r="E25" s="29" t="s">
        <v>452</v>
      </c>
      <c r="F25" s="30">
        <v>294106</v>
      </c>
      <c r="G25" s="30">
        <v>292692</v>
      </c>
      <c r="H25" s="30">
        <v>48633762</v>
      </c>
      <c r="I25" s="30">
        <v>35841835</v>
      </c>
      <c r="J25" s="30">
        <v>64272557</v>
      </c>
      <c r="K25" s="30">
        <v>4777102</v>
      </c>
      <c r="L25" s="31">
        <v>2.8</v>
      </c>
      <c r="M25" s="31">
        <v>94.6</v>
      </c>
      <c r="N25" s="31">
        <v>22.5</v>
      </c>
      <c r="O25" s="31">
        <v>19.2</v>
      </c>
      <c r="P25" s="31">
        <v>16.899999999999999</v>
      </c>
      <c r="Q25" s="32">
        <v>0.72</v>
      </c>
      <c r="R25" s="32" t="s">
        <v>115</v>
      </c>
      <c r="S25" s="32" t="s">
        <v>115</v>
      </c>
      <c r="T25" s="31">
        <v>10.4</v>
      </c>
      <c r="U25" s="31">
        <v>73</v>
      </c>
      <c r="V25" s="30">
        <v>114689418</v>
      </c>
      <c r="W25" s="30">
        <v>112572210</v>
      </c>
      <c r="X25" s="30">
        <v>2117208</v>
      </c>
      <c r="Y25" s="30">
        <v>298388</v>
      </c>
      <c r="Z25" s="30">
        <v>1818820</v>
      </c>
      <c r="AA25" s="30">
        <v>362834</v>
      </c>
      <c r="AB25" s="30">
        <v>1398418</v>
      </c>
      <c r="AC25" s="30" t="s">
        <v>115</v>
      </c>
      <c r="AD25" s="30">
        <v>1338881</v>
      </c>
      <c r="AE25" s="33">
        <v>422371</v>
      </c>
    </row>
    <row r="26" spans="1:31">
      <c r="A26" s="28">
        <v>2015</v>
      </c>
      <c r="B26" s="29" t="s">
        <v>453</v>
      </c>
      <c r="C26" s="29">
        <v>32026</v>
      </c>
      <c r="D26" s="29" t="s">
        <v>451</v>
      </c>
      <c r="E26" s="29" t="s">
        <v>454</v>
      </c>
      <c r="F26" s="30">
        <v>56031</v>
      </c>
      <c r="G26" s="30">
        <v>55895</v>
      </c>
      <c r="H26" s="30">
        <v>14901578</v>
      </c>
      <c r="I26" s="30">
        <v>5689458</v>
      </c>
      <c r="J26" s="30">
        <v>18766025</v>
      </c>
      <c r="K26" s="30">
        <v>934342</v>
      </c>
      <c r="L26" s="31">
        <v>21.5</v>
      </c>
      <c r="M26" s="31">
        <v>92.4</v>
      </c>
      <c r="N26" s="31">
        <v>24</v>
      </c>
      <c r="O26" s="31">
        <v>20.8</v>
      </c>
      <c r="P26" s="31">
        <v>11.3</v>
      </c>
      <c r="Q26" s="32">
        <v>0.35</v>
      </c>
      <c r="R26" s="32" t="s">
        <v>115</v>
      </c>
      <c r="S26" s="32" t="s">
        <v>115</v>
      </c>
      <c r="T26" s="31">
        <v>11.7</v>
      </c>
      <c r="U26" s="31">
        <v>20.2</v>
      </c>
      <c r="V26" s="30">
        <v>70935318</v>
      </c>
      <c r="W26" s="30">
        <v>63959423</v>
      </c>
      <c r="X26" s="30">
        <v>6975895</v>
      </c>
      <c r="Y26" s="30">
        <v>2937182</v>
      </c>
      <c r="Z26" s="30">
        <v>4038713</v>
      </c>
      <c r="AA26" s="30">
        <v>2388979</v>
      </c>
      <c r="AB26" s="30">
        <v>3078</v>
      </c>
      <c r="AC26" s="30" t="s">
        <v>115</v>
      </c>
      <c r="AD26" s="30">
        <v>197864</v>
      </c>
      <c r="AE26" s="33">
        <v>2194193</v>
      </c>
    </row>
    <row r="27" spans="1:31">
      <c r="A27" s="28">
        <v>2015</v>
      </c>
      <c r="B27" s="29" t="s">
        <v>453</v>
      </c>
      <c r="C27" s="29">
        <v>32034</v>
      </c>
      <c r="D27" s="29" t="s">
        <v>451</v>
      </c>
      <c r="E27" s="29" t="s">
        <v>455</v>
      </c>
      <c r="F27" s="30">
        <v>38421</v>
      </c>
      <c r="G27" s="30">
        <v>38094</v>
      </c>
      <c r="H27" s="30">
        <v>9395673</v>
      </c>
      <c r="I27" s="30">
        <v>4243865</v>
      </c>
      <c r="J27" s="30">
        <v>11354478</v>
      </c>
      <c r="K27" s="30">
        <v>635105</v>
      </c>
      <c r="L27" s="31">
        <v>26.8</v>
      </c>
      <c r="M27" s="31">
        <v>89.9</v>
      </c>
      <c r="N27" s="31">
        <v>26.1</v>
      </c>
      <c r="O27" s="31">
        <v>18.600000000000001</v>
      </c>
      <c r="P27" s="31">
        <v>6.8</v>
      </c>
      <c r="Q27" s="32">
        <v>0.45</v>
      </c>
      <c r="R27" s="32" t="s">
        <v>115</v>
      </c>
      <c r="S27" s="32" t="s">
        <v>115</v>
      </c>
      <c r="T27" s="31">
        <v>10.9</v>
      </c>
      <c r="U27" s="31">
        <v>82.1</v>
      </c>
      <c r="V27" s="30">
        <v>66337538</v>
      </c>
      <c r="W27" s="30">
        <v>56423974</v>
      </c>
      <c r="X27" s="30">
        <v>9913564</v>
      </c>
      <c r="Y27" s="30">
        <v>6875554</v>
      </c>
      <c r="Z27" s="30">
        <v>3038010</v>
      </c>
      <c r="AA27" s="30">
        <v>-693019</v>
      </c>
      <c r="AB27" s="30">
        <v>1575613</v>
      </c>
      <c r="AC27" s="30">
        <v>16160</v>
      </c>
      <c r="AD27" s="30">
        <v>4969379</v>
      </c>
      <c r="AE27" s="33">
        <v>-4070625</v>
      </c>
    </row>
    <row r="28" spans="1:31">
      <c r="A28" s="28">
        <v>2015</v>
      </c>
      <c r="B28" s="29" t="s">
        <v>453</v>
      </c>
      <c r="C28" s="29">
        <v>32051</v>
      </c>
      <c r="D28" s="29" t="s">
        <v>451</v>
      </c>
      <c r="E28" s="29" t="s">
        <v>456</v>
      </c>
      <c r="F28" s="30">
        <v>98975</v>
      </c>
      <c r="G28" s="30">
        <v>98668</v>
      </c>
      <c r="H28" s="30">
        <v>22935460</v>
      </c>
      <c r="I28" s="30">
        <v>10504035</v>
      </c>
      <c r="J28" s="30">
        <v>28999214</v>
      </c>
      <c r="K28" s="30">
        <v>1785994</v>
      </c>
      <c r="L28" s="31">
        <v>5.4</v>
      </c>
      <c r="M28" s="31">
        <v>87.1</v>
      </c>
      <c r="N28" s="31">
        <v>24.6</v>
      </c>
      <c r="O28" s="31">
        <v>18.7</v>
      </c>
      <c r="P28" s="31">
        <v>16.100000000000001</v>
      </c>
      <c r="Q28" s="32">
        <v>0.45</v>
      </c>
      <c r="R28" s="32" t="s">
        <v>115</v>
      </c>
      <c r="S28" s="32" t="s">
        <v>115</v>
      </c>
      <c r="T28" s="31">
        <v>10.5</v>
      </c>
      <c r="U28" s="31">
        <v>97.7</v>
      </c>
      <c r="V28" s="30">
        <v>51147665</v>
      </c>
      <c r="W28" s="30">
        <v>49268565</v>
      </c>
      <c r="X28" s="30">
        <v>1879100</v>
      </c>
      <c r="Y28" s="30">
        <v>327172</v>
      </c>
      <c r="Z28" s="30">
        <v>1551928</v>
      </c>
      <c r="AA28" s="30">
        <v>-38059</v>
      </c>
      <c r="AB28" s="30">
        <v>802813</v>
      </c>
      <c r="AC28" s="30">
        <v>9133</v>
      </c>
      <c r="AD28" s="30">
        <v>898854</v>
      </c>
      <c r="AE28" s="33">
        <v>-124967</v>
      </c>
    </row>
    <row r="29" spans="1:31">
      <c r="A29" s="21">
        <v>2015</v>
      </c>
      <c r="B29" s="22" t="s">
        <v>453</v>
      </c>
      <c r="C29" s="22">
        <v>32069</v>
      </c>
      <c r="D29" s="22" t="s">
        <v>451</v>
      </c>
      <c r="E29" s="22" t="s">
        <v>457</v>
      </c>
      <c r="F29" s="23">
        <v>93692</v>
      </c>
      <c r="G29" s="23">
        <v>93278</v>
      </c>
      <c r="H29" s="23">
        <v>17162636</v>
      </c>
      <c r="I29" s="23">
        <v>11551136</v>
      </c>
      <c r="J29" s="23">
        <v>21948175</v>
      </c>
      <c r="K29" s="23">
        <v>1657613</v>
      </c>
      <c r="L29" s="24">
        <v>1.7</v>
      </c>
      <c r="M29" s="24">
        <v>89.5</v>
      </c>
      <c r="N29" s="24">
        <v>19.399999999999999</v>
      </c>
      <c r="O29" s="24">
        <v>19.7</v>
      </c>
      <c r="P29" s="24">
        <v>17.3</v>
      </c>
      <c r="Q29" s="25">
        <v>0.67</v>
      </c>
      <c r="R29" s="25" t="s">
        <v>115</v>
      </c>
      <c r="S29" s="25" t="s">
        <v>115</v>
      </c>
      <c r="T29" s="24">
        <v>16.100000000000001</v>
      </c>
      <c r="U29" s="24">
        <v>108.5</v>
      </c>
      <c r="V29" s="23">
        <v>38649947</v>
      </c>
      <c r="W29" s="23">
        <v>37613409</v>
      </c>
      <c r="X29" s="23">
        <v>1036538</v>
      </c>
      <c r="Y29" s="23">
        <v>674277</v>
      </c>
      <c r="Z29" s="23">
        <v>362261</v>
      </c>
      <c r="AA29" s="23">
        <v>-271186</v>
      </c>
      <c r="AB29" s="23">
        <v>803</v>
      </c>
      <c r="AC29" s="23">
        <v>681133</v>
      </c>
      <c r="AD29" s="23" t="s">
        <v>115</v>
      </c>
      <c r="AE29" s="26">
        <v>410750</v>
      </c>
    </row>
    <row r="30" spans="1:31">
      <c r="A30" s="28">
        <v>2015</v>
      </c>
      <c r="B30" s="29" t="s">
        <v>453</v>
      </c>
      <c r="C30" s="29">
        <v>32077</v>
      </c>
      <c r="D30" s="29" t="s">
        <v>451</v>
      </c>
      <c r="E30" s="29" t="s">
        <v>458</v>
      </c>
      <c r="F30" s="30">
        <v>36722</v>
      </c>
      <c r="G30" s="30">
        <v>36543</v>
      </c>
      <c r="H30" s="30">
        <v>9671221</v>
      </c>
      <c r="I30" s="30">
        <v>3988978</v>
      </c>
      <c r="J30" s="30">
        <v>11891497</v>
      </c>
      <c r="K30" s="30">
        <v>668337</v>
      </c>
      <c r="L30" s="31">
        <v>7.7</v>
      </c>
      <c r="M30" s="31">
        <v>91.9</v>
      </c>
      <c r="N30" s="31">
        <v>23.2</v>
      </c>
      <c r="O30" s="31">
        <v>23.3</v>
      </c>
      <c r="P30" s="31">
        <v>16.600000000000001</v>
      </c>
      <c r="Q30" s="32">
        <v>0.4</v>
      </c>
      <c r="R30" s="32" t="s">
        <v>115</v>
      </c>
      <c r="S30" s="32" t="s">
        <v>115</v>
      </c>
      <c r="T30" s="31">
        <v>14.2</v>
      </c>
      <c r="U30" s="31">
        <v>134.19999999999999</v>
      </c>
      <c r="V30" s="30">
        <v>26507852</v>
      </c>
      <c r="W30" s="30">
        <v>24713996</v>
      </c>
      <c r="X30" s="30">
        <v>1793856</v>
      </c>
      <c r="Y30" s="30">
        <v>873597</v>
      </c>
      <c r="Z30" s="30">
        <v>920259</v>
      </c>
      <c r="AA30" s="30">
        <v>320507</v>
      </c>
      <c r="AB30" s="30">
        <v>303456</v>
      </c>
      <c r="AC30" s="30" t="s">
        <v>115</v>
      </c>
      <c r="AD30" s="30">
        <v>888320</v>
      </c>
      <c r="AE30" s="33">
        <v>-264357</v>
      </c>
    </row>
    <row r="31" spans="1:31">
      <c r="A31" s="28">
        <v>2015</v>
      </c>
      <c r="B31" s="29" t="s">
        <v>453</v>
      </c>
      <c r="C31" s="29">
        <v>32085</v>
      </c>
      <c r="D31" s="29" t="s">
        <v>451</v>
      </c>
      <c r="E31" s="29" t="s">
        <v>459</v>
      </c>
      <c r="F31" s="30">
        <v>28692</v>
      </c>
      <c r="G31" s="30">
        <v>28597</v>
      </c>
      <c r="H31" s="30">
        <v>9631437</v>
      </c>
      <c r="I31" s="30">
        <v>2673409</v>
      </c>
      <c r="J31" s="30">
        <v>11337636</v>
      </c>
      <c r="K31" s="30">
        <v>590912</v>
      </c>
      <c r="L31" s="31">
        <v>2.2999999999999998</v>
      </c>
      <c r="M31" s="31">
        <v>87.1</v>
      </c>
      <c r="N31" s="31">
        <v>24.2</v>
      </c>
      <c r="O31" s="31">
        <v>22.6</v>
      </c>
      <c r="P31" s="31">
        <v>18.8</v>
      </c>
      <c r="Q31" s="32">
        <v>0.27</v>
      </c>
      <c r="R31" s="32" t="s">
        <v>115</v>
      </c>
      <c r="S31" s="32" t="s">
        <v>115</v>
      </c>
      <c r="T31" s="31">
        <v>11.4</v>
      </c>
      <c r="U31" s="31">
        <v>79.099999999999994</v>
      </c>
      <c r="V31" s="30">
        <v>22867301</v>
      </c>
      <c r="W31" s="30">
        <v>21857835</v>
      </c>
      <c r="X31" s="30">
        <v>1009466</v>
      </c>
      <c r="Y31" s="30">
        <v>747661</v>
      </c>
      <c r="Z31" s="30">
        <v>261805</v>
      </c>
      <c r="AA31" s="30">
        <v>-142975</v>
      </c>
      <c r="AB31" s="30">
        <v>202750</v>
      </c>
      <c r="AC31" s="30" t="s">
        <v>115</v>
      </c>
      <c r="AD31" s="30" t="s">
        <v>115</v>
      </c>
      <c r="AE31" s="33">
        <v>59775</v>
      </c>
    </row>
    <row r="32" spans="1:31">
      <c r="A32" s="28">
        <v>2015</v>
      </c>
      <c r="B32" s="29" t="s">
        <v>118</v>
      </c>
      <c r="C32" s="29">
        <v>32093</v>
      </c>
      <c r="D32" s="29" t="s">
        <v>451</v>
      </c>
      <c r="E32" s="29" t="s">
        <v>460</v>
      </c>
      <c r="F32" s="30">
        <v>122644</v>
      </c>
      <c r="G32" s="30">
        <v>121863</v>
      </c>
      <c r="H32" s="30">
        <v>32346787</v>
      </c>
      <c r="I32" s="30">
        <v>12231392</v>
      </c>
      <c r="J32" s="30">
        <v>41824484</v>
      </c>
      <c r="K32" s="30">
        <v>2402897</v>
      </c>
      <c r="L32" s="31">
        <v>6.1</v>
      </c>
      <c r="M32" s="31">
        <v>88.6</v>
      </c>
      <c r="N32" s="31">
        <v>23.5</v>
      </c>
      <c r="O32" s="31">
        <v>20.3</v>
      </c>
      <c r="P32" s="31">
        <v>17.399999999999999</v>
      </c>
      <c r="Q32" s="32">
        <v>0.38</v>
      </c>
      <c r="R32" s="32" t="s">
        <v>115</v>
      </c>
      <c r="S32" s="32" t="s">
        <v>115</v>
      </c>
      <c r="T32" s="31">
        <v>12.8</v>
      </c>
      <c r="U32" s="31">
        <v>104.3</v>
      </c>
      <c r="V32" s="30">
        <v>72651580</v>
      </c>
      <c r="W32" s="30">
        <v>69530781</v>
      </c>
      <c r="X32" s="30">
        <v>3120799</v>
      </c>
      <c r="Y32" s="30">
        <v>556297</v>
      </c>
      <c r="Z32" s="30">
        <v>2564502</v>
      </c>
      <c r="AA32" s="30">
        <v>-181039</v>
      </c>
      <c r="AB32" s="30">
        <v>155865</v>
      </c>
      <c r="AC32" s="30">
        <v>243</v>
      </c>
      <c r="AD32" s="30">
        <v>218670</v>
      </c>
      <c r="AE32" s="33">
        <v>-243601</v>
      </c>
    </row>
    <row r="33" spans="1:31">
      <c r="A33" s="28">
        <v>2015</v>
      </c>
      <c r="B33" s="29" t="s">
        <v>453</v>
      </c>
      <c r="C33" s="29">
        <v>32107</v>
      </c>
      <c r="D33" s="29" t="s">
        <v>451</v>
      </c>
      <c r="E33" s="29" t="s">
        <v>461</v>
      </c>
      <c r="F33" s="30">
        <v>20199</v>
      </c>
      <c r="G33" s="30">
        <v>20079</v>
      </c>
      <c r="H33" s="30">
        <v>6100283</v>
      </c>
      <c r="I33" s="30">
        <v>1871336</v>
      </c>
      <c r="J33" s="30">
        <v>6952384</v>
      </c>
      <c r="K33" s="30">
        <v>335372</v>
      </c>
      <c r="L33" s="31">
        <v>6.1</v>
      </c>
      <c r="M33" s="31">
        <v>86.8</v>
      </c>
      <c r="N33" s="31">
        <v>31.1</v>
      </c>
      <c r="O33" s="31">
        <v>19.600000000000001</v>
      </c>
      <c r="P33" s="31">
        <v>6</v>
      </c>
      <c r="Q33" s="32">
        <v>0.26</v>
      </c>
      <c r="R33" s="32" t="s">
        <v>115</v>
      </c>
      <c r="S33" s="32" t="s">
        <v>115</v>
      </c>
      <c r="T33" s="31">
        <v>14.1</v>
      </c>
      <c r="U33" s="31" t="s">
        <v>115</v>
      </c>
      <c r="V33" s="30">
        <v>66260234</v>
      </c>
      <c r="W33" s="30">
        <v>64396657</v>
      </c>
      <c r="X33" s="30">
        <v>1863577</v>
      </c>
      <c r="Y33" s="30">
        <v>1440500</v>
      </c>
      <c r="Z33" s="30">
        <v>423077</v>
      </c>
      <c r="AA33" s="30">
        <v>-1800804</v>
      </c>
      <c r="AB33" s="30">
        <v>1410868</v>
      </c>
      <c r="AC33" s="30">
        <v>21525</v>
      </c>
      <c r="AD33" s="30">
        <v>1740000</v>
      </c>
      <c r="AE33" s="33">
        <v>-2108411</v>
      </c>
    </row>
    <row r="34" spans="1:31" ht="13.5" customHeight="1">
      <c r="A34" s="21">
        <v>2015</v>
      </c>
      <c r="B34" s="22" t="s">
        <v>453</v>
      </c>
      <c r="C34" s="22">
        <v>32115</v>
      </c>
      <c r="D34" s="22" t="s">
        <v>451</v>
      </c>
      <c r="E34" s="22" t="s">
        <v>462</v>
      </c>
      <c r="F34" s="23">
        <v>35841</v>
      </c>
      <c r="G34" s="23">
        <v>35672</v>
      </c>
      <c r="H34" s="23">
        <v>8817513</v>
      </c>
      <c r="I34" s="23">
        <v>4688571</v>
      </c>
      <c r="J34" s="23">
        <v>10694817</v>
      </c>
      <c r="K34" s="23">
        <v>540183</v>
      </c>
      <c r="L34" s="24">
        <v>7.8</v>
      </c>
      <c r="M34" s="24">
        <v>98.8</v>
      </c>
      <c r="N34" s="24">
        <v>27.8</v>
      </c>
      <c r="O34" s="24">
        <v>18.8</v>
      </c>
      <c r="P34" s="24">
        <v>4.5999999999999996</v>
      </c>
      <c r="Q34" s="25">
        <v>0.47</v>
      </c>
      <c r="R34" s="25" t="s">
        <v>115</v>
      </c>
      <c r="S34" s="25" t="s">
        <v>115</v>
      </c>
      <c r="T34" s="24">
        <v>14.1</v>
      </c>
      <c r="U34" s="24" t="s">
        <v>115</v>
      </c>
      <c r="V34" s="23">
        <v>81901572</v>
      </c>
      <c r="W34" s="23">
        <v>69665889</v>
      </c>
      <c r="X34" s="23">
        <v>12235683</v>
      </c>
      <c r="Y34" s="23">
        <v>11396786</v>
      </c>
      <c r="Z34" s="23">
        <v>838897</v>
      </c>
      <c r="AA34" s="23">
        <v>-6022183</v>
      </c>
      <c r="AB34" s="23">
        <v>3441416</v>
      </c>
      <c r="AC34" s="23" t="s">
        <v>115</v>
      </c>
      <c r="AD34" s="23" t="s">
        <v>115</v>
      </c>
      <c r="AE34" s="26">
        <v>-2580767</v>
      </c>
    </row>
    <row r="35" spans="1:31" ht="13.5" customHeight="1">
      <c r="A35" s="28">
        <v>2015</v>
      </c>
      <c r="B35" s="29" t="s">
        <v>453</v>
      </c>
      <c r="C35" s="29">
        <v>32131</v>
      </c>
      <c r="D35" s="29" t="s">
        <v>451</v>
      </c>
      <c r="E35" s="29" t="s">
        <v>463</v>
      </c>
      <c r="F35" s="30">
        <v>28501</v>
      </c>
      <c r="G35" s="30">
        <v>28326</v>
      </c>
      <c r="H35" s="30">
        <v>8441049</v>
      </c>
      <c r="I35" s="30">
        <v>2996705</v>
      </c>
      <c r="J35" s="30">
        <v>10256660</v>
      </c>
      <c r="K35" s="30">
        <v>568283</v>
      </c>
      <c r="L35" s="31">
        <v>8</v>
      </c>
      <c r="M35" s="31">
        <v>88.9</v>
      </c>
      <c r="N35" s="31">
        <v>25</v>
      </c>
      <c r="O35" s="31">
        <v>24.7</v>
      </c>
      <c r="P35" s="31">
        <v>21.2</v>
      </c>
      <c r="Q35" s="32">
        <v>0.35</v>
      </c>
      <c r="R35" s="32" t="s">
        <v>115</v>
      </c>
      <c r="S35" s="32" t="s">
        <v>115</v>
      </c>
      <c r="T35" s="31">
        <v>11.2</v>
      </c>
      <c r="U35" s="31">
        <v>52.6</v>
      </c>
      <c r="V35" s="30">
        <v>18143172</v>
      </c>
      <c r="W35" s="30">
        <v>17309877</v>
      </c>
      <c r="X35" s="30">
        <v>833295</v>
      </c>
      <c r="Y35" s="30">
        <v>14232</v>
      </c>
      <c r="Z35" s="30">
        <v>819063</v>
      </c>
      <c r="AA35" s="30">
        <v>141374</v>
      </c>
      <c r="AB35" s="30">
        <v>345098</v>
      </c>
      <c r="AC35" s="30" t="s">
        <v>115</v>
      </c>
      <c r="AD35" s="30" t="s">
        <v>115</v>
      </c>
      <c r="AE35" s="33">
        <v>486472</v>
      </c>
    </row>
    <row r="36" spans="1:31" ht="13.5" customHeight="1">
      <c r="A36" s="28">
        <v>2015</v>
      </c>
      <c r="B36" s="29" t="s">
        <v>453</v>
      </c>
      <c r="C36" s="29">
        <v>32140</v>
      </c>
      <c r="D36" s="29" t="s">
        <v>451</v>
      </c>
      <c r="E36" s="29" t="s">
        <v>464</v>
      </c>
      <c r="F36" s="30">
        <v>27180</v>
      </c>
      <c r="G36" s="30">
        <v>27052</v>
      </c>
      <c r="H36" s="30">
        <v>9845103</v>
      </c>
      <c r="I36" s="30">
        <v>2894926</v>
      </c>
      <c r="J36" s="30">
        <v>12184441</v>
      </c>
      <c r="K36" s="30">
        <v>644282</v>
      </c>
      <c r="L36" s="31">
        <v>5.6</v>
      </c>
      <c r="M36" s="31">
        <v>85.9</v>
      </c>
      <c r="N36" s="31">
        <v>19.7</v>
      </c>
      <c r="O36" s="31">
        <v>20.6</v>
      </c>
      <c r="P36" s="31">
        <v>18</v>
      </c>
      <c r="Q36" s="32">
        <v>0.3</v>
      </c>
      <c r="R36" s="32" t="s">
        <v>115</v>
      </c>
      <c r="S36" s="32" t="s">
        <v>115</v>
      </c>
      <c r="T36" s="31">
        <v>9.9</v>
      </c>
      <c r="U36" s="31" t="s">
        <v>115</v>
      </c>
      <c r="V36" s="30">
        <v>21089247</v>
      </c>
      <c r="W36" s="30">
        <v>20340597</v>
      </c>
      <c r="X36" s="30">
        <v>748650</v>
      </c>
      <c r="Y36" s="30">
        <v>64453</v>
      </c>
      <c r="Z36" s="30">
        <v>684197</v>
      </c>
      <c r="AA36" s="30">
        <v>240482</v>
      </c>
      <c r="AB36" s="30">
        <v>347034</v>
      </c>
      <c r="AC36" s="30" t="s">
        <v>115</v>
      </c>
      <c r="AD36" s="30" t="s">
        <v>115</v>
      </c>
      <c r="AE36" s="33">
        <v>587516</v>
      </c>
    </row>
    <row r="37" spans="1:31" ht="13.5" customHeight="1">
      <c r="A37" s="28">
        <v>2015</v>
      </c>
      <c r="B37" s="29" t="s">
        <v>118</v>
      </c>
      <c r="C37" s="29">
        <v>32158</v>
      </c>
      <c r="D37" s="29" t="s">
        <v>451</v>
      </c>
      <c r="E37" s="29" t="s">
        <v>465</v>
      </c>
      <c r="F37" s="30">
        <v>121282</v>
      </c>
      <c r="G37" s="30">
        <v>120805</v>
      </c>
      <c r="H37" s="30">
        <v>28474850</v>
      </c>
      <c r="I37" s="30">
        <v>12034743</v>
      </c>
      <c r="J37" s="30">
        <v>36065118</v>
      </c>
      <c r="K37" s="30">
        <v>2085574</v>
      </c>
      <c r="L37" s="31">
        <v>1.1000000000000001</v>
      </c>
      <c r="M37" s="31">
        <v>89.3</v>
      </c>
      <c r="N37" s="31">
        <v>17.7</v>
      </c>
      <c r="O37" s="31">
        <v>21.7</v>
      </c>
      <c r="P37" s="31">
        <v>20.100000000000001</v>
      </c>
      <c r="Q37" s="32">
        <v>0.41</v>
      </c>
      <c r="R37" s="32" t="s">
        <v>115</v>
      </c>
      <c r="S37" s="32" t="s">
        <v>115</v>
      </c>
      <c r="T37" s="31">
        <v>16.2</v>
      </c>
      <c r="U37" s="31">
        <v>122</v>
      </c>
      <c r="V37" s="30">
        <v>61017208</v>
      </c>
      <c r="W37" s="30">
        <v>60496682</v>
      </c>
      <c r="X37" s="30">
        <v>520526</v>
      </c>
      <c r="Y37" s="30">
        <v>128735</v>
      </c>
      <c r="Z37" s="30">
        <v>391791</v>
      </c>
      <c r="AA37" s="30">
        <v>-62071</v>
      </c>
      <c r="AB37" s="30">
        <v>1339708</v>
      </c>
      <c r="AC37" s="30" t="s">
        <v>115</v>
      </c>
      <c r="AD37" s="30" t="s">
        <v>115</v>
      </c>
      <c r="AE37" s="33">
        <v>1277637</v>
      </c>
    </row>
    <row r="38" spans="1:31" ht="13.5" customHeight="1">
      <c r="A38" s="28">
        <v>2015</v>
      </c>
      <c r="B38" s="29" t="s">
        <v>453</v>
      </c>
      <c r="C38" s="29">
        <v>32166</v>
      </c>
      <c r="D38" s="29" t="s">
        <v>451</v>
      </c>
      <c r="E38" s="29" t="s">
        <v>466</v>
      </c>
      <c r="F38" s="30">
        <v>55156</v>
      </c>
      <c r="G38" s="30">
        <v>55032</v>
      </c>
      <c r="H38" s="30">
        <v>8371745</v>
      </c>
      <c r="I38" s="30">
        <v>4750866</v>
      </c>
      <c r="J38" s="30">
        <v>10327823</v>
      </c>
      <c r="K38" s="30">
        <v>738353</v>
      </c>
      <c r="L38" s="31">
        <v>3.3</v>
      </c>
      <c r="M38" s="31">
        <v>92.2</v>
      </c>
      <c r="N38" s="31">
        <v>20.6</v>
      </c>
      <c r="O38" s="31">
        <v>12</v>
      </c>
      <c r="P38" s="31">
        <v>9.9</v>
      </c>
      <c r="Q38" s="32">
        <v>0.56000000000000005</v>
      </c>
      <c r="R38" s="32" t="s">
        <v>115</v>
      </c>
      <c r="S38" s="32" t="s">
        <v>115</v>
      </c>
      <c r="T38" s="31">
        <v>6.9</v>
      </c>
      <c r="U38" s="31">
        <v>60</v>
      </c>
      <c r="V38" s="30">
        <v>19838264</v>
      </c>
      <c r="W38" s="30">
        <v>19178434</v>
      </c>
      <c r="X38" s="30">
        <v>659830</v>
      </c>
      <c r="Y38" s="30">
        <v>315720</v>
      </c>
      <c r="Z38" s="30">
        <v>344110</v>
      </c>
      <c r="AA38" s="30">
        <v>-49189</v>
      </c>
      <c r="AB38" s="30">
        <v>580631</v>
      </c>
      <c r="AC38" s="30" t="s">
        <v>115</v>
      </c>
      <c r="AD38" s="30">
        <v>571021</v>
      </c>
      <c r="AE38" s="33">
        <v>-39579</v>
      </c>
    </row>
    <row r="39" spans="1:31" ht="13.5" customHeight="1">
      <c r="A39" s="28">
        <v>2015</v>
      </c>
      <c r="B39" s="29" t="s">
        <v>467</v>
      </c>
      <c r="C39" s="29">
        <v>33014</v>
      </c>
      <c r="D39" s="29" t="s">
        <v>451</v>
      </c>
      <c r="E39" s="29" t="s">
        <v>468</v>
      </c>
      <c r="F39" s="30">
        <v>17350</v>
      </c>
      <c r="G39" s="30">
        <v>17316</v>
      </c>
      <c r="H39" s="30">
        <v>5348557</v>
      </c>
      <c r="I39" s="30">
        <v>2095602</v>
      </c>
      <c r="J39" s="30">
        <v>6269237</v>
      </c>
      <c r="K39" s="30">
        <v>374488</v>
      </c>
      <c r="L39" s="31">
        <v>5.0999999999999996</v>
      </c>
      <c r="M39" s="31">
        <v>87.4</v>
      </c>
      <c r="N39" s="31">
        <v>24.1</v>
      </c>
      <c r="O39" s="31">
        <v>11.5</v>
      </c>
      <c r="P39" s="31">
        <v>8.9</v>
      </c>
      <c r="Q39" s="32">
        <v>0.38</v>
      </c>
      <c r="R39" s="32" t="s">
        <v>115</v>
      </c>
      <c r="S39" s="32" t="s">
        <v>115</v>
      </c>
      <c r="T39" s="31">
        <v>9.9</v>
      </c>
      <c r="U39" s="31">
        <v>70.2</v>
      </c>
      <c r="V39" s="30">
        <v>11040828</v>
      </c>
      <c r="W39" s="30">
        <v>10699476</v>
      </c>
      <c r="X39" s="30">
        <v>341352</v>
      </c>
      <c r="Y39" s="30">
        <v>19950</v>
      </c>
      <c r="Z39" s="30">
        <v>321402</v>
      </c>
      <c r="AA39" s="30">
        <v>-310664</v>
      </c>
      <c r="AB39" s="30">
        <v>782318</v>
      </c>
      <c r="AC39" s="30" t="s">
        <v>115</v>
      </c>
      <c r="AD39" s="30" t="s">
        <v>115</v>
      </c>
      <c r="AE39" s="33">
        <v>471654</v>
      </c>
    </row>
    <row r="40" spans="1:31" ht="13.5" customHeight="1">
      <c r="A40" s="28">
        <v>2015</v>
      </c>
      <c r="B40" s="29" t="s">
        <v>467</v>
      </c>
      <c r="C40" s="29">
        <v>33022</v>
      </c>
      <c r="D40" s="29" t="s">
        <v>451</v>
      </c>
      <c r="E40" s="29" t="s">
        <v>469</v>
      </c>
      <c r="F40" s="30">
        <v>6686</v>
      </c>
      <c r="G40" s="30">
        <v>6664</v>
      </c>
      <c r="H40" s="30">
        <v>3620260</v>
      </c>
      <c r="I40" s="30">
        <v>546253</v>
      </c>
      <c r="J40" s="30">
        <v>3938445</v>
      </c>
      <c r="K40" s="30">
        <v>192122</v>
      </c>
      <c r="L40" s="31">
        <v>14.2</v>
      </c>
      <c r="M40" s="31">
        <v>81.599999999999994</v>
      </c>
      <c r="N40" s="31">
        <v>17.600000000000001</v>
      </c>
      <c r="O40" s="31">
        <v>15.2</v>
      </c>
      <c r="P40" s="31">
        <v>12.2</v>
      </c>
      <c r="Q40" s="32">
        <v>0.15</v>
      </c>
      <c r="R40" s="32" t="s">
        <v>115</v>
      </c>
      <c r="S40" s="32" t="s">
        <v>115</v>
      </c>
      <c r="T40" s="31">
        <v>5.8</v>
      </c>
      <c r="U40" s="31" t="s">
        <v>115</v>
      </c>
      <c r="V40" s="30">
        <v>7052718</v>
      </c>
      <c r="W40" s="30">
        <v>6396444</v>
      </c>
      <c r="X40" s="30">
        <v>656274</v>
      </c>
      <c r="Y40" s="30">
        <v>98556</v>
      </c>
      <c r="Z40" s="30">
        <v>557718</v>
      </c>
      <c r="AA40" s="30">
        <v>240384</v>
      </c>
      <c r="AB40" s="30">
        <v>179</v>
      </c>
      <c r="AC40" s="30" t="s">
        <v>115</v>
      </c>
      <c r="AD40" s="30" t="s">
        <v>115</v>
      </c>
      <c r="AE40" s="33">
        <v>240563</v>
      </c>
    </row>
    <row r="41" spans="1:31" ht="13.5" customHeight="1">
      <c r="A41" s="28">
        <v>2015</v>
      </c>
      <c r="B41" s="29" t="s">
        <v>467</v>
      </c>
      <c r="C41" s="29">
        <v>33031</v>
      </c>
      <c r="D41" s="29" t="s">
        <v>451</v>
      </c>
      <c r="E41" s="29" t="s">
        <v>470</v>
      </c>
      <c r="F41" s="30">
        <v>14270</v>
      </c>
      <c r="G41" s="30">
        <v>14139</v>
      </c>
      <c r="H41" s="30">
        <v>4780597</v>
      </c>
      <c r="I41" s="30">
        <v>1497077</v>
      </c>
      <c r="J41" s="30">
        <v>5463485</v>
      </c>
      <c r="K41" s="30">
        <v>291643</v>
      </c>
      <c r="L41" s="31">
        <v>4.5</v>
      </c>
      <c r="M41" s="31">
        <v>84.1</v>
      </c>
      <c r="N41" s="31">
        <v>19.2</v>
      </c>
      <c r="O41" s="31">
        <v>22.2</v>
      </c>
      <c r="P41" s="31">
        <v>20.3</v>
      </c>
      <c r="Q41" s="32">
        <v>0.31</v>
      </c>
      <c r="R41" s="32" t="s">
        <v>115</v>
      </c>
      <c r="S41" s="32" t="s">
        <v>115</v>
      </c>
      <c r="T41" s="31">
        <v>12</v>
      </c>
      <c r="U41" s="31">
        <v>56.6</v>
      </c>
      <c r="V41" s="30">
        <v>8165420</v>
      </c>
      <c r="W41" s="30">
        <v>7906894</v>
      </c>
      <c r="X41" s="30">
        <v>258526</v>
      </c>
      <c r="Y41" s="30">
        <v>11015</v>
      </c>
      <c r="Z41" s="30">
        <v>247511</v>
      </c>
      <c r="AA41" s="30">
        <v>59004</v>
      </c>
      <c r="AB41" s="30">
        <v>218866</v>
      </c>
      <c r="AC41" s="30" t="s">
        <v>115</v>
      </c>
      <c r="AD41" s="30" t="s">
        <v>115</v>
      </c>
      <c r="AE41" s="33">
        <v>277870</v>
      </c>
    </row>
    <row r="42" spans="1:31" ht="13.5" customHeight="1">
      <c r="A42" s="28">
        <v>2015</v>
      </c>
      <c r="B42" s="29" t="s">
        <v>467</v>
      </c>
      <c r="C42" s="29">
        <v>33219</v>
      </c>
      <c r="D42" s="29" t="s">
        <v>451</v>
      </c>
      <c r="E42" s="29" t="s">
        <v>471</v>
      </c>
      <c r="F42" s="30">
        <v>33667</v>
      </c>
      <c r="G42" s="30">
        <v>33610</v>
      </c>
      <c r="H42" s="30">
        <v>7088840</v>
      </c>
      <c r="I42" s="30">
        <v>3104030</v>
      </c>
      <c r="J42" s="30">
        <v>8365950</v>
      </c>
      <c r="K42" s="30">
        <v>505568</v>
      </c>
      <c r="L42" s="31">
        <v>2.2999999999999998</v>
      </c>
      <c r="M42" s="31">
        <v>87.3</v>
      </c>
      <c r="N42" s="31">
        <v>21</v>
      </c>
      <c r="O42" s="31">
        <v>11.1</v>
      </c>
      <c r="P42" s="31">
        <v>9.9</v>
      </c>
      <c r="Q42" s="32">
        <v>0.43</v>
      </c>
      <c r="R42" s="32" t="s">
        <v>115</v>
      </c>
      <c r="S42" s="32" t="s">
        <v>115</v>
      </c>
      <c r="T42" s="31">
        <v>12.5</v>
      </c>
      <c r="U42" s="31">
        <v>114.6</v>
      </c>
      <c r="V42" s="30">
        <v>14019705</v>
      </c>
      <c r="W42" s="30">
        <v>13773983</v>
      </c>
      <c r="X42" s="30">
        <v>245722</v>
      </c>
      <c r="Y42" s="30">
        <v>52542</v>
      </c>
      <c r="Z42" s="30">
        <v>193180</v>
      </c>
      <c r="AA42" s="30">
        <v>-134523</v>
      </c>
      <c r="AB42" s="30">
        <v>467971</v>
      </c>
      <c r="AC42" s="30">
        <v>100</v>
      </c>
      <c r="AD42" s="30">
        <v>340351</v>
      </c>
      <c r="AE42" s="33">
        <v>-6803</v>
      </c>
    </row>
    <row r="43" spans="1:31" ht="13.5" customHeight="1">
      <c r="A43" s="28">
        <v>2015</v>
      </c>
      <c r="B43" s="29" t="s">
        <v>467</v>
      </c>
      <c r="C43" s="29">
        <v>33227</v>
      </c>
      <c r="D43" s="29" t="s">
        <v>451</v>
      </c>
      <c r="E43" s="29" t="s">
        <v>472</v>
      </c>
      <c r="F43" s="30">
        <v>27101</v>
      </c>
      <c r="G43" s="30">
        <v>27041</v>
      </c>
      <c r="H43" s="30">
        <v>5033154</v>
      </c>
      <c r="I43" s="30">
        <v>3297970</v>
      </c>
      <c r="J43" s="30">
        <v>6397350</v>
      </c>
      <c r="K43" s="30">
        <v>470634</v>
      </c>
      <c r="L43" s="31">
        <v>6.3</v>
      </c>
      <c r="M43" s="31">
        <v>94.6</v>
      </c>
      <c r="N43" s="31">
        <v>19.100000000000001</v>
      </c>
      <c r="O43" s="31">
        <v>17.5</v>
      </c>
      <c r="P43" s="31">
        <v>14</v>
      </c>
      <c r="Q43" s="32">
        <v>0.65</v>
      </c>
      <c r="R43" s="32" t="s">
        <v>115</v>
      </c>
      <c r="S43" s="32" t="s">
        <v>115</v>
      </c>
      <c r="T43" s="31">
        <v>14.9</v>
      </c>
      <c r="U43" s="31">
        <v>186.5</v>
      </c>
      <c r="V43" s="30">
        <v>12559001</v>
      </c>
      <c r="W43" s="30">
        <v>12016124</v>
      </c>
      <c r="X43" s="30">
        <v>542877</v>
      </c>
      <c r="Y43" s="30">
        <v>138399</v>
      </c>
      <c r="Z43" s="30">
        <v>404478</v>
      </c>
      <c r="AA43" s="30">
        <v>22094</v>
      </c>
      <c r="AB43" s="30">
        <v>796708</v>
      </c>
      <c r="AC43" s="30" t="s">
        <v>115</v>
      </c>
      <c r="AD43" s="30">
        <v>838500</v>
      </c>
      <c r="AE43" s="33">
        <v>-19698</v>
      </c>
    </row>
    <row r="44" spans="1:31">
      <c r="A44" s="21">
        <v>2015</v>
      </c>
      <c r="B44" s="22" t="s">
        <v>467</v>
      </c>
      <c r="C44" s="22">
        <v>33669</v>
      </c>
      <c r="D44" s="22" t="s">
        <v>451</v>
      </c>
      <c r="E44" s="22" t="s">
        <v>473</v>
      </c>
      <c r="F44" s="23">
        <v>6110</v>
      </c>
      <c r="G44" s="23">
        <v>6102</v>
      </c>
      <c r="H44" s="23">
        <v>3887656</v>
      </c>
      <c r="I44" s="23">
        <v>578136</v>
      </c>
      <c r="J44" s="23">
        <v>4662131</v>
      </c>
      <c r="K44" s="23">
        <v>220538</v>
      </c>
      <c r="L44" s="24">
        <v>4.3</v>
      </c>
      <c r="M44" s="24">
        <v>84.4</v>
      </c>
      <c r="N44" s="24">
        <v>22.5</v>
      </c>
      <c r="O44" s="24">
        <v>16.8</v>
      </c>
      <c r="P44" s="24">
        <v>13.2</v>
      </c>
      <c r="Q44" s="25">
        <v>0.15</v>
      </c>
      <c r="R44" s="25" t="s">
        <v>115</v>
      </c>
      <c r="S44" s="25" t="s">
        <v>115</v>
      </c>
      <c r="T44" s="24">
        <v>8.8000000000000007</v>
      </c>
      <c r="U44" s="24">
        <v>68.3</v>
      </c>
      <c r="V44" s="23">
        <v>7742399</v>
      </c>
      <c r="W44" s="23">
        <v>7442496</v>
      </c>
      <c r="X44" s="23">
        <v>299903</v>
      </c>
      <c r="Y44" s="23">
        <v>98064</v>
      </c>
      <c r="Z44" s="23">
        <v>201839</v>
      </c>
      <c r="AA44" s="23">
        <v>-20570</v>
      </c>
      <c r="AB44" s="23">
        <v>517166</v>
      </c>
      <c r="AC44" s="23" t="s">
        <v>115</v>
      </c>
      <c r="AD44" s="23">
        <v>233894</v>
      </c>
      <c r="AE44" s="26">
        <v>262702</v>
      </c>
    </row>
    <row r="45" spans="1:31">
      <c r="A45" s="28">
        <v>2015</v>
      </c>
      <c r="B45" s="29" t="s">
        <v>467</v>
      </c>
      <c r="C45" s="29">
        <v>33812</v>
      </c>
      <c r="D45" s="29" t="s">
        <v>451</v>
      </c>
      <c r="E45" s="29" t="s">
        <v>474</v>
      </c>
      <c r="F45" s="30">
        <v>16021</v>
      </c>
      <c r="G45" s="30">
        <v>15879</v>
      </c>
      <c r="H45" s="30">
        <v>4155759</v>
      </c>
      <c r="I45" s="30">
        <v>2232990</v>
      </c>
      <c r="J45" s="30">
        <v>5210245</v>
      </c>
      <c r="K45" s="30">
        <v>433656</v>
      </c>
      <c r="L45" s="31">
        <v>5.8</v>
      </c>
      <c r="M45" s="31">
        <v>76.8</v>
      </c>
      <c r="N45" s="31">
        <v>20.3</v>
      </c>
      <c r="O45" s="31">
        <v>21.3</v>
      </c>
      <c r="P45" s="31">
        <v>17.7</v>
      </c>
      <c r="Q45" s="32">
        <v>0.56999999999999995</v>
      </c>
      <c r="R45" s="32" t="s">
        <v>115</v>
      </c>
      <c r="S45" s="32" t="s">
        <v>115</v>
      </c>
      <c r="T45" s="31">
        <v>16.600000000000001</v>
      </c>
      <c r="U45" s="31">
        <v>42.6</v>
      </c>
      <c r="V45" s="30">
        <v>9050703</v>
      </c>
      <c r="W45" s="30">
        <v>8643988</v>
      </c>
      <c r="X45" s="30">
        <v>406715</v>
      </c>
      <c r="Y45" s="30">
        <v>103864</v>
      </c>
      <c r="Z45" s="30">
        <v>302851</v>
      </c>
      <c r="AA45" s="30">
        <v>78427</v>
      </c>
      <c r="AB45" s="30">
        <v>422337</v>
      </c>
      <c r="AC45" s="30" t="s">
        <v>115</v>
      </c>
      <c r="AD45" s="30">
        <v>300000</v>
      </c>
      <c r="AE45" s="33">
        <v>200764</v>
      </c>
    </row>
    <row r="46" spans="1:31">
      <c r="A46" s="28">
        <v>2015</v>
      </c>
      <c r="B46" s="29" t="s">
        <v>467</v>
      </c>
      <c r="C46" s="29">
        <v>34029</v>
      </c>
      <c r="D46" s="29" t="s">
        <v>451</v>
      </c>
      <c r="E46" s="29" t="s">
        <v>475</v>
      </c>
      <c r="F46" s="30">
        <v>8005</v>
      </c>
      <c r="G46" s="30">
        <v>7975</v>
      </c>
      <c r="H46" s="30">
        <v>2596218</v>
      </c>
      <c r="I46" s="30">
        <v>801980</v>
      </c>
      <c r="J46" s="30">
        <v>2958398</v>
      </c>
      <c r="K46" s="30">
        <v>159364</v>
      </c>
      <c r="L46" s="31">
        <v>4.5</v>
      </c>
      <c r="M46" s="31">
        <v>88.3</v>
      </c>
      <c r="N46" s="31">
        <v>28.6</v>
      </c>
      <c r="O46" s="31">
        <v>16.2</v>
      </c>
      <c r="P46" s="31">
        <v>14.3</v>
      </c>
      <c r="Q46" s="32">
        <v>0.31</v>
      </c>
      <c r="R46" s="32" t="s">
        <v>115</v>
      </c>
      <c r="S46" s="32" t="s">
        <v>115</v>
      </c>
      <c r="T46" s="31">
        <v>9</v>
      </c>
      <c r="U46" s="31">
        <v>39.9</v>
      </c>
      <c r="V46" s="30">
        <v>4609711</v>
      </c>
      <c r="W46" s="30">
        <v>4464025</v>
      </c>
      <c r="X46" s="30">
        <v>145686</v>
      </c>
      <c r="Y46" s="30">
        <v>13274</v>
      </c>
      <c r="Z46" s="30">
        <v>132412</v>
      </c>
      <c r="AA46" s="30">
        <v>-2168</v>
      </c>
      <c r="AB46" s="30">
        <v>82259</v>
      </c>
      <c r="AC46" s="30" t="s">
        <v>115</v>
      </c>
      <c r="AD46" s="30" t="s">
        <v>115</v>
      </c>
      <c r="AE46" s="33">
        <v>80091</v>
      </c>
    </row>
    <row r="47" spans="1:31">
      <c r="A47" s="28">
        <v>2015</v>
      </c>
      <c r="B47" s="29" t="s">
        <v>467</v>
      </c>
      <c r="C47" s="29">
        <v>34410</v>
      </c>
      <c r="D47" s="29" t="s">
        <v>451</v>
      </c>
      <c r="E47" s="29" t="s">
        <v>476</v>
      </c>
      <c r="F47" s="30">
        <v>5885</v>
      </c>
      <c r="G47" s="30">
        <v>5796</v>
      </c>
      <c r="H47" s="30">
        <v>2883263</v>
      </c>
      <c r="I47" s="30">
        <v>505081</v>
      </c>
      <c r="J47" s="30">
        <v>3161242</v>
      </c>
      <c r="K47" s="30">
        <v>152502</v>
      </c>
      <c r="L47" s="31">
        <v>3.6</v>
      </c>
      <c r="M47" s="31">
        <v>81.900000000000006</v>
      </c>
      <c r="N47" s="31">
        <v>25.4</v>
      </c>
      <c r="O47" s="31">
        <v>17.3</v>
      </c>
      <c r="P47" s="31">
        <v>15.1</v>
      </c>
      <c r="Q47" s="32">
        <v>0.17</v>
      </c>
      <c r="R47" s="32" t="s">
        <v>115</v>
      </c>
      <c r="S47" s="32" t="s">
        <v>115</v>
      </c>
      <c r="T47" s="31">
        <v>6.4</v>
      </c>
      <c r="U47" s="31" t="s">
        <v>115</v>
      </c>
      <c r="V47" s="30">
        <v>5271444</v>
      </c>
      <c r="W47" s="30">
        <v>5101776</v>
      </c>
      <c r="X47" s="30">
        <v>169668</v>
      </c>
      <c r="Y47" s="30">
        <v>55143</v>
      </c>
      <c r="Z47" s="30">
        <v>114525</v>
      </c>
      <c r="AA47" s="30">
        <v>-71372</v>
      </c>
      <c r="AB47" s="30">
        <v>375631</v>
      </c>
      <c r="AC47" s="30" t="s">
        <v>115</v>
      </c>
      <c r="AD47" s="30" t="s">
        <v>115</v>
      </c>
      <c r="AE47" s="33">
        <v>304259</v>
      </c>
    </row>
    <row r="48" spans="1:31">
      <c r="A48" s="28">
        <v>2015</v>
      </c>
      <c r="B48" s="29" t="s">
        <v>467</v>
      </c>
      <c r="C48" s="29">
        <v>34614</v>
      </c>
      <c r="D48" s="29" t="s">
        <v>451</v>
      </c>
      <c r="E48" s="29" t="s">
        <v>477</v>
      </c>
      <c r="F48" s="30">
        <v>12395</v>
      </c>
      <c r="G48" s="30">
        <v>12370</v>
      </c>
      <c r="H48" s="30">
        <v>3790718</v>
      </c>
      <c r="I48" s="30">
        <v>1039033</v>
      </c>
      <c r="J48" s="30">
        <v>4330543</v>
      </c>
      <c r="K48" s="30">
        <v>218219</v>
      </c>
      <c r="L48" s="31">
        <v>75.2</v>
      </c>
      <c r="M48" s="31">
        <v>81.2</v>
      </c>
      <c r="N48" s="31">
        <v>17.3</v>
      </c>
      <c r="O48" s="31">
        <v>15.3</v>
      </c>
      <c r="P48" s="31">
        <v>3.9</v>
      </c>
      <c r="Q48" s="32">
        <v>0.24</v>
      </c>
      <c r="R48" s="32" t="s">
        <v>115</v>
      </c>
      <c r="S48" s="32" t="s">
        <v>115</v>
      </c>
      <c r="T48" s="31">
        <v>11.1</v>
      </c>
      <c r="U48" s="31" t="s">
        <v>115</v>
      </c>
      <c r="V48" s="30">
        <v>60814103</v>
      </c>
      <c r="W48" s="30">
        <v>55945655</v>
      </c>
      <c r="X48" s="30">
        <v>4868448</v>
      </c>
      <c r="Y48" s="30">
        <v>1610376</v>
      </c>
      <c r="Z48" s="30">
        <v>3258072</v>
      </c>
      <c r="AA48" s="30">
        <v>329834</v>
      </c>
      <c r="AB48" s="30">
        <v>4253</v>
      </c>
      <c r="AC48" s="30">
        <v>3500</v>
      </c>
      <c r="AD48" s="30" t="s">
        <v>115</v>
      </c>
      <c r="AE48" s="33">
        <v>337587</v>
      </c>
    </row>
    <row r="49" spans="1:31">
      <c r="A49" s="28">
        <v>2015</v>
      </c>
      <c r="B49" s="29" t="s">
        <v>467</v>
      </c>
      <c r="C49" s="29">
        <v>34827</v>
      </c>
      <c r="D49" s="29" t="s">
        <v>451</v>
      </c>
      <c r="E49" s="29" t="s">
        <v>478</v>
      </c>
      <c r="F49" s="30">
        <v>16409</v>
      </c>
      <c r="G49" s="30">
        <v>16367</v>
      </c>
      <c r="H49" s="30">
        <v>4422853</v>
      </c>
      <c r="I49" s="30">
        <v>1244202</v>
      </c>
      <c r="J49" s="30">
        <v>5012990</v>
      </c>
      <c r="K49" s="30">
        <v>259631</v>
      </c>
      <c r="L49" s="31">
        <v>13.7</v>
      </c>
      <c r="M49" s="31">
        <v>86.3</v>
      </c>
      <c r="N49" s="31">
        <v>23.2</v>
      </c>
      <c r="O49" s="31">
        <v>17.100000000000001</v>
      </c>
      <c r="P49" s="31">
        <v>5.6</v>
      </c>
      <c r="Q49" s="32">
        <v>0.27</v>
      </c>
      <c r="R49" s="32" t="s">
        <v>115</v>
      </c>
      <c r="S49" s="32" t="s">
        <v>115</v>
      </c>
      <c r="T49" s="31">
        <v>9.9</v>
      </c>
      <c r="U49" s="31" t="s">
        <v>115</v>
      </c>
      <c r="V49" s="30">
        <v>58365284</v>
      </c>
      <c r="W49" s="30">
        <v>48545454</v>
      </c>
      <c r="X49" s="30">
        <v>9819830</v>
      </c>
      <c r="Y49" s="30">
        <v>9135551</v>
      </c>
      <c r="Z49" s="30">
        <v>684279</v>
      </c>
      <c r="AA49" s="30">
        <v>647743</v>
      </c>
      <c r="AB49" s="30">
        <v>1753152</v>
      </c>
      <c r="AC49" s="30" t="s">
        <v>115</v>
      </c>
      <c r="AD49" s="30">
        <v>847174</v>
      </c>
      <c r="AE49" s="33">
        <v>1553721</v>
      </c>
    </row>
    <row r="50" spans="1:31">
      <c r="A50" s="28">
        <v>2015</v>
      </c>
      <c r="B50" s="29" t="s">
        <v>467</v>
      </c>
      <c r="C50" s="29">
        <v>34835</v>
      </c>
      <c r="D50" s="29" t="s">
        <v>451</v>
      </c>
      <c r="E50" s="29" t="s">
        <v>479</v>
      </c>
      <c r="F50" s="30">
        <v>10069</v>
      </c>
      <c r="G50" s="30">
        <v>10024</v>
      </c>
      <c r="H50" s="30">
        <v>5207780</v>
      </c>
      <c r="I50" s="30">
        <v>793768</v>
      </c>
      <c r="J50" s="30">
        <v>5670200</v>
      </c>
      <c r="K50" s="30">
        <v>268713</v>
      </c>
      <c r="L50" s="31">
        <v>17.399999999999999</v>
      </c>
      <c r="M50" s="31">
        <v>79.400000000000006</v>
      </c>
      <c r="N50" s="31">
        <v>20.6</v>
      </c>
      <c r="O50" s="31">
        <v>20.2</v>
      </c>
      <c r="P50" s="31">
        <v>12.8</v>
      </c>
      <c r="Q50" s="32">
        <v>0.15</v>
      </c>
      <c r="R50" s="32" t="s">
        <v>115</v>
      </c>
      <c r="S50" s="32" t="s">
        <v>115</v>
      </c>
      <c r="T50" s="31">
        <v>6.3</v>
      </c>
      <c r="U50" s="31" t="s">
        <v>115</v>
      </c>
      <c r="V50" s="30">
        <v>16093101</v>
      </c>
      <c r="W50" s="30">
        <v>15012812</v>
      </c>
      <c r="X50" s="30">
        <v>1080289</v>
      </c>
      <c r="Y50" s="30">
        <v>96198</v>
      </c>
      <c r="Z50" s="30">
        <v>984091</v>
      </c>
      <c r="AA50" s="30">
        <v>733720</v>
      </c>
      <c r="AB50" s="30">
        <v>125775</v>
      </c>
      <c r="AC50" s="30" t="s">
        <v>115</v>
      </c>
      <c r="AD50" s="30">
        <v>645000</v>
      </c>
      <c r="AE50" s="33">
        <v>214495</v>
      </c>
    </row>
    <row r="51" spans="1:31">
      <c r="A51" s="28">
        <v>2015</v>
      </c>
      <c r="B51" s="29" t="s">
        <v>467</v>
      </c>
      <c r="C51" s="29">
        <v>34843</v>
      </c>
      <c r="D51" s="29" t="s">
        <v>451</v>
      </c>
      <c r="E51" s="29" t="s">
        <v>480</v>
      </c>
      <c r="F51" s="30">
        <v>3625</v>
      </c>
      <c r="G51" s="30">
        <v>3609</v>
      </c>
      <c r="H51" s="30">
        <v>2174956</v>
      </c>
      <c r="I51" s="30">
        <v>316204</v>
      </c>
      <c r="J51" s="30">
        <v>2357792</v>
      </c>
      <c r="K51" s="30">
        <v>107198</v>
      </c>
      <c r="L51" s="31">
        <v>15.9</v>
      </c>
      <c r="M51" s="31">
        <v>84.3</v>
      </c>
      <c r="N51" s="31">
        <v>19.8</v>
      </c>
      <c r="O51" s="31">
        <v>21.2</v>
      </c>
      <c r="P51" s="31">
        <v>9.6999999999999993</v>
      </c>
      <c r="Q51" s="32">
        <v>0.13</v>
      </c>
      <c r="R51" s="32" t="s">
        <v>115</v>
      </c>
      <c r="S51" s="32" t="s">
        <v>115</v>
      </c>
      <c r="T51" s="31">
        <v>9</v>
      </c>
      <c r="U51" s="31" t="s">
        <v>115</v>
      </c>
      <c r="V51" s="30">
        <v>11035079</v>
      </c>
      <c r="W51" s="30">
        <v>9861466</v>
      </c>
      <c r="X51" s="30">
        <v>1173613</v>
      </c>
      <c r="Y51" s="30">
        <v>798118</v>
      </c>
      <c r="Z51" s="30">
        <v>375495</v>
      </c>
      <c r="AA51" s="30">
        <v>-126404</v>
      </c>
      <c r="AB51" s="30">
        <v>408507</v>
      </c>
      <c r="AC51" s="30" t="s">
        <v>115</v>
      </c>
      <c r="AD51" s="30">
        <v>421492</v>
      </c>
      <c r="AE51" s="33">
        <v>-139389</v>
      </c>
    </row>
    <row r="52" spans="1:31">
      <c r="A52" s="28">
        <v>2015</v>
      </c>
      <c r="B52" s="29" t="s">
        <v>467</v>
      </c>
      <c r="C52" s="29">
        <v>34851</v>
      </c>
      <c r="D52" s="29" t="s">
        <v>451</v>
      </c>
      <c r="E52" s="29" t="s">
        <v>481</v>
      </c>
      <c r="F52" s="30">
        <v>2859</v>
      </c>
      <c r="G52" s="30">
        <v>2842</v>
      </c>
      <c r="H52" s="30">
        <v>1654240</v>
      </c>
      <c r="I52" s="30">
        <v>247032</v>
      </c>
      <c r="J52" s="30">
        <v>1779901</v>
      </c>
      <c r="K52" s="30">
        <v>85667</v>
      </c>
      <c r="L52" s="31">
        <v>2.7</v>
      </c>
      <c r="M52" s="31">
        <v>89.1</v>
      </c>
      <c r="N52" s="31">
        <v>20.6</v>
      </c>
      <c r="O52" s="31">
        <v>23.7</v>
      </c>
      <c r="P52" s="31">
        <v>18.600000000000001</v>
      </c>
      <c r="Q52" s="32">
        <v>0.14000000000000001</v>
      </c>
      <c r="R52" s="32" t="s">
        <v>115</v>
      </c>
      <c r="S52" s="32" t="s">
        <v>115</v>
      </c>
      <c r="T52" s="31">
        <v>11.7</v>
      </c>
      <c r="U52" s="31">
        <v>3.3</v>
      </c>
      <c r="V52" s="30">
        <v>3340704</v>
      </c>
      <c r="W52" s="30">
        <v>3228777</v>
      </c>
      <c r="X52" s="30">
        <v>111927</v>
      </c>
      <c r="Y52" s="30">
        <v>64434</v>
      </c>
      <c r="Z52" s="30">
        <v>47493</v>
      </c>
      <c r="AA52" s="30">
        <v>-952</v>
      </c>
      <c r="AB52" s="30">
        <v>75962</v>
      </c>
      <c r="AC52" s="30" t="s">
        <v>115</v>
      </c>
      <c r="AD52" s="30">
        <v>48060</v>
      </c>
      <c r="AE52" s="33">
        <v>26950</v>
      </c>
    </row>
    <row r="53" spans="1:31">
      <c r="A53" s="28">
        <v>2015</v>
      </c>
      <c r="B53" s="29" t="s">
        <v>467</v>
      </c>
      <c r="C53" s="29">
        <v>35017</v>
      </c>
      <c r="D53" s="29" t="s">
        <v>451</v>
      </c>
      <c r="E53" s="29" t="s">
        <v>482</v>
      </c>
      <c r="F53" s="30">
        <v>9770</v>
      </c>
      <c r="G53" s="30">
        <v>9712</v>
      </c>
      <c r="H53" s="30">
        <v>3586993</v>
      </c>
      <c r="I53" s="30">
        <v>809434</v>
      </c>
      <c r="J53" s="30">
        <v>3970438</v>
      </c>
      <c r="K53" s="30">
        <v>200781</v>
      </c>
      <c r="L53" s="31">
        <v>5.6</v>
      </c>
      <c r="M53" s="31">
        <v>86.4</v>
      </c>
      <c r="N53" s="31">
        <v>24.2</v>
      </c>
      <c r="O53" s="31">
        <v>16.7</v>
      </c>
      <c r="P53" s="31">
        <v>14.7</v>
      </c>
      <c r="Q53" s="32">
        <v>0.22</v>
      </c>
      <c r="R53" s="32" t="s">
        <v>115</v>
      </c>
      <c r="S53" s="32" t="s">
        <v>115</v>
      </c>
      <c r="T53" s="31">
        <v>9.3000000000000007</v>
      </c>
      <c r="U53" s="31">
        <v>72.599999999999994</v>
      </c>
      <c r="V53" s="30">
        <v>6514423</v>
      </c>
      <c r="W53" s="30">
        <v>6273075</v>
      </c>
      <c r="X53" s="30">
        <v>241348</v>
      </c>
      <c r="Y53" s="30">
        <v>19440</v>
      </c>
      <c r="Z53" s="30">
        <v>221908</v>
      </c>
      <c r="AA53" s="30">
        <v>35263</v>
      </c>
      <c r="AB53" s="30">
        <v>94150</v>
      </c>
      <c r="AC53" s="30" t="s">
        <v>115</v>
      </c>
      <c r="AD53" s="30" t="s">
        <v>115</v>
      </c>
      <c r="AE53" s="33">
        <v>129413</v>
      </c>
    </row>
    <row r="54" spans="1:31">
      <c r="A54" s="28">
        <v>2015</v>
      </c>
      <c r="B54" s="29" t="s">
        <v>467</v>
      </c>
      <c r="C54" s="29">
        <v>35033</v>
      </c>
      <c r="D54" s="29" t="s">
        <v>451</v>
      </c>
      <c r="E54" s="29" t="s">
        <v>483</v>
      </c>
      <c r="F54" s="30">
        <v>4435</v>
      </c>
      <c r="G54" s="30">
        <v>4425</v>
      </c>
      <c r="H54" s="30">
        <v>1874273</v>
      </c>
      <c r="I54" s="30">
        <v>342027</v>
      </c>
      <c r="J54" s="30">
        <v>2060107</v>
      </c>
      <c r="K54" s="30">
        <v>98257</v>
      </c>
      <c r="L54" s="31">
        <v>7.6</v>
      </c>
      <c r="M54" s="31">
        <v>85.9</v>
      </c>
      <c r="N54" s="31">
        <v>21.7</v>
      </c>
      <c r="O54" s="31">
        <v>14.3</v>
      </c>
      <c r="P54" s="31">
        <v>8.1999999999999993</v>
      </c>
      <c r="Q54" s="32">
        <v>0.17</v>
      </c>
      <c r="R54" s="32" t="s">
        <v>115</v>
      </c>
      <c r="S54" s="32" t="s">
        <v>115</v>
      </c>
      <c r="T54" s="31">
        <v>6.1</v>
      </c>
      <c r="U54" s="31" t="s">
        <v>115</v>
      </c>
      <c r="V54" s="30">
        <v>8092208</v>
      </c>
      <c r="W54" s="30">
        <v>7720377</v>
      </c>
      <c r="X54" s="30">
        <v>371831</v>
      </c>
      <c r="Y54" s="30">
        <v>214990</v>
      </c>
      <c r="Z54" s="30">
        <v>156841</v>
      </c>
      <c r="AA54" s="30">
        <v>-196262</v>
      </c>
      <c r="AB54" s="30">
        <v>211342</v>
      </c>
      <c r="AC54" s="30" t="s">
        <v>115</v>
      </c>
      <c r="AD54" s="30" t="s">
        <v>115</v>
      </c>
      <c r="AE54" s="33">
        <v>15080</v>
      </c>
    </row>
    <row r="55" spans="1:31">
      <c r="A55" s="28">
        <v>2015</v>
      </c>
      <c r="B55" s="29" t="s">
        <v>467</v>
      </c>
      <c r="C55" s="29">
        <v>35068</v>
      </c>
      <c r="D55" s="29" t="s">
        <v>451</v>
      </c>
      <c r="E55" s="29" t="s">
        <v>484</v>
      </c>
      <c r="F55" s="30">
        <v>6153</v>
      </c>
      <c r="G55" s="30">
        <v>6131</v>
      </c>
      <c r="H55" s="30">
        <v>2570279</v>
      </c>
      <c r="I55" s="30">
        <v>475498</v>
      </c>
      <c r="J55" s="30">
        <v>2821618</v>
      </c>
      <c r="K55" s="30">
        <v>137698</v>
      </c>
      <c r="L55" s="31">
        <v>6.5</v>
      </c>
      <c r="M55" s="31">
        <v>74.599999999999994</v>
      </c>
      <c r="N55" s="31">
        <v>17.600000000000001</v>
      </c>
      <c r="O55" s="31">
        <v>13.5</v>
      </c>
      <c r="P55" s="31">
        <v>11.8</v>
      </c>
      <c r="Q55" s="32">
        <v>0.18</v>
      </c>
      <c r="R55" s="32" t="s">
        <v>115</v>
      </c>
      <c r="S55" s="32" t="s">
        <v>115</v>
      </c>
      <c r="T55" s="31">
        <v>3.9</v>
      </c>
      <c r="U55" s="31" t="s">
        <v>115</v>
      </c>
      <c r="V55" s="30">
        <v>4408613</v>
      </c>
      <c r="W55" s="30">
        <v>4160649</v>
      </c>
      <c r="X55" s="30">
        <v>247964</v>
      </c>
      <c r="Y55" s="30">
        <v>65321</v>
      </c>
      <c r="Z55" s="30">
        <v>182643</v>
      </c>
      <c r="AA55" s="30">
        <v>7217</v>
      </c>
      <c r="AB55" s="30">
        <v>489872</v>
      </c>
      <c r="AC55" s="30" t="s">
        <v>115</v>
      </c>
      <c r="AD55" s="30" t="s">
        <v>115</v>
      </c>
      <c r="AE55" s="33">
        <v>497089</v>
      </c>
    </row>
    <row r="56" spans="1:31">
      <c r="A56" s="28">
        <v>2015</v>
      </c>
      <c r="B56" s="29" t="s">
        <v>467</v>
      </c>
      <c r="C56" s="29">
        <v>35076</v>
      </c>
      <c r="D56" s="29" t="s">
        <v>451</v>
      </c>
      <c r="E56" s="29" t="s">
        <v>485</v>
      </c>
      <c r="F56" s="30">
        <v>17813</v>
      </c>
      <c r="G56" s="30">
        <v>17744</v>
      </c>
      <c r="H56" s="30">
        <v>5796668</v>
      </c>
      <c r="I56" s="30">
        <v>1386915</v>
      </c>
      <c r="J56" s="30">
        <v>6901052</v>
      </c>
      <c r="K56" s="30">
        <v>330213</v>
      </c>
      <c r="L56" s="31">
        <v>7</v>
      </c>
      <c r="M56" s="31">
        <v>90.9</v>
      </c>
      <c r="N56" s="31">
        <v>23</v>
      </c>
      <c r="O56" s="31">
        <v>19.100000000000001</v>
      </c>
      <c r="P56" s="31">
        <v>14.9</v>
      </c>
      <c r="Q56" s="32">
        <v>0.23</v>
      </c>
      <c r="R56" s="32" t="s">
        <v>115</v>
      </c>
      <c r="S56" s="32" t="s">
        <v>115</v>
      </c>
      <c r="T56" s="31">
        <v>9.6</v>
      </c>
      <c r="U56" s="31">
        <v>42.7</v>
      </c>
      <c r="V56" s="30">
        <v>12592365</v>
      </c>
      <c r="W56" s="30">
        <v>11952958</v>
      </c>
      <c r="X56" s="30">
        <v>639407</v>
      </c>
      <c r="Y56" s="30">
        <v>155700</v>
      </c>
      <c r="Z56" s="30">
        <v>483707</v>
      </c>
      <c r="AA56" s="30">
        <v>-20963</v>
      </c>
      <c r="AB56" s="30">
        <v>415373</v>
      </c>
      <c r="AC56" s="30" t="s">
        <v>115</v>
      </c>
      <c r="AD56" s="30">
        <v>23595</v>
      </c>
      <c r="AE56" s="33">
        <v>370815</v>
      </c>
    </row>
    <row r="57" spans="1:31">
      <c r="A57" s="28">
        <v>2015</v>
      </c>
      <c r="B57" s="29" t="s">
        <v>467</v>
      </c>
      <c r="C57" s="29">
        <v>35246</v>
      </c>
      <c r="D57" s="29" t="s">
        <v>451</v>
      </c>
      <c r="E57" s="29" t="s">
        <v>486</v>
      </c>
      <c r="F57" s="30">
        <v>13405</v>
      </c>
      <c r="G57" s="30">
        <v>13265</v>
      </c>
      <c r="H57" s="30">
        <v>4570701</v>
      </c>
      <c r="I57" s="30">
        <v>1481086</v>
      </c>
      <c r="J57" s="30">
        <v>5255453</v>
      </c>
      <c r="K57" s="30">
        <v>281815</v>
      </c>
      <c r="L57" s="31">
        <v>5</v>
      </c>
      <c r="M57" s="31">
        <v>88.5</v>
      </c>
      <c r="N57" s="31">
        <v>18.3</v>
      </c>
      <c r="O57" s="31">
        <v>15.1</v>
      </c>
      <c r="P57" s="31">
        <v>15.9</v>
      </c>
      <c r="Q57" s="32">
        <v>0.32</v>
      </c>
      <c r="R57" s="32" t="s">
        <v>115</v>
      </c>
      <c r="S57" s="32" t="s">
        <v>115</v>
      </c>
      <c r="T57" s="31">
        <v>8.3000000000000007</v>
      </c>
      <c r="U57" s="31">
        <v>60.6</v>
      </c>
      <c r="V57" s="30">
        <v>8626806</v>
      </c>
      <c r="W57" s="30">
        <v>8271793</v>
      </c>
      <c r="X57" s="30">
        <v>355013</v>
      </c>
      <c r="Y57" s="30">
        <v>90310</v>
      </c>
      <c r="Z57" s="30">
        <v>264703</v>
      </c>
      <c r="AA57" s="30">
        <v>-41893</v>
      </c>
      <c r="AB57" s="30">
        <v>130865</v>
      </c>
      <c r="AC57" s="30">
        <v>200000</v>
      </c>
      <c r="AD57" s="30" t="s">
        <v>115</v>
      </c>
      <c r="AE57" s="33">
        <v>288972</v>
      </c>
    </row>
    <row r="58" spans="1:31">
      <c r="A58" s="28">
        <v>2015</v>
      </c>
      <c r="B58" s="29" t="s">
        <v>112</v>
      </c>
      <c r="C58" s="29">
        <v>41009</v>
      </c>
      <c r="D58" s="29" t="s">
        <v>131</v>
      </c>
      <c r="E58" s="29" t="s">
        <v>132</v>
      </c>
      <c r="F58" s="30">
        <v>1056503</v>
      </c>
      <c r="G58" s="30">
        <v>1045205</v>
      </c>
      <c r="H58" s="30">
        <v>170407407</v>
      </c>
      <c r="I58" s="30">
        <v>154990841</v>
      </c>
      <c r="J58" s="30">
        <v>236960836</v>
      </c>
      <c r="K58" s="30">
        <v>20618089</v>
      </c>
      <c r="L58" s="31">
        <v>1.4</v>
      </c>
      <c r="M58" s="31">
        <v>96.2</v>
      </c>
      <c r="N58" s="31">
        <v>25.1</v>
      </c>
      <c r="O58" s="31">
        <v>22.8</v>
      </c>
      <c r="P58" s="31">
        <v>18.7</v>
      </c>
      <c r="Q58" s="32">
        <v>0.89</v>
      </c>
      <c r="R58" s="32" t="s">
        <v>115</v>
      </c>
      <c r="S58" s="32" t="s">
        <v>115</v>
      </c>
      <c r="T58" s="31">
        <v>9.8000000000000007</v>
      </c>
      <c r="U58" s="31">
        <v>122.8</v>
      </c>
      <c r="V58" s="30">
        <v>539718249</v>
      </c>
      <c r="W58" s="30">
        <v>520717051</v>
      </c>
      <c r="X58" s="30">
        <v>19001198</v>
      </c>
      <c r="Y58" s="30">
        <v>15786910</v>
      </c>
      <c r="Z58" s="30">
        <v>3214288</v>
      </c>
      <c r="AA58" s="30">
        <v>343328</v>
      </c>
      <c r="AB58" s="30">
        <v>1195792</v>
      </c>
      <c r="AC58" s="30">
        <v>11350</v>
      </c>
      <c r="AD58" s="30" t="s">
        <v>115</v>
      </c>
      <c r="AE58" s="33">
        <v>1550470</v>
      </c>
    </row>
    <row r="59" spans="1:31" ht="13.5" customHeight="1">
      <c r="A59" s="21">
        <v>2015</v>
      </c>
      <c r="B59" s="22" t="s">
        <v>118</v>
      </c>
      <c r="C59" s="22">
        <v>42021</v>
      </c>
      <c r="D59" s="22" t="s">
        <v>131</v>
      </c>
      <c r="E59" s="22" t="s">
        <v>133</v>
      </c>
      <c r="F59" s="23">
        <v>148798</v>
      </c>
      <c r="G59" s="23">
        <v>147884</v>
      </c>
      <c r="H59" s="23">
        <v>31082950</v>
      </c>
      <c r="I59" s="23">
        <v>16163746</v>
      </c>
      <c r="J59" s="23">
        <v>41668659</v>
      </c>
      <c r="K59" s="23">
        <v>2348142</v>
      </c>
      <c r="L59" s="24">
        <v>25.4</v>
      </c>
      <c r="M59" s="24">
        <v>91.3</v>
      </c>
      <c r="N59" s="24">
        <v>24.6</v>
      </c>
      <c r="O59" s="24">
        <v>11.6</v>
      </c>
      <c r="P59" s="24">
        <v>7.9</v>
      </c>
      <c r="Q59" s="25">
        <v>0.49</v>
      </c>
      <c r="R59" s="25" t="s">
        <v>115</v>
      </c>
      <c r="S59" s="25" t="s">
        <v>115</v>
      </c>
      <c r="T59" s="24">
        <v>15.2</v>
      </c>
      <c r="U59" s="24">
        <v>48.5</v>
      </c>
      <c r="V59" s="23">
        <v>330919099</v>
      </c>
      <c r="W59" s="23">
        <v>281120804</v>
      </c>
      <c r="X59" s="23">
        <v>49798295</v>
      </c>
      <c r="Y59" s="23">
        <v>39217418</v>
      </c>
      <c r="Z59" s="23">
        <v>10580877</v>
      </c>
      <c r="AA59" s="23">
        <v>4154634</v>
      </c>
      <c r="AB59" s="23">
        <v>253956</v>
      </c>
      <c r="AC59" s="23" t="s">
        <v>115</v>
      </c>
      <c r="AD59" s="23">
        <v>3100000</v>
      </c>
      <c r="AE59" s="26">
        <v>1308590</v>
      </c>
    </row>
    <row r="60" spans="1:31" ht="13.5" customHeight="1">
      <c r="A60" s="28">
        <v>2015</v>
      </c>
      <c r="B60" s="29" t="s">
        <v>118</v>
      </c>
      <c r="C60" s="29">
        <v>42153</v>
      </c>
      <c r="D60" s="29" t="s">
        <v>131</v>
      </c>
      <c r="E60" s="29" t="s">
        <v>134</v>
      </c>
      <c r="F60" s="30">
        <v>133958</v>
      </c>
      <c r="G60" s="30">
        <v>133270</v>
      </c>
      <c r="H60" s="30">
        <v>27671973</v>
      </c>
      <c r="I60" s="30">
        <v>14253047</v>
      </c>
      <c r="J60" s="30">
        <v>36965182</v>
      </c>
      <c r="K60" s="30">
        <v>2209399</v>
      </c>
      <c r="L60" s="31">
        <v>6.2</v>
      </c>
      <c r="M60" s="31">
        <v>88</v>
      </c>
      <c r="N60" s="31">
        <v>18.600000000000001</v>
      </c>
      <c r="O60" s="31">
        <v>17</v>
      </c>
      <c r="P60" s="31">
        <v>15.6</v>
      </c>
      <c r="Q60" s="32">
        <v>0.51</v>
      </c>
      <c r="R60" s="32" t="s">
        <v>115</v>
      </c>
      <c r="S60" s="32" t="s">
        <v>115</v>
      </c>
      <c r="T60" s="31">
        <v>9.6999999999999993</v>
      </c>
      <c r="U60" s="31">
        <v>53.3</v>
      </c>
      <c r="V60" s="30">
        <v>67103119</v>
      </c>
      <c r="W60" s="30">
        <v>63501334</v>
      </c>
      <c r="X60" s="30">
        <v>3601785</v>
      </c>
      <c r="Y60" s="30">
        <v>1315955</v>
      </c>
      <c r="Z60" s="30">
        <v>2285830</v>
      </c>
      <c r="AA60" s="30">
        <v>428347</v>
      </c>
      <c r="AB60" s="30">
        <v>71018</v>
      </c>
      <c r="AC60" s="30">
        <v>193486</v>
      </c>
      <c r="AD60" s="30">
        <v>795710</v>
      </c>
      <c r="AE60" s="33">
        <v>-102859</v>
      </c>
    </row>
    <row r="61" spans="1:31" ht="13.5" customHeight="1">
      <c r="A61" s="28">
        <v>2015</v>
      </c>
      <c r="B61" s="29" t="s">
        <v>116</v>
      </c>
      <c r="C61" s="29">
        <v>52019</v>
      </c>
      <c r="D61" s="29" t="s">
        <v>135</v>
      </c>
      <c r="E61" s="29" t="s">
        <v>136</v>
      </c>
      <c r="F61" s="30">
        <v>317104</v>
      </c>
      <c r="G61" s="30">
        <v>315715</v>
      </c>
      <c r="H61" s="30">
        <v>55860759</v>
      </c>
      <c r="I61" s="30">
        <v>36772964</v>
      </c>
      <c r="J61" s="30">
        <v>73295798</v>
      </c>
      <c r="K61" s="30">
        <v>5567754</v>
      </c>
      <c r="L61" s="31">
        <v>2.2999999999999998</v>
      </c>
      <c r="M61" s="31">
        <v>89.1</v>
      </c>
      <c r="N61" s="31">
        <v>24.9</v>
      </c>
      <c r="O61" s="31">
        <v>18.600000000000001</v>
      </c>
      <c r="P61" s="31">
        <v>17.399999999999999</v>
      </c>
      <c r="Q61" s="32">
        <v>0.65</v>
      </c>
      <c r="R61" s="32" t="s">
        <v>115</v>
      </c>
      <c r="S61" s="32" t="s">
        <v>115</v>
      </c>
      <c r="T61" s="31">
        <v>11.5</v>
      </c>
      <c r="U61" s="31">
        <v>91.2</v>
      </c>
      <c r="V61" s="30">
        <v>140195658</v>
      </c>
      <c r="W61" s="30">
        <v>138023659</v>
      </c>
      <c r="X61" s="30">
        <v>2171999</v>
      </c>
      <c r="Y61" s="30">
        <v>451619</v>
      </c>
      <c r="Z61" s="30">
        <v>1720380</v>
      </c>
      <c r="AA61" s="30">
        <v>-403840</v>
      </c>
      <c r="AB61" s="30">
        <v>951094</v>
      </c>
      <c r="AC61" s="30" t="s">
        <v>115</v>
      </c>
      <c r="AD61" s="30" t="s">
        <v>115</v>
      </c>
      <c r="AE61" s="33">
        <v>547254</v>
      </c>
    </row>
    <row r="62" spans="1:31" ht="13.5" customHeight="1">
      <c r="A62" s="28">
        <v>2015</v>
      </c>
      <c r="B62" s="29" t="s">
        <v>129</v>
      </c>
      <c r="C62" s="29">
        <v>62014</v>
      </c>
      <c r="D62" s="29" t="s">
        <v>137</v>
      </c>
      <c r="E62" s="29" t="s">
        <v>138</v>
      </c>
      <c r="F62" s="30">
        <v>249778</v>
      </c>
      <c r="G62" s="30">
        <v>248616</v>
      </c>
      <c r="H62" s="30">
        <v>39293183</v>
      </c>
      <c r="I62" s="30">
        <v>29512186</v>
      </c>
      <c r="J62" s="30">
        <v>51683890</v>
      </c>
      <c r="K62" s="30">
        <v>4033089</v>
      </c>
      <c r="L62" s="31">
        <v>3.6</v>
      </c>
      <c r="M62" s="31">
        <v>87.8</v>
      </c>
      <c r="N62" s="31">
        <v>23.1</v>
      </c>
      <c r="O62" s="31">
        <v>18.2</v>
      </c>
      <c r="P62" s="31">
        <v>16.2</v>
      </c>
      <c r="Q62" s="32">
        <v>0.74</v>
      </c>
      <c r="R62" s="32" t="s">
        <v>115</v>
      </c>
      <c r="S62" s="32" t="s">
        <v>115</v>
      </c>
      <c r="T62" s="31">
        <v>8.6</v>
      </c>
      <c r="U62" s="31">
        <v>70.599999999999994</v>
      </c>
      <c r="V62" s="30">
        <v>91869116</v>
      </c>
      <c r="W62" s="30">
        <v>89864305</v>
      </c>
      <c r="X62" s="30">
        <v>2004811</v>
      </c>
      <c r="Y62" s="30">
        <v>118955</v>
      </c>
      <c r="Z62" s="30">
        <v>1885856</v>
      </c>
      <c r="AA62" s="30">
        <v>659715</v>
      </c>
      <c r="AB62" s="30">
        <v>73947</v>
      </c>
      <c r="AC62" s="30" t="s">
        <v>115</v>
      </c>
      <c r="AD62" s="30">
        <v>936945</v>
      </c>
      <c r="AE62" s="33">
        <v>-203283</v>
      </c>
    </row>
    <row r="63" spans="1:31" ht="13.5" customHeight="1">
      <c r="A63" s="28">
        <v>2015</v>
      </c>
      <c r="B63" s="29" t="s">
        <v>118</v>
      </c>
      <c r="C63" s="29">
        <v>62031</v>
      </c>
      <c r="D63" s="29" t="s">
        <v>137</v>
      </c>
      <c r="E63" s="29" t="s">
        <v>139</v>
      </c>
      <c r="F63" s="30">
        <v>131758</v>
      </c>
      <c r="G63" s="30">
        <v>131134</v>
      </c>
      <c r="H63" s="30">
        <v>30862889</v>
      </c>
      <c r="I63" s="30">
        <v>12823963</v>
      </c>
      <c r="J63" s="30">
        <v>39633434</v>
      </c>
      <c r="K63" s="30">
        <v>2451596</v>
      </c>
      <c r="L63" s="31">
        <v>11.6</v>
      </c>
      <c r="M63" s="31">
        <v>89.7</v>
      </c>
      <c r="N63" s="31">
        <v>23.1</v>
      </c>
      <c r="O63" s="31">
        <v>19.5</v>
      </c>
      <c r="P63" s="31">
        <v>18.2</v>
      </c>
      <c r="Q63" s="32">
        <v>0.42</v>
      </c>
      <c r="R63" s="32" t="s">
        <v>115</v>
      </c>
      <c r="S63" s="32" t="s">
        <v>115</v>
      </c>
      <c r="T63" s="31">
        <v>8.5</v>
      </c>
      <c r="U63" s="31">
        <v>61.5</v>
      </c>
      <c r="V63" s="30">
        <v>70533373</v>
      </c>
      <c r="W63" s="30">
        <v>65831411</v>
      </c>
      <c r="X63" s="30">
        <v>4701962</v>
      </c>
      <c r="Y63" s="30">
        <v>88188</v>
      </c>
      <c r="Z63" s="30">
        <v>4613774</v>
      </c>
      <c r="AA63" s="30">
        <v>707223</v>
      </c>
      <c r="AB63" s="30">
        <v>24523</v>
      </c>
      <c r="AC63" s="30">
        <v>941103</v>
      </c>
      <c r="AD63" s="30" t="s">
        <v>115</v>
      </c>
      <c r="AE63" s="33">
        <v>1672849</v>
      </c>
    </row>
    <row r="64" spans="1:31" ht="13.5" customHeight="1">
      <c r="A64" s="28">
        <v>2015</v>
      </c>
      <c r="B64" s="29" t="s">
        <v>118</v>
      </c>
      <c r="C64" s="29">
        <v>62049</v>
      </c>
      <c r="D64" s="29" t="s">
        <v>137</v>
      </c>
      <c r="E64" s="29" t="s">
        <v>140</v>
      </c>
      <c r="F64" s="30">
        <v>106733</v>
      </c>
      <c r="G64" s="30">
        <v>106235</v>
      </c>
      <c r="H64" s="30">
        <v>24047275</v>
      </c>
      <c r="I64" s="30">
        <v>11343663</v>
      </c>
      <c r="J64" s="30">
        <v>30558238</v>
      </c>
      <c r="K64" s="30">
        <v>1912584</v>
      </c>
      <c r="L64" s="31">
        <v>4.7</v>
      </c>
      <c r="M64" s="31">
        <v>93.5</v>
      </c>
      <c r="N64" s="31">
        <v>18.8</v>
      </c>
      <c r="O64" s="31">
        <v>22.4</v>
      </c>
      <c r="P64" s="31">
        <v>18.100000000000001</v>
      </c>
      <c r="Q64" s="32">
        <v>0.46</v>
      </c>
      <c r="R64" s="32" t="s">
        <v>115</v>
      </c>
      <c r="S64" s="32" t="s">
        <v>115</v>
      </c>
      <c r="T64" s="31">
        <v>11.4</v>
      </c>
      <c r="U64" s="31">
        <v>40.5</v>
      </c>
      <c r="V64" s="30">
        <v>56710153</v>
      </c>
      <c r="W64" s="30">
        <v>55136933</v>
      </c>
      <c r="X64" s="30">
        <v>1573220</v>
      </c>
      <c r="Y64" s="30">
        <v>145555</v>
      </c>
      <c r="Z64" s="30">
        <v>1427665</v>
      </c>
      <c r="AA64" s="30">
        <v>-248556</v>
      </c>
      <c r="AB64" s="30">
        <v>2107225</v>
      </c>
      <c r="AC64" s="30">
        <v>25708</v>
      </c>
      <c r="AD64" s="30">
        <v>1241963</v>
      </c>
      <c r="AE64" s="33">
        <v>642414</v>
      </c>
    </row>
    <row r="65" spans="1:31" ht="13.5" customHeight="1">
      <c r="A65" s="28">
        <v>2015</v>
      </c>
      <c r="B65" s="29" t="s">
        <v>118</v>
      </c>
      <c r="C65" s="29">
        <v>72010</v>
      </c>
      <c r="D65" s="29" t="s">
        <v>141</v>
      </c>
      <c r="E65" s="29" t="s">
        <v>142</v>
      </c>
      <c r="F65" s="30">
        <v>285026</v>
      </c>
      <c r="G65" s="30">
        <v>283360</v>
      </c>
      <c r="H65" s="30">
        <v>43827156</v>
      </c>
      <c r="I65" s="30">
        <v>33062813</v>
      </c>
      <c r="J65" s="30">
        <v>57377814</v>
      </c>
      <c r="K65" s="30">
        <v>4064674</v>
      </c>
      <c r="L65" s="31">
        <v>10.4</v>
      </c>
      <c r="M65" s="31">
        <v>83.9</v>
      </c>
      <c r="N65" s="31">
        <v>24.7</v>
      </c>
      <c r="O65" s="31">
        <v>14</v>
      </c>
      <c r="P65" s="31">
        <v>11.7</v>
      </c>
      <c r="Q65" s="32">
        <v>0.73</v>
      </c>
      <c r="R65" s="32" t="s">
        <v>115</v>
      </c>
      <c r="S65" s="32" t="s">
        <v>115</v>
      </c>
      <c r="T65" s="31">
        <v>2.7</v>
      </c>
      <c r="U65" s="31">
        <v>22.3</v>
      </c>
      <c r="V65" s="30">
        <v>201162031</v>
      </c>
      <c r="W65" s="30">
        <v>194742740</v>
      </c>
      <c r="X65" s="30">
        <v>6419291</v>
      </c>
      <c r="Y65" s="30">
        <v>475505</v>
      </c>
      <c r="Z65" s="30">
        <v>5943786</v>
      </c>
      <c r="AA65" s="30">
        <v>1053787</v>
      </c>
      <c r="AB65" s="30">
        <v>2644</v>
      </c>
      <c r="AC65" s="30" t="s">
        <v>115</v>
      </c>
      <c r="AD65" s="30" t="s">
        <v>115</v>
      </c>
      <c r="AE65" s="33">
        <v>1056431</v>
      </c>
    </row>
    <row r="66" spans="1:31" ht="13.5" customHeight="1">
      <c r="A66" s="28">
        <v>2015</v>
      </c>
      <c r="B66" s="29" t="s">
        <v>118</v>
      </c>
      <c r="C66" s="29">
        <v>72028</v>
      </c>
      <c r="D66" s="29" t="s">
        <v>141</v>
      </c>
      <c r="E66" s="29" t="s">
        <v>143</v>
      </c>
      <c r="F66" s="30">
        <v>122749</v>
      </c>
      <c r="G66" s="30">
        <v>122078</v>
      </c>
      <c r="H66" s="30">
        <v>22303766</v>
      </c>
      <c r="I66" s="30">
        <v>13692779</v>
      </c>
      <c r="J66" s="30">
        <v>29244363</v>
      </c>
      <c r="K66" s="30">
        <v>2076340</v>
      </c>
      <c r="L66" s="31">
        <v>7.8</v>
      </c>
      <c r="M66" s="31">
        <v>87.4</v>
      </c>
      <c r="N66" s="31">
        <v>23.6</v>
      </c>
      <c r="O66" s="31">
        <v>17.8</v>
      </c>
      <c r="P66" s="31">
        <v>17.7</v>
      </c>
      <c r="Q66" s="32">
        <v>0.62</v>
      </c>
      <c r="R66" s="32" t="s">
        <v>115</v>
      </c>
      <c r="S66" s="32" t="s">
        <v>115</v>
      </c>
      <c r="T66" s="31">
        <v>10.8</v>
      </c>
      <c r="U66" s="31">
        <v>36.299999999999997</v>
      </c>
      <c r="V66" s="30">
        <v>51888761</v>
      </c>
      <c r="W66" s="30">
        <v>49532377</v>
      </c>
      <c r="X66" s="30">
        <v>2356384</v>
      </c>
      <c r="Y66" s="30">
        <v>82313</v>
      </c>
      <c r="Z66" s="30">
        <v>2274071</v>
      </c>
      <c r="AA66" s="30">
        <v>1128282</v>
      </c>
      <c r="AB66" s="30">
        <v>254406</v>
      </c>
      <c r="AC66" s="30">
        <v>771603</v>
      </c>
      <c r="AD66" s="30" t="s">
        <v>115</v>
      </c>
      <c r="AE66" s="33">
        <v>2154291</v>
      </c>
    </row>
    <row r="67" spans="1:31" ht="13.5" customHeight="1">
      <c r="A67" s="28">
        <v>2015</v>
      </c>
      <c r="B67" s="29" t="s">
        <v>116</v>
      </c>
      <c r="C67" s="29">
        <v>72036</v>
      </c>
      <c r="D67" s="29" t="s">
        <v>141</v>
      </c>
      <c r="E67" s="29" t="s">
        <v>144</v>
      </c>
      <c r="F67" s="30">
        <v>327307</v>
      </c>
      <c r="G67" s="30">
        <v>325325</v>
      </c>
      <c r="H67" s="30">
        <v>51513650</v>
      </c>
      <c r="I67" s="30">
        <v>40896845</v>
      </c>
      <c r="J67" s="30">
        <v>68464793</v>
      </c>
      <c r="K67" s="30">
        <v>5166674</v>
      </c>
      <c r="L67" s="31">
        <v>6.1</v>
      </c>
      <c r="M67" s="31">
        <v>88.1</v>
      </c>
      <c r="N67" s="31">
        <v>19.8</v>
      </c>
      <c r="O67" s="31">
        <v>13.9</v>
      </c>
      <c r="P67" s="31">
        <v>10.4</v>
      </c>
      <c r="Q67" s="32">
        <v>0.77</v>
      </c>
      <c r="R67" s="32" t="s">
        <v>115</v>
      </c>
      <c r="S67" s="32" t="s">
        <v>115</v>
      </c>
      <c r="T67" s="31">
        <v>4.5999999999999996</v>
      </c>
      <c r="U67" s="31" t="s">
        <v>115</v>
      </c>
      <c r="V67" s="30">
        <v>173477875</v>
      </c>
      <c r="W67" s="30">
        <v>166007209</v>
      </c>
      <c r="X67" s="30">
        <v>7470666</v>
      </c>
      <c r="Y67" s="30">
        <v>3284632</v>
      </c>
      <c r="Z67" s="30">
        <v>4186034</v>
      </c>
      <c r="AA67" s="30">
        <v>-317334</v>
      </c>
      <c r="AB67" s="30">
        <v>5851830</v>
      </c>
      <c r="AC67" s="30" t="s">
        <v>115</v>
      </c>
      <c r="AD67" s="30">
        <v>4840000</v>
      </c>
      <c r="AE67" s="33">
        <v>694496</v>
      </c>
    </row>
    <row r="68" spans="1:31" ht="13.5" customHeight="1">
      <c r="A68" s="28">
        <v>2015</v>
      </c>
      <c r="B68" s="29" t="s">
        <v>116</v>
      </c>
      <c r="C68" s="29">
        <v>72044</v>
      </c>
      <c r="D68" s="29" t="s">
        <v>141</v>
      </c>
      <c r="E68" s="29" t="s">
        <v>145</v>
      </c>
      <c r="F68" s="30">
        <v>331920</v>
      </c>
      <c r="G68" s="30">
        <v>330038</v>
      </c>
      <c r="H68" s="30">
        <v>56327382</v>
      </c>
      <c r="I68" s="30">
        <v>42503904</v>
      </c>
      <c r="J68" s="30">
        <v>73381106</v>
      </c>
      <c r="K68" s="30">
        <v>4770527</v>
      </c>
      <c r="L68" s="31">
        <v>7.1</v>
      </c>
      <c r="M68" s="31">
        <v>83.9</v>
      </c>
      <c r="N68" s="31">
        <v>21.6</v>
      </c>
      <c r="O68" s="31">
        <v>15.9</v>
      </c>
      <c r="P68" s="31">
        <v>10.9</v>
      </c>
      <c r="Q68" s="32">
        <v>0.72</v>
      </c>
      <c r="R68" s="32" t="s">
        <v>115</v>
      </c>
      <c r="S68" s="32" t="s">
        <v>115</v>
      </c>
      <c r="T68" s="31">
        <v>9.6999999999999993</v>
      </c>
      <c r="U68" s="31">
        <v>36.700000000000003</v>
      </c>
      <c r="V68" s="30">
        <v>182369756</v>
      </c>
      <c r="W68" s="30">
        <v>168505816</v>
      </c>
      <c r="X68" s="30">
        <v>13863940</v>
      </c>
      <c r="Y68" s="30">
        <v>8637729</v>
      </c>
      <c r="Z68" s="30">
        <v>5226211</v>
      </c>
      <c r="AA68" s="30">
        <v>-250932</v>
      </c>
      <c r="AB68" s="30">
        <v>8208025</v>
      </c>
      <c r="AC68" s="30" t="s">
        <v>115</v>
      </c>
      <c r="AD68" s="30">
        <v>5683867</v>
      </c>
      <c r="AE68" s="33">
        <v>2273226</v>
      </c>
    </row>
    <row r="69" spans="1:31">
      <c r="A69" s="21">
        <v>2015</v>
      </c>
      <c r="B69" s="22" t="s">
        <v>129</v>
      </c>
      <c r="C69" s="22">
        <v>82015</v>
      </c>
      <c r="D69" s="22" t="s">
        <v>146</v>
      </c>
      <c r="E69" s="22" t="s">
        <v>147</v>
      </c>
      <c r="F69" s="23">
        <v>273047</v>
      </c>
      <c r="G69" s="23">
        <v>269827</v>
      </c>
      <c r="H69" s="23">
        <v>40882715</v>
      </c>
      <c r="I69" s="23">
        <v>34745440</v>
      </c>
      <c r="J69" s="23">
        <v>55911113</v>
      </c>
      <c r="K69" s="23">
        <v>4238049</v>
      </c>
      <c r="L69" s="24">
        <v>7.9</v>
      </c>
      <c r="M69" s="24">
        <v>87.9</v>
      </c>
      <c r="N69" s="24">
        <v>25.7</v>
      </c>
      <c r="O69" s="24">
        <v>16.2</v>
      </c>
      <c r="P69" s="24">
        <v>13.6</v>
      </c>
      <c r="Q69" s="25">
        <v>0.84</v>
      </c>
      <c r="R69" s="25" t="s">
        <v>115</v>
      </c>
      <c r="S69" s="25" t="s">
        <v>115</v>
      </c>
      <c r="T69" s="24">
        <v>9.3000000000000007</v>
      </c>
      <c r="U69" s="24">
        <v>85.3</v>
      </c>
      <c r="V69" s="23">
        <v>105368733</v>
      </c>
      <c r="W69" s="23">
        <v>99133246</v>
      </c>
      <c r="X69" s="23">
        <v>6235487</v>
      </c>
      <c r="Y69" s="23">
        <v>1837352</v>
      </c>
      <c r="Z69" s="23">
        <v>4398135</v>
      </c>
      <c r="AA69" s="23">
        <v>1322837</v>
      </c>
      <c r="AB69" s="23">
        <v>1427954</v>
      </c>
      <c r="AC69" s="23">
        <v>50000</v>
      </c>
      <c r="AD69" s="23">
        <v>1650000</v>
      </c>
      <c r="AE69" s="26">
        <v>1150791</v>
      </c>
    </row>
    <row r="70" spans="1:31">
      <c r="A70" s="28">
        <v>2015</v>
      </c>
      <c r="B70" s="29" t="s">
        <v>118</v>
      </c>
      <c r="C70" s="29">
        <v>82023</v>
      </c>
      <c r="D70" s="29" t="s">
        <v>146</v>
      </c>
      <c r="E70" s="29" t="s">
        <v>148</v>
      </c>
      <c r="F70" s="30">
        <v>186675</v>
      </c>
      <c r="G70" s="30">
        <v>185182</v>
      </c>
      <c r="H70" s="30">
        <v>28558785</v>
      </c>
      <c r="I70" s="30">
        <v>23500705</v>
      </c>
      <c r="J70" s="30">
        <v>39123088</v>
      </c>
      <c r="K70" s="30">
        <v>3320320</v>
      </c>
      <c r="L70" s="31">
        <v>9.6999999999999993</v>
      </c>
      <c r="M70" s="31">
        <v>88</v>
      </c>
      <c r="N70" s="31">
        <v>30.5</v>
      </c>
      <c r="O70" s="31">
        <v>14.2</v>
      </c>
      <c r="P70" s="31">
        <v>11.5</v>
      </c>
      <c r="Q70" s="32">
        <v>0.83</v>
      </c>
      <c r="R70" s="32" t="s">
        <v>115</v>
      </c>
      <c r="S70" s="32" t="s">
        <v>115</v>
      </c>
      <c r="T70" s="31">
        <v>0</v>
      </c>
      <c r="U70" s="31" t="s">
        <v>115</v>
      </c>
      <c r="V70" s="30">
        <v>75023450</v>
      </c>
      <c r="W70" s="30">
        <v>70271925</v>
      </c>
      <c r="X70" s="30">
        <v>4751525</v>
      </c>
      <c r="Y70" s="30">
        <v>945898</v>
      </c>
      <c r="Z70" s="30">
        <v>3805627</v>
      </c>
      <c r="AA70" s="30">
        <v>853138</v>
      </c>
      <c r="AB70" s="30">
        <v>1782739</v>
      </c>
      <c r="AC70" s="30" t="s">
        <v>115</v>
      </c>
      <c r="AD70" s="30">
        <v>60998</v>
      </c>
      <c r="AE70" s="33">
        <v>2574879</v>
      </c>
    </row>
    <row r="71" spans="1:31">
      <c r="A71" s="28">
        <v>2015</v>
      </c>
      <c r="B71" s="29" t="s">
        <v>118</v>
      </c>
      <c r="C71" s="29">
        <v>82031</v>
      </c>
      <c r="D71" s="29" t="s">
        <v>146</v>
      </c>
      <c r="E71" s="29" t="s">
        <v>149</v>
      </c>
      <c r="F71" s="30">
        <v>144088</v>
      </c>
      <c r="G71" s="30">
        <v>140811</v>
      </c>
      <c r="H71" s="30">
        <v>21103411</v>
      </c>
      <c r="I71" s="30">
        <v>18373676</v>
      </c>
      <c r="J71" s="30">
        <v>29061837</v>
      </c>
      <c r="K71" s="30">
        <v>2217787</v>
      </c>
      <c r="L71" s="31">
        <v>2.2000000000000002</v>
      </c>
      <c r="M71" s="31">
        <v>89.2</v>
      </c>
      <c r="N71" s="31">
        <v>27.3</v>
      </c>
      <c r="O71" s="31">
        <v>15.3</v>
      </c>
      <c r="P71" s="31">
        <v>13.2</v>
      </c>
      <c r="Q71" s="32">
        <v>0.88</v>
      </c>
      <c r="R71" s="32" t="s">
        <v>115</v>
      </c>
      <c r="S71" s="32" t="s">
        <v>115</v>
      </c>
      <c r="T71" s="31">
        <v>6.1</v>
      </c>
      <c r="U71" s="31">
        <v>55.4</v>
      </c>
      <c r="V71" s="30">
        <v>62643300</v>
      </c>
      <c r="W71" s="30">
        <v>61345827</v>
      </c>
      <c r="X71" s="30">
        <v>1297473</v>
      </c>
      <c r="Y71" s="30">
        <v>650631</v>
      </c>
      <c r="Z71" s="30">
        <v>646842</v>
      </c>
      <c r="AA71" s="30">
        <v>-474128</v>
      </c>
      <c r="AB71" s="30">
        <v>2510</v>
      </c>
      <c r="AC71" s="30" t="s">
        <v>115</v>
      </c>
      <c r="AD71" s="30">
        <v>642816</v>
      </c>
      <c r="AE71" s="33">
        <v>-1114434</v>
      </c>
    </row>
    <row r="72" spans="1:31">
      <c r="A72" s="28">
        <v>2015</v>
      </c>
      <c r="B72" s="29" t="s">
        <v>118</v>
      </c>
      <c r="C72" s="29">
        <v>82040</v>
      </c>
      <c r="D72" s="29" t="s">
        <v>146</v>
      </c>
      <c r="E72" s="29" t="s">
        <v>150</v>
      </c>
      <c r="F72" s="30">
        <v>144715</v>
      </c>
      <c r="G72" s="30">
        <v>141939</v>
      </c>
      <c r="H72" s="30">
        <v>21788086</v>
      </c>
      <c r="I72" s="30">
        <v>16298758</v>
      </c>
      <c r="J72" s="30">
        <v>29856631</v>
      </c>
      <c r="K72" s="30">
        <v>2311793</v>
      </c>
      <c r="L72" s="31">
        <v>4.5999999999999996</v>
      </c>
      <c r="M72" s="31">
        <v>87.8</v>
      </c>
      <c r="N72" s="31">
        <v>19.899999999999999</v>
      </c>
      <c r="O72" s="31">
        <v>17.3</v>
      </c>
      <c r="P72" s="31">
        <v>15.2</v>
      </c>
      <c r="Q72" s="32">
        <v>0.76</v>
      </c>
      <c r="R72" s="32" t="s">
        <v>115</v>
      </c>
      <c r="S72" s="32" t="s">
        <v>115</v>
      </c>
      <c r="T72" s="31">
        <v>8.4</v>
      </c>
      <c r="U72" s="31">
        <v>93.1</v>
      </c>
      <c r="V72" s="30">
        <v>51361972</v>
      </c>
      <c r="W72" s="30">
        <v>49437635</v>
      </c>
      <c r="X72" s="30">
        <v>1924337</v>
      </c>
      <c r="Y72" s="30">
        <v>536391</v>
      </c>
      <c r="Z72" s="30">
        <v>1387946</v>
      </c>
      <c r="AA72" s="30">
        <v>-613504</v>
      </c>
      <c r="AB72" s="30">
        <v>200543</v>
      </c>
      <c r="AC72" s="30" t="s">
        <v>115</v>
      </c>
      <c r="AD72" s="30" t="s">
        <v>115</v>
      </c>
      <c r="AE72" s="33">
        <v>-412961</v>
      </c>
    </row>
    <row r="73" spans="1:31">
      <c r="A73" s="28">
        <v>2015</v>
      </c>
      <c r="B73" s="29" t="s">
        <v>118</v>
      </c>
      <c r="C73" s="29">
        <v>82171</v>
      </c>
      <c r="D73" s="29" t="s">
        <v>146</v>
      </c>
      <c r="E73" s="29" t="s">
        <v>151</v>
      </c>
      <c r="F73" s="30">
        <v>108957</v>
      </c>
      <c r="G73" s="30">
        <v>107440</v>
      </c>
      <c r="H73" s="30">
        <v>16505419</v>
      </c>
      <c r="I73" s="30">
        <v>12037470</v>
      </c>
      <c r="J73" s="30">
        <v>22571295</v>
      </c>
      <c r="K73" s="30">
        <v>2072144</v>
      </c>
      <c r="L73" s="31">
        <v>4</v>
      </c>
      <c r="M73" s="31">
        <v>91.9</v>
      </c>
      <c r="N73" s="31">
        <v>28.1</v>
      </c>
      <c r="O73" s="31">
        <v>17.3</v>
      </c>
      <c r="P73" s="31">
        <v>15.3</v>
      </c>
      <c r="Q73" s="32">
        <v>0.76</v>
      </c>
      <c r="R73" s="32" t="s">
        <v>115</v>
      </c>
      <c r="S73" s="32" t="s">
        <v>115</v>
      </c>
      <c r="T73" s="31">
        <v>8.5</v>
      </c>
      <c r="U73" s="31">
        <v>47.3</v>
      </c>
      <c r="V73" s="30">
        <v>38780453</v>
      </c>
      <c r="W73" s="30">
        <v>37786710</v>
      </c>
      <c r="X73" s="30">
        <v>993743</v>
      </c>
      <c r="Y73" s="30">
        <v>94276</v>
      </c>
      <c r="Z73" s="30">
        <v>899467</v>
      </c>
      <c r="AA73" s="30">
        <v>226986</v>
      </c>
      <c r="AB73" s="30">
        <v>336869</v>
      </c>
      <c r="AC73" s="30" t="s">
        <v>115</v>
      </c>
      <c r="AD73" s="30">
        <v>312738</v>
      </c>
      <c r="AE73" s="33">
        <v>251117</v>
      </c>
    </row>
    <row r="74" spans="1:31">
      <c r="A74" s="28">
        <v>2015</v>
      </c>
      <c r="B74" s="29" t="s">
        <v>129</v>
      </c>
      <c r="C74" s="29">
        <v>82201</v>
      </c>
      <c r="D74" s="29" t="s">
        <v>146</v>
      </c>
      <c r="E74" s="29" t="s">
        <v>152</v>
      </c>
      <c r="F74" s="30">
        <v>223755</v>
      </c>
      <c r="G74" s="30">
        <v>215764</v>
      </c>
      <c r="H74" s="30">
        <v>34213691</v>
      </c>
      <c r="I74" s="30">
        <v>34076683</v>
      </c>
      <c r="J74" s="30">
        <v>45580638</v>
      </c>
      <c r="K74" s="30">
        <v>319292</v>
      </c>
      <c r="L74" s="31">
        <v>6.7</v>
      </c>
      <c r="M74" s="31">
        <v>89</v>
      </c>
      <c r="N74" s="31">
        <v>30.5</v>
      </c>
      <c r="O74" s="31">
        <v>12.1</v>
      </c>
      <c r="P74" s="31">
        <v>11</v>
      </c>
      <c r="Q74" s="32">
        <v>0.99</v>
      </c>
      <c r="R74" s="32" t="s">
        <v>115</v>
      </c>
      <c r="S74" s="32" t="s">
        <v>115</v>
      </c>
      <c r="T74" s="31">
        <v>6.7</v>
      </c>
      <c r="U74" s="31">
        <v>49.5</v>
      </c>
      <c r="V74" s="30">
        <v>76571009</v>
      </c>
      <c r="W74" s="30">
        <v>73046681</v>
      </c>
      <c r="X74" s="30">
        <v>3524328</v>
      </c>
      <c r="Y74" s="30">
        <v>487705</v>
      </c>
      <c r="Z74" s="30">
        <v>3036623</v>
      </c>
      <c r="AA74" s="30">
        <v>1065011</v>
      </c>
      <c r="AB74" s="30">
        <v>2098</v>
      </c>
      <c r="AC74" s="30" t="s">
        <v>115</v>
      </c>
      <c r="AD74" s="30" t="s">
        <v>115</v>
      </c>
      <c r="AE74" s="33">
        <v>1067109</v>
      </c>
    </row>
    <row r="75" spans="1:31">
      <c r="A75" s="28">
        <v>2015</v>
      </c>
      <c r="B75" s="29" t="s">
        <v>118</v>
      </c>
      <c r="C75" s="29">
        <v>82210</v>
      </c>
      <c r="D75" s="29" t="s">
        <v>146</v>
      </c>
      <c r="E75" s="29" t="s">
        <v>153</v>
      </c>
      <c r="F75" s="30">
        <v>159372</v>
      </c>
      <c r="G75" s="30">
        <v>158052</v>
      </c>
      <c r="H75" s="30">
        <v>21974990</v>
      </c>
      <c r="I75" s="30">
        <v>20812911</v>
      </c>
      <c r="J75" s="30">
        <v>29242386</v>
      </c>
      <c r="K75" s="30">
        <v>1438356</v>
      </c>
      <c r="L75" s="31">
        <v>10.1</v>
      </c>
      <c r="M75" s="31">
        <v>89.9</v>
      </c>
      <c r="N75" s="31">
        <v>19.8</v>
      </c>
      <c r="O75" s="31">
        <v>17.3</v>
      </c>
      <c r="P75" s="31">
        <v>14.1</v>
      </c>
      <c r="Q75" s="32">
        <v>0.94</v>
      </c>
      <c r="R75" s="32" t="s">
        <v>115</v>
      </c>
      <c r="S75" s="32" t="s">
        <v>115</v>
      </c>
      <c r="T75" s="31">
        <v>8.9</v>
      </c>
      <c r="U75" s="31">
        <v>20.100000000000001</v>
      </c>
      <c r="V75" s="30">
        <v>52778434</v>
      </c>
      <c r="W75" s="30">
        <v>49127534</v>
      </c>
      <c r="X75" s="30">
        <v>3650900</v>
      </c>
      <c r="Y75" s="30">
        <v>689020</v>
      </c>
      <c r="Z75" s="30">
        <v>2961880</v>
      </c>
      <c r="AA75" s="30">
        <v>601059</v>
      </c>
      <c r="AB75" s="30">
        <v>67406</v>
      </c>
      <c r="AC75" s="30" t="s">
        <v>115</v>
      </c>
      <c r="AD75" s="30" t="s">
        <v>115</v>
      </c>
      <c r="AE75" s="33">
        <v>668465</v>
      </c>
    </row>
    <row r="76" spans="1:31">
      <c r="A76" s="28">
        <v>2015</v>
      </c>
      <c r="B76" s="29" t="s">
        <v>118</v>
      </c>
      <c r="C76" s="29">
        <v>82279</v>
      </c>
      <c r="D76" s="29" t="s">
        <v>146</v>
      </c>
      <c r="E76" s="29" t="s">
        <v>154</v>
      </c>
      <c r="F76" s="30">
        <v>107807</v>
      </c>
      <c r="G76" s="30">
        <v>105824</v>
      </c>
      <c r="H76" s="30">
        <v>18656874</v>
      </c>
      <c r="I76" s="30">
        <v>12364677</v>
      </c>
      <c r="J76" s="30">
        <v>25608596</v>
      </c>
      <c r="K76" s="30">
        <v>2150431</v>
      </c>
      <c r="L76" s="31">
        <v>10.199999999999999</v>
      </c>
      <c r="M76" s="31">
        <v>83</v>
      </c>
      <c r="N76" s="31">
        <v>19.899999999999999</v>
      </c>
      <c r="O76" s="31">
        <v>15.5</v>
      </c>
      <c r="P76" s="31">
        <v>13.6</v>
      </c>
      <c r="Q76" s="32">
        <v>0.69</v>
      </c>
      <c r="R76" s="32" t="s">
        <v>115</v>
      </c>
      <c r="S76" s="32" t="s">
        <v>115</v>
      </c>
      <c r="T76" s="31">
        <v>9.3000000000000007</v>
      </c>
      <c r="U76" s="31">
        <v>31.6</v>
      </c>
      <c r="V76" s="30">
        <v>43464838</v>
      </c>
      <c r="W76" s="30">
        <v>40543995</v>
      </c>
      <c r="X76" s="30">
        <v>2920843</v>
      </c>
      <c r="Y76" s="30">
        <v>301721</v>
      </c>
      <c r="Z76" s="30">
        <v>2619122</v>
      </c>
      <c r="AA76" s="30">
        <v>683968</v>
      </c>
      <c r="AB76" s="30">
        <v>1000864</v>
      </c>
      <c r="AC76" s="30" t="s">
        <v>115</v>
      </c>
      <c r="AD76" s="30" t="s">
        <v>115</v>
      </c>
      <c r="AE76" s="33">
        <v>1684832</v>
      </c>
    </row>
    <row r="77" spans="1:31">
      <c r="A77" s="28">
        <v>2015</v>
      </c>
      <c r="B77" s="29" t="s">
        <v>116</v>
      </c>
      <c r="C77" s="29">
        <v>92011</v>
      </c>
      <c r="D77" s="29" t="s">
        <v>155</v>
      </c>
      <c r="E77" s="29" t="s">
        <v>156</v>
      </c>
      <c r="F77" s="30">
        <v>521820</v>
      </c>
      <c r="G77" s="30">
        <v>513723</v>
      </c>
      <c r="H77" s="30">
        <v>76327233</v>
      </c>
      <c r="I77" s="30">
        <v>74833774</v>
      </c>
      <c r="J77" s="30">
        <v>101471178</v>
      </c>
      <c r="K77" s="30">
        <v>1708589</v>
      </c>
      <c r="L77" s="31">
        <v>2.2000000000000002</v>
      </c>
      <c r="M77" s="31">
        <v>90.9</v>
      </c>
      <c r="N77" s="31">
        <v>26.4</v>
      </c>
      <c r="O77" s="31">
        <v>13.9</v>
      </c>
      <c r="P77" s="31">
        <v>12.4</v>
      </c>
      <c r="Q77" s="32">
        <v>0.96</v>
      </c>
      <c r="R77" s="32" t="s">
        <v>115</v>
      </c>
      <c r="S77" s="32" t="s">
        <v>115</v>
      </c>
      <c r="T77" s="31">
        <v>4.7</v>
      </c>
      <c r="U77" s="31">
        <v>2.9</v>
      </c>
      <c r="V77" s="30">
        <v>200993477</v>
      </c>
      <c r="W77" s="30">
        <v>196835085</v>
      </c>
      <c r="X77" s="30">
        <v>4158392</v>
      </c>
      <c r="Y77" s="30">
        <v>1882472</v>
      </c>
      <c r="Z77" s="30">
        <v>2275920</v>
      </c>
      <c r="AA77" s="30">
        <v>-2219833</v>
      </c>
      <c r="AB77" s="30">
        <v>22008</v>
      </c>
      <c r="AC77" s="30" t="s">
        <v>115</v>
      </c>
      <c r="AD77" s="30">
        <v>3000000</v>
      </c>
      <c r="AE77" s="33">
        <v>-5197825</v>
      </c>
    </row>
    <row r="78" spans="1:31">
      <c r="A78" s="28">
        <v>2015</v>
      </c>
      <c r="B78" s="29" t="s">
        <v>118</v>
      </c>
      <c r="C78" s="29">
        <v>92029</v>
      </c>
      <c r="D78" s="29" t="s">
        <v>155</v>
      </c>
      <c r="E78" s="29" t="s">
        <v>157</v>
      </c>
      <c r="F78" s="30">
        <v>152197</v>
      </c>
      <c r="G78" s="30">
        <v>148643</v>
      </c>
      <c r="H78" s="30">
        <v>22690000</v>
      </c>
      <c r="I78" s="30">
        <v>16614810</v>
      </c>
      <c r="J78" s="30">
        <v>29240678</v>
      </c>
      <c r="K78" s="30">
        <v>2293217</v>
      </c>
      <c r="L78" s="31">
        <v>4.5999999999999996</v>
      </c>
      <c r="M78" s="31">
        <v>92.8</v>
      </c>
      <c r="N78" s="31">
        <v>26.8</v>
      </c>
      <c r="O78" s="31">
        <v>15.1</v>
      </c>
      <c r="P78" s="31">
        <v>13.1</v>
      </c>
      <c r="Q78" s="32">
        <v>0.72</v>
      </c>
      <c r="R78" s="32" t="s">
        <v>115</v>
      </c>
      <c r="S78" s="32" t="s">
        <v>115</v>
      </c>
      <c r="T78" s="31">
        <v>6</v>
      </c>
      <c r="U78" s="31" t="s">
        <v>115</v>
      </c>
      <c r="V78" s="30">
        <v>53230667</v>
      </c>
      <c r="W78" s="30">
        <v>51795355</v>
      </c>
      <c r="X78" s="30">
        <v>1435312</v>
      </c>
      <c r="Y78" s="30">
        <v>80612</v>
      </c>
      <c r="Z78" s="30">
        <v>1354700</v>
      </c>
      <c r="AA78" s="30">
        <v>-509219</v>
      </c>
      <c r="AB78" s="30">
        <v>3545</v>
      </c>
      <c r="AC78" s="30" t="s">
        <v>115</v>
      </c>
      <c r="AD78" s="30">
        <v>800000</v>
      </c>
      <c r="AE78" s="33">
        <v>-1305674</v>
      </c>
    </row>
    <row r="79" spans="1:31">
      <c r="A79" s="21">
        <v>2015</v>
      </c>
      <c r="B79" s="22" t="s">
        <v>118</v>
      </c>
      <c r="C79" s="22">
        <v>92037</v>
      </c>
      <c r="D79" s="22" t="s">
        <v>155</v>
      </c>
      <c r="E79" s="22" t="s">
        <v>158</v>
      </c>
      <c r="F79" s="23">
        <v>163536</v>
      </c>
      <c r="G79" s="23">
        <v>160311</v>
      </c>
      <c r="H79" s="23">
        <v>26222967</v>
      </c>
      <c r="I79" s="23">
        <v>19200769</v>
      </c>
      <c r="J79" s="23">
        <v>36824196</v>
      </c>
      <c r="K79" s="23">
        <v>2654162</v>
      </c>
      <c r="L79" s="24">
        <v>9.4</v>
      </c>
      <c r="M79" s="24">
        <v>93.3</v>
      </c>
      <c r="N79" s="24">
        <v>28.4</v>
      </c>
      <c r="O79" s="24">
        <v>17.8</v>
      </c>
      <c r="P79" s="24">
        <v>14.6</v>
      </c>
      <c r="Q79" s="25">
        <v>0.72</v>
      </c>
      <c r="R79" s="25" t="s">
        <v>115</v>
      </c>
      <c r="S79" s="25" t="s">
        <v>115</v>
      </c>
      <c r="T79" s="24">
        <v>9.6</v>
      </c>
      <c r="U79" s="24">
        <v>62.6</v>
      </c>
      <c r="V79" s="23">
        <v>70398508</v>
      </c>
      <c r="W79" s="23">
        <v>66398864</v>
      </c>
      <c r="X79" s="23">
        <v>3999644</v>
      </c>
      <c r="Y79" s="23">
        <v>529105</v>
      </c>
      <c r="Z79" s="23">
        <v>3470539</v>
      </c>
      <c r="AA79" s="23">
        <v>388389</v>
      </c>
      <c r="AB79" s="23">
        <v>1533009</v>
      </c>
      <c r="AC79" s="23" t="s">
        <v>115</v>
      </c>
      <c r="AD79" s="23">
        <v>2027069</v>
      </c>
      <c r="AE79" s="26">
        <v>-105671</v>
      </c>
    </row>
    <row r="80" spans="1:31">
      <c r="A80" s="28">
        <v>2015</v>
      </c>
      <c r="B80" s="29" t="s">
        <v>118</v>
      </c>
      <c r="C80" s="29">
        <v>92045</v>
      </c>
      <c r="D80" s="29" t="s">
        <v>155</v>
      </c>
      <c r="E80" s="29" t="s">
        <v>159</v>
      </c>
      <c r="F80" s="30">
        <v>121183</v>
      </c>
      <c r="G80" s="30">
        <v>119070</v>
      </c>
      <c r="H80" s="30">
        <v>20349926</v>
      </c>
      <c r="I80" s="30">
        <v>14505326</v>
      </c>
      <c r="J80" s="30">
        <v>27658343</v>
      </c>
      <c r="K80" s="30">
        <v>2131934</v>
      </c>
      <c r="L80" s="31">
        <v>9.1</v>
      </c>
      <c r="M80" s="31">
        <v>85.4</v>
      </c>
      <c r="N80" s="31">
        <v>28</v>
      </c>
      <c r="O80" s="31">
        <v>17.399999999999999</v>
      </c>
      <c r="P80" s="31">
        <v>14.2</v>
      </c>
      <c r="Q80" s="32">
        <v>0.72</v>
      </c>
      <c r="R80" s="32" t="s">
        <v>115</v>
      </c>
      <c r="S80" s="32" t="s">
        <v>115</v>
      </c>
      <c r="T80" s="31">
        <v>4.8</v>
      </c>
      <c r="U80" s="31">
        <v>10.199999999999999</v>
      </c>
      <c r="V80" s="30">
        <v>54832379</v>
      </c>
      <c r="W80" s="30">
        <v>52072028</v>
      </c>
      <c r="X80" s="30">
        <v>2760351</v>
      </c>
      <c r="Y80" s="30">
        <v>255678</v>
      </c>
      <c r="Z80" s="30">
        <v>2504673</v>
      </c>
      <c r="AA80" s="30">
        <v>622068</v>
      </c>
      <c r="AB80" s="30">
        <v>1246147</v>
      </c>
      <c r="AC80" s="30" t="s">
        <v>115</v>
      </c>
      <c r="AD80" s="30">
        <v>1725593</v>
      </c>
      <c r="AE80" s="33">
        <v>142622</v>
      </c>
    </row>
    <row r="81" spans="1:31">
      <c r="A81" s="28">
        <v>2015</v>
      </c>
      <c r="B81" s="29" t="s">
        <v>118</v>
      </c>
      <c r="C81" s="29">
        <v>92088</v>
      </c>
      <c r="D81" s="29" t="s">
        <v>155</v>
      </c>
      <c r="E81" s="29" t="s">
        <v>160</v>
      </c>
      <c r="F81" s="30">
        <v>166593</v>
      </c>
      <c r="G81" s="30">
        <v>161107</v>
      </c>
      <c r="H81" s="30">
        <v>23899354</v>
      </c>
      <c r="I81" s="30">
        <v>23270458</v>
      </c>
      <c r="J81" s="30">
        <v>31425488</v>
      </c>
      <c r="K81" s="30">
        <v>885839</v>
      </c>
      <c r="L81" s="31">
        <v>8.1</v>
      </c>
      <c r="M81" s="31">
        <v>82.9</v>
      </c>
      <c r="N81" s="31">
        <v>24.2</v>
      </c>
      <c r="O81" s="31">
        <v>13.1</v>
      </c>
      <c r="P81" s="31">
        <v>11.3</v>
      </c>
      <c r="Q81" s="32">
        <v>0.95</v>
      </c>
      <c r="R81" s="32" t="s">
        <v>115</v>
      </c>
      <c r="S81" s="32" t="s">
        <v>115</v>
      </c>
      <c r="T81" s="31">
        <v>4.2</v>
      </c>
      <c r="U81" s="31">
        <v>58.2</v>
      </c>
      <c r="V81" s="30">
        <v>63673270</v>
      </c>
      <c r="W81" s="30">
        <v>60687707</v>
      </c>
      <c r="X81" s="30">
        <v>2985563</v>
      </c>
      <c r="Y81" s="30">
        <v>444272</v>
      </c>
      <c r="Z81" s="30">
        <v>2541291</v>
      </c>
      <c r="AA81" s="30">
        <v>214924</v>
      </c>
      <c r="AB81" s="30">
        <v>126573</v>
      </c>
      <c r="AC81" s="30" t="s">
        <v>115</v>
      </c>
      <c r="AD81" s="30" t="s">
        <v>115</v>
      </c>
      <c r="AE81" s="33">
        <v>341497</v>
      </c>
    </row>
    <row r="82" spans="1:31">
      <c r="A82" s="28">
        <v>2015</v>
      </c>
      <c r="B82" s="29" t="s">
        <v>118</v>
      </c>
      <c r="C82" s="29">
        <v>92134</v>
      </c>
      <c r="D82" s="29" t="s">
        <v>155</v>
      </c>
      <c r="E82" s="29" t="s">
        <v>161</v>
      </c>
      <c r="F82" s="30">
        <v>118308</v>
      </c>
      <c r="G82" s="30">
        <v>116514</v>
      </c>
      <c r="H82" s="30">
        <v>19834806</v>
      </c>
      <c r="I82" s="30">
        <v>16132389</v>
      </c>
      <c r="J82" s="30">
        <v>27598935</v>
      </c>
      <c r="K82" s="30">
        <v>2145852</v>
      </c>
      <c r="L82" s="31">
        <v>7.6</v>
      </c>
      <c r="M82" s="31">
        <v>94.7</v>
      </c>
      <c r="N82" s="31">
        <v>21.2</v>
      </c>
      <c r="O82" s="31">
        <v>17.7</v>
      </c>
      <c r="P82" s="31">
        <v>15</v>
      </c>
      <c r="Q82" s="32">
        <v>0.82</v>
      </c>
      <c r="R82" s="32" t="s">
        <v>115</v>
      </c>
      <c r="S82" s="32" t="s">
        <v>115</v>
      </c>
      <c r="T82" s="31">
        <v>4.9000000000000004</v>
      </c>
      <c r="U82" s="31" t="s">
        <v>115</v>
      </c>
      <c r="V82" s="30">
        <v>49912061</v>
      </c>
      <c r="W82" s="30">
        <v>47508971</v>
      </c>
      <c r="X82" s="30">
        <v>2403090</v>
      </c>
      <c r="Y82" s="30">
        <v>309270</v>
      </c>
      <c r="Z82" s="30">
        <v>2093820</v>
      </c>
      <c r="AA82" s="30">
        <v>-372601</v>
      </c>
      <c r="AB82" s="30">
        <v>3452</v>
      </c>
      <c r="AC82" s="30" t="s">
        <v>115</v>
      </c>
      <c r="AD82" s="30" t="s">
        <v>115</v>
      </c>
      <c r="AE82" s="33">
        <v>-369149</v>
      </c>
    </row>
    <row r="83" spans="1:31">
      <c r="A83" s="28">
        <v>2015</v>
      </c>
      <c r="B83" s="29" t="s">
        <v>116</v>
      </c>
      <c r="C83" s="29">
        <v>102016</v>
      </c>
      <c r="D83" s="29" t="s">
        <v>163</v>
      </c>
      <c r="E83" s="29" t="s">
        <v>164</v>
      </c>
      <c r="F83" s="30">
        <v>339366</v>
      </c>
      <c r="G83" s="30">
        <v>334881</v>
      </c>
      <c r="H83" s="30">
        <v>55318417</v>
      </c>
      <c r="I83" s="30">
        <v>44167662</v>
      </c>
      <c r="J83" s="30">
        <v>77340811</v>
      </c>
      <c r="K83" s="30">
        <v>6036950</v>
      </c>
      <c r="L83" s="31">
        <v>4.3</v>
      </c>
      <c r="M83" s="31">
        <v>92</v>
      </c>
      <c r="N83" s="31">
        <v>23.8</v>
      </c>
      <c r="O83" s="31">
        <v>18.5</v>
      </c>
      <c r="P83" s="31">
        <v>16.600000000000001</v>
      </c>
      <c r="Q83" s="32">
        <v>0.79</v>
      </c>
      <c r="R83" s="32" t="s">
        <v>115</v>
      </c>
      <c r="S83" s="32" t="s">
        <v>115</v>
      </c>
      <c r="T83" s="31">
        <v>8</v>
      </c>
      <c r="U83" s="31">
        <v>58.7</v>
      </c>
      <c r="V83" s="30">
        <v>144248654</v>
      </c>
      <c r="W83" s="30">
        <v>140548685</v>
      </c>
      <c r="X83" s="30">
        <v>3699969</v>
      </c>
      <c r="Y83" s="30">
        <v>377377</v>
      </c>
      <c r="Z83" s="30">
        <v>3322592</v>
      </c>
      <c r="AA83" s="30">
        <v>806837</v>
      </c>
      <c r="AB83" s="30">
        <v>1261015</v>
      </c>
      <c r="AC83" s="30">
        <v>138777</v>
      </c>
      <c r="AD83" s="30">
        <v>3970</v>
      </c>
      <c r="AE83" s="33">
        <v>2202659</v>
      </c>
    </row>
    <row r="84" spans="1:31">
      <c r="A84" s="28">
        <v>2015</v>
      </c>
      <c r="B84" s="29" t="s">
        <v>116</v>
      </c>
      <c r="C84" s="29">
        <v>102024</v>
      </c>
      <c r="D84" s="29" t="s">
        <v>163</v>
      </c>
      <c r="E84" s="29" t="s">
        <v>165</v>
      </c>
      <c r="F84" s="30">
        <v>375491</v>
      </c>
      <c r="G84" s="30">
        <v>371148</v>
      </c>
      <c r="H84" s="30">
        <v>57648742</v>
      </c>
      <c r="I84" s="30">
        <v>49183131</v>
      </c>
      <c r="J84" s="30">
        <v>81989684</v>
      </c>
      <c r="K84" s="30">
        <v>5562598</v>
      </c>
      <c r="L84" s="31">
        <v>7.2</v>
      </c>
      <c r="M84" s="31">
        <v>91.1</v>
      </c>
      <c r="N84" s="31">
        <v>21.9</v>
      </c>
      <c r="O84" s="31">
        <v>15.2</v>
      </c>
      <c r="P84" s="31">
        <v>13.2</v>
      </c>
      <c r="Q84" s="32">
        <v>0.84</v>
      </c>
      <c r="R84" s="32" t="s">
        <v>115</v>
      </c>
      <c r="S84" s="32" t="s">
        <v>115</v>
      </c>
      <c r="T84" s="31">
        <v>6.4</v>
      </c>
      <c r="U84" s="31">
        <v>29.9</v>
      </c>
      <c r="V84" s="30">
        <v>164695379</v>
      </c>
      <c r="W84" s="30">
        <v>157520270</v>
      </c>
      <c r="X84" s="30">
        <v>7175109</v>
      </c>
      <c r="Y84" s="30">
        <v>1295112</v>
      </c>
      <c r="Z84" s="30">
        <v>5879997</v>
      </c>
      <c r="AA84" s="30">
        <v>619115</v>
      </c>
      <c r="AB84" s="30">
        <v>1010205</v>
      </c>
      <c r="AC84" s="30" t="s">
        <v>115</v>
      </c>
      <c r="AD84" s="30">
        <v>2133146</v>
      </c>
      <c r="AE84" s="33">
        <v>-503826</v>
      </c>
    </row>
    <row r="85" spans="1:31">
      <c r="A85" s="28">
        <v>2015</v>
      </c>
      <c r="B85" s="29" t="s">
        <v>118</v>
      </c>
      <c r="C85" s="29">
        <v>102032</v>
      </c>
      <c r="D85" s="29" t="s">
        <v>163</v>
      </c>
      <c r="E85" s="29" t="s">
        <v>166</v>
      </c>
      <c r="F85" s="30">
        <v>116934</v>
      </c>
      <c r="G85" s="30">
        <v>115332</v>
      </c>
      <c r="H85" s="30">
        <v>20756834</v>
      </c>
      <c r="I85" s="30">
        <v>11763438</v>
      </c>
      <c r="J85" s="30">
        <v>26870768</v>
      </c>
      <c r="K85" s="30">
        <v>1868174</v>
      </c>
      <c r="L85" s="31">
        <v>10.1</v>
      </c>
      <c r="M85" s="31">
        <v>90.3</v>
      </c>
      <c r="N85" s="31">
        <v>28</v>
      </c>
      <c r="O85" s="31">
        <v>12.9</v>
      </c>
      <c r="P85" s="31">
        <v>11.1</v>
      </c>
      <c r="Q85" s="32">
        <v>0.56000000000000005</v>
      </c>
      <c r="R85" s="32" t="s">
        <v>115</v>
      </c>
      <c r="S85" s="32" t="s">
        <v>115</v>
      </c>
      <c r="T85" s="31">
        <v>5.6</v>
      </c>
      <c r="U85" s="31">
        <v>23.8</v>
      </c>
      <c r="V85" s="30">
        <v>49884582</v>
      </c>
      <c r="W85" s="30">
        <v>46265230</v>
      </c>
      <c r="X85" s="30">
        <v>3619352</v>
      </c>
      <c r="Y85" s="30">
        <v>915270</v>
      </c>
      <c r="Z85" s="30">
        <v>2704082</v>
      </c>
      <c r="AA85" s="30">
        <v>1101001</v>
      </c>
      <c r="AB85" s="30">
        <v>1003</v>
      </c>
      <c r="AC85" s="30" t="s">
        <v>115</v>
      </c>
      <c r="AD85" s="30">
        <v>1653000</v>
      </c>
      <c r="AE85" s="33">
        <v>-550996</v>
      </c>
    </row>
    <row r="86" spans="1:31">
      <c r="A86" s="28">
        <v>2015</v>
      </c>
      <c r="B86" s="29" t="s">
        <v>129</v>
      </c>
      <c r="C86" s="29">
        <v>102041</v>
      </c>
      <c r="D86" s="29" t="s">
        <v>163</v>
      </c>
      <c r="E86" s="29" t="s">
        <v>167</v>
      </c>
      <c r="F86" s="30">
        <v>211803</v>
      </c>
      <c r="G86" s="30">
        <v>201231</v>
      </c>
      <c r="H86" s="30">
        <v>30016516</v>
      </c>
      <c r="I86" s="30">
        <v>24959242</v>
      </c>
      <c r="J86" s="30">
        <v>42028648</v>
      </c>
      <c r="K86" s="30">
        <v>3256835</v>
      </c>
      <c r="L86" s="31">
        <v>6.2</v>
      </c>
      <c r="M86" s="31">
        <v>94.7</v>
      </c>
      <c r="N86" s="31">
        <v>25.1</v>
      </c>
      <c r="O86" s="31">
        <v>15</v>
      </c>
      <c r="P86" s="31">
        <v>13</v>
      </c>
      <c r="Q86" s="32">
        <v>0.82</v>
      </c>
      <c r="R86" s="32" t="s">
        <v>115</v>
      </c>
      <c r="S86" s="32" t="s">
        <v>115</v>
      </c>
      <c r="T86" s="31">
        <v>6.1</v>
      </c>
      <c r="U86" s="31">
        <v>36.799999999999997</v>
      </c>
      <c r="V86" s="30">
        <v>81294032</v>
      </c>
      <c r="W86" s="30">
        <v>78573174</v>
      </c>
      <c r="X86" s="30">
        <v>2720858</v>
      </c>
      <c r="Y86" s="30">
        <v>105550</v>
      </c>
      <c r="Z86" s="30">
        <v>2615308</v>
      </c>
      <c r="AA86" s="30">
        <v>96284</v>
      </c>
      <c r="AB86" s="30">
        <v>7082</v>
      </c>
      <c r="AC86" s="30" t="s">
        <v>115</v>
      </c>
      <c r="AD86" s="30">
        <v>248680</v>
      </c>
      <c r="AE86" s="33">
        <v>-145314</v>
      </c>
    </row>
    <row r="87" spans="1:31">
      <c r="A87" s="28">
        <v>2015</v>
      </c>
      <c r="B87" s="29" t="s">
        <v>129</v>
      </c>
      <c r="C87" s="29">
        <v>102059</v>
      </c>
      <c r="D87" s="29" t="s">
        <v>163</v>
      </c>
      <c r="E87" s="29" t="s">
        <v>168</v>
      </c>
      <c r="F87" s="30">
        <v>222897</v>
      </c>
      <c r="G87" s="30">
        <v>214095</v>
      </c>
      <c r="H87" s="30">
        <v>34116174</v>
      </c>
      <c r="I87" s="30">
        <v>36336157</v>
      </c>
      <c r="J87" s="30">
        <v>49238477</v>
      </c>
      <c r="K87" s="30">
        <v>640954</v>
      </c>
      <c r="L87" s="31">
        <v>5</v>
      </c>
      <c r="M87" s="31">
        <v>89.9</v>
      </c>
      <c r="N87" s="31">
        <v>25.5</v>
      </c>
      <c r="O87" s="31">
        <v>14.3</v>
      </c>
      <c r="P87" s="31">
        <v>13.2</v>
      </c>
      <c r="Q87" s="32">
        <v>0.98</v>
      </c>
      <c r="R87" s="32" t="s">
        <v>115</v>
      </c>
      <c r="S87" s="32" t="s">
        <v>115</v>
      </c>
      <c r="T87" s="31">
        <v>6.9</v>
      </c>
      <c r="U87" s="31">
        <v>51.7</v>
      </c>
      <c r="V87" s="30">
        <v>83144767</v>
      </c>
      <c r="W87" s="30">
        <v>79390965</v>
      </c>
      <c r="X87" s="30">
        <v>3753802</v>
      </c>
      <c r="Y87" s="30">
        <v>1275638</v>
      </c>
      <c r="Z87" s="30">
        <v>2478164</v>
      </c>
      <c r="AA87" s="30">
        <v>334558</v>
      </c>
      <c r="AB87" s="30">
        <v>39549</v>
      </c>
      <c r="AC87" s="30">
        <v>108146</v>
      </c>
      <c r="AD87" s="30">
        <v>1564398</v>
      </c>
      <c r="AE87" s="33">
        <v>-1082145</v>
      </c>
    </row>
    <row r="88" spans="1:31">
      <c r="A88" s="28">
        <v>2015</v>
      </c>
      <c r="B88" s="29" t="s">
        <v>112</v>
      </c>
      <c r="C88" s="29">
        <v>111007</v>
      </c>
      <c r="D88" s="29" t="s">
        <v>169</v>
      </c>
      <c r="E88" s="29" t="s">
        <v>170</v>
      </c>
      <c r="F88" s="30">
        <v>1270476</v>
      </c>
      <c r="G88" s="30">
        <v>1251043</v>
      </c>
      <c r="H88" s="30">
        <v>183303832</v>
      </c>
      <c r="I88" s="30">
        <v>179533742</v>
      </c>
      <c r="J88" s="30">
        <v>250686986</v>
      </c>
      <c r="K88" s="30">
        <v>12946934</v>
      </c>
      <c r="L88" s="31">
        <v>2</v>
      </c>
      <c r="M88" s="31">
        <v>95.6</v>
      </c>
      <c r="N88" s="31">
        <v>26.6</v>
      </c>
      <c r="O88" s="31">
        <v>17.7</v>
      </c>
      <c r="P88" s="31">
        <v>15.8</v>
      </c>
      <c r="Q88" s="32">
        <v>0.98</v>
      </c>
      <c r="R88" s="32" t="s">
        <v>115</v>
      </c>
      <c r="S88" s="32" t="s">
        <v>115</v>
      </c>
      <c r="T88" s="31">
        <v>5</v>
      </c>
      <c r="U88" s="31">
        <v>9.6999999999999993</v>
      </c>
      <c r="V88" s="30">
        <v>460291491</v>
      </c>
      <c r="W88" s="30">
        <v>449432080</v>
      </c>
      <c r="X88" s="30">
        <v>10859411</v>
      </c>
      <c r="Y88" s="30">
        <v>5899580</v>
      </c>
      <c r="Z88" s="30">
        <v>4959831</v>
      </c>
      <c r="AA88" s="30">
        <v>-879472</v>
      </c>
      <c r="AB88" s="30">
        <v>21253</v>
      </c>
      <c r="AC88" s="30" t="s">
        <v>115</v>
      </c>
      <c r="AD88" s="30" t="s">
        <v>115</v>
      </c>
      <c r="AE88" s="33">
        <v>-858219</v>
      </c>
    </row>
    <row r="89" spans="1:31">
      <c r="A89" s="28">
        <v>2015</v>
      </c>
      <c r="B89" s="29" t="s">
        <v>116</v>
      </c>
      <c r="C89" s="29">
        <v>112011</v>
      </c>
      <c r="D89" s="29" t="s">
        <v>169</v>
      </c>
      <c r="E89" s="29" t="s">
        <v>171</v>
      </c>
      <c r="F89" s="30">
        <v>350223</v>
      </c>
      <c r="G89" s="30">
        <v>344187</v>
      </c>
      <c r="H89" s="30">
        <v>45680860</v>
      </c>
      <c r="I89" s="30">
        <v>44154326</v>
      </c>
      <c r="J89" s="30">
        <v>61406758</v>
      </c>
      <c r="K89" s="30">
        <v>3103736</v>
      </c>
      <c r="L89" s="31">
        <v>8</v>
      </c>
      <c r="M89" s="31">
        <v>93.1</v>
      </c>
      <c r="N89" s="31">
        <v>25.2</v>
      </c>
      <c r="O89" s="31">
        <v>13.6</v>
      </c>
      <c r="P89" s="31">
        <v>11.6</v>
      </c>
      <c r="Q89" s="32">
        <v>0.96</v>
      </c>
      <c r="R89" s="32" t="s">
        <v>115</v>
      </c>
      <c r="S89" s="32" t="s">
        <v>115</v>
      </c>
      <c r="T89" s="31">
        <v>5.9</v>
      </c>
      <c r="U89" s="31">
        <v>64.900000000000006</v>
      </c>
      <c r="V89" s="30">
        <v>109716352</v>
      </c>
      <c r="W89" s="30">
        <v>104050763</v>
      </c>
      <c r="X89" s="30">
        <v>5665589</v>
      </c>
      <c r="Y89" s="30">
        <v>757599</v>
      </c>
      <c r="Z89" s="30">
        <v>4907990</v>
      </c>
      <c r="AA89" s="30">
        <v>-207567</v>
      </c>
      <c r="AB89" s="30">
        <v>6020</v>
      </c>
      <c r="AC89" s="30" t="s">
        <v>115</v>
      </c>
      <c r="AD89" s="30">
        <v>308268</v>
      </c>
      <c r="AE89" s="33">
        <v>-509815</v>
      </c>
    </row>
    <row r="90" spans="1:31">
      <c r="A90" s="28">
        <v>2015</v>
      </c>
      <c r="B90" s="29" t="s">
        <v>129</v>
      </c>
      <c r="C90" s="29">
        <v>112020</v>
      </c>
      <c r="D90" s="29" t="s">
        <v>169</v>
      </c>
      <c r="E90" s="29" t="s">
        <v>172</v>
      </c>
      <c r="F90" s="30">
        <v>200700</v>
      </c>
      <c r="G90" s="30">
        <v>197927</v>
      </c>
      <c r="H90" s="30">
        <v>28400654</v>
      </c>
      <c r="I90" s="30">
        <v>25118242</v>
      </c>
      <c r="J90" s="30">
        <v>40206721</v>
      </c>
      <c r="K90" s="30">
        <v>2715106</v>
      </c>
      <c r="L90" s="31">
        <v>9.9</v>
      </c>
      <c r="M90" s="31">
        <v>87.6</v>
      </c>
      <c r="N90" s="31">
        <v>26.8</v>
      </c>
      <c r="O90" s="31">
        <v>11</v>
      </c>
      <c r="P90" s="31">
        <v>11.2</v>
      </c>
      <c r="Q90" s="32">
        <v>0.89</v>
      </c>
      <c r="R90" s="32" t="s">
        <v>115</v>
      </c>
      <c r="S90" s="32" t="s">
        <v>115</v>
      </c>
      <c r="T90" s="31">
        <v>2.1</v>
      </c>
      <c r="U90" s="31" t="s">
        <v>115</v>
      </c>
      <c r="V90" s="30">
        <v>68619565</v>
      </c>
      <c r="W90" s="30">
        <v>64427953</v>
      </c>
      <c r="X90" s="30">
        <v>4191612</v>
      </c>
      <c r="Y90" s="30">
        <v>224761</v>
      </c>
      <c r="Z90" s="30">
        <v>3966851</v>
      </c>
      <c r="AA90" s="30">
        <v>970681</v>
      </c>
      <c r="AB90" s="30">
        <v>9205</v>
      </c>
      <c r="AC90" s="30">
        <v>968038</v>
      </c>
      <c r="AD90" s="30" t="s">
        <v>115</v>
      </c>
      <c r="AE90" s="33">
        <v>1947924</v>
      </c>
    </row>
    <row r="91" spans="1:31">
      <c r="A91" s="28">
        <v>2015</v>
      </c>
      <c r="B91" s="29" t="s">
        <v>129</v>
      </c>
      <c r="C91" s="29">
        <v>112038</v>
      </c>
      <c r="D91" s="29" t="s">
        <v>169</v>
      </c>
      <c r="E91" s="29" t="s">
        <v>173</v>
      </c>
      <c r="F91" s="30">
        <v>592684</v>
      </c>
      <c r="G91" s="30">
        <v>565043</v>
      </c>
      <c r="H91" s="30">
        <v>74013937</v>
      </c>
      <c r="I91" s="30">
        <v>70944644</v>
      </c>
      <c r="J91" s="30">
        <v>100799550</v>
      </c>
      <c r="K91" s="30">
        <v>5280931</v>
      </c>
      <c r="L91" s="31">
        <v>8</v>
      </c>
      <c r="M91" s="31">
        <v>94</v>
      </c>
      <c r="N91" s="31">
        <v>22.2</v>
      </c>
      <c r="O91" s="31">
        <v>15.5</v>
      </c>
      <c r="P91" s="31">
        <v>12.2</v>
      </c>
      <c r="Q91" s="32">
        <v>0.95</v>
      </c>
      <c r="R91" s="32" t="s">
        <v>115</v>
      </c>
      <c r="S91" s="32" t="s">
        <v>115</v>
      </c>
      <c r="T91" s="31">
        <v>6.5</v>
      </c>
      <c r="U91" s="31">
        <v>11.8</v>
      </c>
      <c r="V91" s="30">
        <v>193192858</v>
      </c>
      <c r="W91" s="30">
        <v>183934509</v>
      </c>
      <c r="X91" s="30">
        <v>9258349</v>
      </c>
      <c r="Y91" s="30">
        <v>1187000</v>
      </c>
      <c r="Z91" s="30">
        <v>8071349</v>
      </c>
      <c r="AA91" s="30">
        <v>-4945843</v>
      </c>
      <c r="AB91" s="30">
        <v>6056277</v>
      </c>
      <c r="AC91" s="30" t="s">
        <v>115</v>
      </c>
      <c r="AD91" s="30">
        <v>102429</v>
      </c>
      <c r="AE91" s="33">
        <v>1008005</v>
      </c>
    </row>
    <row r="92" spans="1:31">
      <c r="A92" s="28">
        <v>2015</v>
      </c>
      <c r="B92" s="29" t="s">
        <v>129</v>
      </c>
      <c r="C92" s="29">
        <v>112089</v>
      </c>
      <c r="D92" s="29" t="s">
        <v>169</v>
      </c>
      <c r="E92" s="29" t="s">
        <v>174</v>
      </c>
      <c r="F92" s="30">
        <v>343390</v>
      </c>
      <c r="G92" s="30">
        <v>339019</v>
      </c>
      <c r="H92" s="30">
        <v>43237149</v>
      </c>
      <c r="I92" s="30">
        <v>41478297</v>
      </c>
      <c r="J92" s="30">
        <v>58380084</v>
      </c>
      <c r="K92" s="30">
        <v>3322957</v>
      </c>
      <c r="L92" s="31">
        <v>7.4</v>
      </c>
      <c r="M92" s="31">
        <v>92.2</v>
      </c>
      <c r="N92" s="31">
        <v>24.9</v>
      </c>
      <c r="O92" s="31">
        <v>10.199999999999999</v>
      </c>
      <c r="P92" s="31">
        <v>8.6</v>
      </c>
      <c r="Q92" s="32">
        <v>0.96</v>
      </c>
      <c r="R92" s="32" t="s">
        <v>115</v>
      </c>
      <c r="S92" s="32" t="s">
        <v>115</v>
      </c>
      <c r="T92" s="31">
        <v>1.5</v>
      </c>
      <c r="U92" s="31">
        <v>0.5</v>
      </c>
      <c r="V92" s="30">
        <v>102565881</v>
      </c>
      <c r="W92" s="30">
        <v>96655772</v>
      </c>
      <c r="X92" s="30">
        <v>5910109</v>
      </c>
      <c r="Y92" s="30">
        <v>1577721</v>
      </c>
      <c r="Z92" s="30">
        <v>4332388</v>
      </c>
      <c r="AA92" s="30">
        <v>773070</v>
      </c>
      <c r="AB92" s="30">
        <v>1785257</v>
      </c>
      <c r="AC92" s="30" t="s">
        <v>115</v>
      </c>
      <c r="AD92" s="30">
        <v>1713458</v>
      </c>
      <c r="AE92" s="33">
        <v>844869</v>
      </c>
    </row>
    <row r="93" spans="1:31">
      <c r="A93" s="28">
        <v>2015</v>
      </c>
      <c r="B93" s="29" t="s">
        <v>118</v>
      </c>
      <c r="C93" s="29">
        <v>112101</v>
      </c>
      <c r="D93" s="29" t="s">
        <v>169</v>
      </c>
      <c r="E93" s="29" t="s">
        <v>175</v>
      </c>
      <c r="F93" s="30">
        <v>114289</v>
      </c>
      <c r="G93" s="30">
        <v>112875</v>
      </c>
      <c r="H93" s="30">
        <v>17804113</v>
      </c>
      <c r="I93" s="30">
        <v>13390462</v>
      </c>
      <c r="J93" s="30">
        <v>24796691</v>
      </c>
      <c r="K93" s="30">
        <v>1883046</v>
      </c>
      <c r="L93" s="31">
        <v>13.2</v>
      </c>
      <c r="M93" s="31">
        <v>88.5</v>
      </c>
      <c r="N93" s="31">
        <v>21.6</v>
      </c>
      <c r="O93" s="31">
        <v>14.3</v>
      </c>
      <c r="P93" s="31">
        <v>12.2</v>
      </c>
      <c r="Q93" s="32">
        <v>0.76</v>
      </c>
      <c r="R93" s="32" t="s">
        <v>115</v>
      </c>
      <c r="S93" s="32" t="s">
        <v>115</v>
      </c>
      <c r="T93" s="31">
        <v>6.4</v>
      </c>
      <c r="U93" s="31" t="s">
        <v>115</v>
      </c>
      <c r="V93" s="30">
        <v>41822688</v>
      </c>
      <c r="W93" s="30">
        <v>37874885</v>
      </c>
      <c r="X93" s="30">
        <v>3947803</v>
      </c>
      <c r="Y93" s="30">
        <v>678304</v>
      </c>
      <c r="Z93" s="30">
        <v>3269499</v>
      </c>
      <c r="AA93" s="30">
        <v>633615</v>
      </c>
      <c r="AB93" s="30">
        <v>28700</v>
      </c>
      <c r="AC93" s="30">
        <v>34130</v>
      </c>
      <c r="AD93" s="30" t="s">
        <v>115</v>
      </c>
      <c r="AE93" s="33">
        <v>696445</v>
      </c>
    </row>
    <row r="94" spans="1:31">
      <c r="A94" s="21">
        <v>2015</v>
      </c>
      <c r="B94" s="22" t="s">
        <v>129</v>
      </c>
      <c r="C94" s="22">
        <v>112143</v>
      </c>
      <c r="D94" s="22" t="s">
        <v>169</v>
      </c>
      <c r="E94" s="22" t="s">
        <v>176</v>
      </c>
      <c r="F94" s="23">
        <v>236975</v>
      </c>
      <c r="G94" s="23">
        <v>233897</v>
      </c>
      <c r="H94" s="23">
        <v>31103809</v>
      </c>
      <c r="I94" s="23">
        <v>24060523</v>
      </c>
      <c r="J94" s="23">
        <v>42371013</v>
      </c>
      <c r="K94" s="23">
        <v>3665169</v>
      </c>
      <c r="L94" s="24">
        <v>6.4</v>
      </c>
      <c r="M94" s="24">
        <v>90.9</v>
      </c>
      <c r="N94" s="24">
        <v>24.1</v>
      </c>
      <c r="O94" s="24">
        <v>14.8</v>
      </c>
      <c r="P94" s="24">
        <v>12.6</v>
      </c>
      <c r="Q94" s="25">
        <v>0.77</v>
      </c>
      <c r="R94" s="25" t="s">
        <v>115</v>
      </c>
      <c r="S94" s="25" t="s">
        <v>115</v>
      </c>
      <c r="T94" s="24">
        <v>6.7</v>
      </c>
      <c r="U94" s="24">
        <v>47.6</v>
      </c>
      <c r="V94" s="23">
        <v>74084640</v>
      </c>
      <c r="W94" s="23">
        <v>71018135</v>
      </c>
      <c r="X94" s="23">
        <v>3066505</v>
      </c>
      <c r="Y94" s="23">
        <v>344055</v>
      </c>
      <c r="Z94" s="23">
        <v>2722450</v>
      </c>
      <c r="AA94" s="23">
        <v>505359</v>
      </c>
      <c r="AB94" s="23">
        <v>5732</v>
      </c>
      <c r="AC94" s="23" t="s">
        <v>115</v>
      </c>
      <c r="AD94" s="23">
        <v>934070</v>
      </c>
      <c r="AE94" s="26">
        <v>-422979</v>
      </c>
    </row>
    <row r="95" spans="1:31">
      <c r="A95" s="28">
        <v>2015</v>
      </c>
      <c r="B95" s="29" t="s">
        <v>118</v>
      </c>
      <c r="C95" s="29">
        <v>112151</v>
      </c>
      <c r="D95" s="29" t="s">
        <v>169</v>
      </c>
      <c r="E95" s="29" t="s">
        <v>177</v>
      </c>
      <c r="F95" s="30">
        <v>153738</v>
      </c>
      <c r="G95" s="30">
        <v>151694</v>
      </c>
      <c r="H95" s="30">
        <v>20181345</v>
      </c>
      <c r="I95" s="30">
        <v>18061813</v>
      </c>
      <c r="J95" s="30">
        <v>27196504</v>
      </c>
      <c r="K95" s="30">
        <v>2034430</v>
      </c>
      <c r="L95" s="31">
        <v>4.0999999999999996</v>
      </c>
      <c r="M95" s="31">
        <v>91.1</v>
      </c>
      <c r="N95" s="31">
        <v>24.8</v>
      </c>
      <c r="O95" s="31">
        <v>10.7</v>
      </c>
      <c r="P95" s="31">
        <v>9</v>
      </c>
      <c r="Q95" s="32">
        <v>0.9</v>
      </c>
      <c r="R95" s="32" t="s">
        <v>115</v>
      </c>
      <c r="S95" s="32" t="s">
        <v>115</v>
      </c>
      <c r="T95" s="31">
        <v>2.1</v>
      </c>
      <c r="U95" s="31">
        <v>20</v>
      </c>
      <c r="V95" s="30">
        <v>46689778</v>
      </c>
      <c r="W95" s="30">
        <v>45325124</v>
      </c>
      <c r="X95" s="30">
        <v>1364654</v>
      </c>
      <c r="Y95" s="30">
        <v>255257</v>
      </c>
      <c r="Z95" s="30">
        <v>1109397</v>
      </c>
      <c r="AA95" s="30">
        <v>-811549</v>
      </c>
      <c r="AB95" s="30">
        <v>370084</v>
      </c>
      <c r="AC95" s="30" t="s">
        <v>115</v>
      </c>
      <c r="AD95" s="30">
        <v>1000000</v>
      </c>
      <c r="AE95" s="33">
        <v>-1441465</v>
      </c>
    </row>
    <row r="96" spans="1:31">
      <c r="A96" s="28">
        <v>2015</v>
      </c>
      <c r="B96" s="29" t="s">
        <v>118</v>
      </c>
      <c r="C96" s="29">
        <v>112178</v>
      </c>
      <c r="D96" s="29" t="s">
        <v>169</v>
      </c>
      <c r="E96" s="29" t="s">
        <v>178</v>
      </c>
      <c r="F96" s="30">
        <v>119192</v>
      </c>
      <c r="G96" s="30">
        <v>117885</v>
      </c>
      <c r="H96" s="30">
        <v>17155169</v>
      </c>
      <c r="I96" s="30">
        <v>12504331</v>
      </c>
      <c r="J96" s="30">
        <v>23690068</v>
      </c>
      <c r="K96" s="30">
        <v>1975815</v>
      </c>
      <c r="L96" s="31">
        <v>8.1</v>
      </c>
      <c r="M96" s="31">
        <v>89.5</v>
      </c>
      <c r="N96" s="31">
        <v>22.7</v>
      </c>
      <c r="O96" s="31">
        <v>16.2</v>
      </c>
      <c r="P96" s="31">
        <v>13.9</v>
      </c>
      <c r="Q96" s="32">
        <v>0.74</v>
      </c>
      <c r="R96" s="32" t="s">
        <v>115</v>
      </c>
      <c r="S96" s="32" t="s">
        <v>115</v>
      </c>
      <c r="T96" s="31">
        <v>3.5</v>
      </c>
      <c r="U96" s="31">
        <v>26.5</v>
      </c>
      <c r="V96" s="30">
        <v>38110852</v>
      </c>
      <c r="W96" s="30">
        <v>36023300</v>
      </c>
      <c r="X96" s="30">
        <v>2087552</v>
      </c>
      <c r="Y96" s="30">
        <v>158967</v>
      </c>
      <c r="Z96" s="30">
        <v>1928585</v>
      </c>
      <c r="AA96" s="30">
        <v>229530</v>
      </c>
      <c r="AB96" s="30">
        <v>11910</v>
      </c>
      <c r="AC96" s="30">
        <v>100</v>
      </c>
      <c r="AD96" s="30">
        <v>430000</v>
      </c>
      <c r="AE96" s="33">
        <v>-188460</v>
      </c>
    </row>
    <row r="97" spans="1:31">
      <c r="A97" s="28">
        <v>2015</v>
      </c>
      <c r="B97" s="29" t="s">
        <v>118</v>
      </c>
      <c r="C97" s="29">
        <v>112186</v>
      </c>
      <c r="D97" s="29" t="s">
        <v>169</v>
      </c>
      <c r="E97" s="29" t="s">
        <v>179</v>
      </c>
      <c r="F97" s="30">
        <v>145053</v>
      </c>
      <c r="G97" s="30">
        <v>142598</v>
      </c>
      <c r="H97" s="30">
        <v>21710494</v>
      </c>
      <c r="I97" s="30">
        <v>16469676</v>
      </c>
      <c r="J97" s="30">
        <v>30284555</v>
      </c>
      <c r="K97" s="30">
        <v>2210515</v>
      </c>
      <c r="L97" s="31">
        <v>12.8</v>
      </c>
      <c r="M97" s="31">
        <v>83.9</v>
      </c>
      <c r="N97" s="31">
        <v>24.9</v>
      </c>
      <c r="O97" s="31">
        <v>10.199999999999999</v>
      </c>
      <c r="P97" s="31">
        <v>8.1</v>
      </c>
      <c r="Q97" s="32">
        <v>0.77</v>
      </c>
      <c r="R97" s="32" t="s">
        <v>115</v>
      </c>
      <c r="S97" s="32" t="s">
        <v>115</v>
      </c>
      <c r="T97" s="31">
        <v>2.5</v>
      </c>
      <c r="U97" s="31" t="s">
        <v>115</v>
      </c>
      <c r="V97" s="30">
        <v>56484313</v>
      </c>
      <c r="W97" s="30">
        <v>51751008</v>
      </c>
      <c r="X97" s="30">
        <v>4733305</v>
      </c>
      <c r="Y97" s="30">
        <v>846247</v>
      </c>
      <c r="Z97" s="30">
        <v>3887058</v>
      </c>
      <c r="AA97" s="30">
        <v>827499</v>
      </c>
      <c r="AB97" s="30">
        <v>1639556</v>
      </c>
      <c r="AC97" s="30" t="s">
        <v>115</v>
      </c>
      <c r="AD97" s="30">
        <v>131227</v>
      </c>
      <c r="AE97" s="33">
        <v>2335828</v>
      </c>
    </row>
    <row r="98" spans="1:31">
      <c r="A98" s="28">
        <v>2015</v>
      </c>
      <c r="B98" s="29" t="s">
        <v>118</v>
      </c>
      <c r="C98" s="29">
        <v>112194</v>
      </c>
      <c r="D98" s="29" t="s">
        <v>169</v>
      </c>
      <c r="E98" s="29" t="s">
        <v>180</v>
      </c>
      <c r="F98" s="30">
        <v>227890</v>
      </c>
      <c r="G98" s="30">
        <v>225284</v>
      </c>
      <c r="H98" s="30">
        <v>27321446</v>
      </c>
      <c r="I98" s="30">
        <v>24688743</v>
      </c>
      <c r="J98" s="30">
        <v>36919980</v>
      </c>
      <c r="K98" s="30">
        <v>2692376</v>
      </c>
      <c r="L98" s="31">
        <v>6.8</v>
      </c>
      <c r="M98" s="31">
        <v>94.6</v>
      </c>
      <c r="N98" s="31">
        <v>26.8</v>
      </c>
      <c r="O98" s="31">
        <v>16.8</v>
      </c>
      <c r="P98" s="31">
        <v>14.6</v>
      </c>
      <c r="Q98" s="32">
        <v>0.9</v>
      </c>
      <c r="R98" s="32" t="s">
        <v>115</v>
      </c>
      <c r="S98" s="32" t="s">
        <v>115</v>
      </c>
      <c r="T98" s="31">
        <v>4</v>
      </c>
      <c r="U98" s="31">
        <v>29.4</v>
      </c>
      <c r="V98" s="30">
        <v>62964838</v>
      </c>
      <c r="W98" s="30">
        <v>59773554</v>
      </c>
      <c r="X98" s="30">
        <v>3191284</v>
      </c>
      <c r="Y98" s="30">
        <v>669679</v>
      </c>
      <c r="Z98" s="30">
        <v>2521605</v>
      </c>
      <c r="AA98" s="30">
        <v>430875</v>
      </c>
      <c r="AB98" s="30">
        <v>5722</v>
      </c>
      <c r="AC98" s="30" t="s">
        <v>115</v>
      </c>
      <c r="AD98" s="30">
        <v>212998</v>
      </c>
      <c r="AE98" s="33">
        <v>223599</v>
      </c>
    </row>
    <row r="99" spans="1:31">
      <c r="A99" s="28">
        <v>2015</v>
      </c>
      <c r="B99" s="29" t="s">
        <v>129</v>
      </c>
      <c r="C99" s="29">
        <v>112216</v>
      </c>
      <c r="D99" s="29" t="s">
        <v>169</v>
      </c>
      <c r="E99" s="29" t="s">
        <v>181</v>
      </c>
      <c r="F99" s="30">
        <v>245878</v>
      </c>
      <c r="G99" s="30">
        <v>240583</v>
      </c>
      <c r="H99" s="30">
        <v>31189605</v>
      </c>
      <c r="I99" s="30">
        <v>28191825</v>
      </c>
      <c r="J99" s="30">
        <v>42410750</v>
      </c>
      <c r="K99" s="30">
        <v>3279449</v>
      </c>
      <c r="L99" s="31">
        <v>11.4</v>
      </c>
      <c r="M99" s="31">
        <v>88.3</v>
      </c>
      <c r="N99" s="31">
        <v>20.399999999999999</v>
      </c>
      <c r="O99" s="31">
        <v>11.8</v>
      </c>
      <c r="P99" s="31">
        <v>9.9</v>
      </c>
      <c r="Q99" s="32">
        <v>0.9</v>
      </c>
      <c r="R99" s="32" t="s">
        <v>115</v>
      </c>
      <c r="S99" s="32" t="s">
        <v>115</v>
      </c>
      <c r="T99" s="31">
        <v>3.9</v>
      </c>
      <c r="U99" s="31">
        <v>18.3</v>
      </c>
      <c r="V99" s="30">
        <v>73840684</v>
      </c>
      <c r="W99" s="30">
        <v>68416804</v>
      </c>
      <c r="X99" s="30">
        <v>5423880</v>
      </c>
      <c r="Y99" s="30">
        <v>609521</v>
      </c>
      <c r="Z99" s="30">
        <v>4814359</v>
      </c>
      <c r="AA99" s="30">
        <v>378718</v>
      </c>
      <c r="AB99" s="30">
        <v>194</v>
      </c>
      <c r="AC99" s="30" t="s">
        <v>115</v>
      </c>
      <c r="AD99" s="30">
        <v>437560</v>
      </c>
      <c r="AE99" s="33">
        <v>-58648</v>
      </c>
    </row>
    <row r="100" spans="1:31">
      <c r="A100" s="28">
        <v>2015</v>
      </c>
      <c r="B100" s="29" t="s">
        <v>116</v>
      </c>
      <c r="C100" s="29">
        <v>112224</v>
      </c>
      <c r="D100" s="29" t="s">
        <v>169</v>
      </c>
      <c r="E100" s="29" t="s">
        <v>182</v>
      </c>
      <c r="F100" s="30">
        <v>336565</v>
      </c>
      <c r="G100" s="30">
        <v>331737</v>
      </c>
      <c r="H100" s="30">
        <v>42136923</v>
      </c>
      <c r="I100" s="30">
        <v>38852565</v>
      </c>
      <c r="J100" s="30">
        <v>57480625</v>
      </c>
      <c r="K100" s="30">
        <v>4384389</v>
      </c>
      <c r="L100" s="31">
        <v>9</v>
      </c>
      <c r="M100" s="31">
        <v>87.9</v>
      </c>
      <c r="N100" s="31">
        <v>26.5</v>
      </c>
      <c r="O100" s="31">
        <v>13.2</v>
      </c>
      <c r="P100" s="31">
        <v>11.5</v>
      </c>
      <c r="Q100" s="32">
        <v>0.92</v>
      </c>
      <c r="R100" s="32" t="s">
        <v>115</v>
      </c>
      <c r="S100" s="32" t="s">
        <v>115</v>
      </c>
      <c r="T100" s="31">
        <v>8.1999999999999993</v>
      </c>
      <c r="U100" s="31">
        <v>58.1</v>
      </c>
      <c r="V100" s="30">
        <v>100481987</v>
      </c>
      <c r="W100" s="30">
        <v>95251493</v>
      </c>
      <c r="X100" s="30">
        <v>5230494</v>
      </c>
      <c r="Y100" s="30">
        <v>75999</v>
      </c>
      <c r="Z100" s="30">
        <v>5154495</v>
      </c>
      <c r="AA100" s="30">
        <v>1713794</v>
      </c>
      <c r="AB100" s="30">
        <v>1372800</v>
      </c>
      <c r="AC100" s="30" t="s">
        <v>115</v>
      </c>
      <c r="AD100" s="30">
        <v>1600000</v>
      </c>
      <c r="AE100" s="33">
        <v>1486594</v>
      </c>
    </row>
    <row r="101" spans="1:31">
      <c r="A101" s="28">
        <v>2015</v>
      </c>
      <c r="B101" s="29" t="s">
        <v>118</v>
      </c>
      <c r="C101" s="29">
        <v>112241</v>
      </c>
      <c r="D101" s="29" t="s">
        <v>169</v>
      </c>
      <c r="E101" s="29" t="s">
        <v>183</v>
      </c>
      <c r="F101" s="30">
        <v>135243</v>
      </c>
      <c r="G101" s="30">
        <v>129712</v>
      </c>
      <c r="H101" s="30">
        <v>17624623</v>
      </c>
      <c r="I101" s="30">
        <v>21281965</v>
      </c>
      <c r="J101" s="30">
        <v>27664672</v>
      </c>
      <c r="K101" s="30" t="s">
        <v>115</v>
      </c>
      <c r="L101" s="31">
        <v>8.6999999999999993</v>
      </c>
      <c r="M101" s="31">
        <v>87.8</v>
      </c>
      <c r="N101" s="31">
        <v>20.9</v>
      </c>
      <c r="O101" s="31">
        <v>6.8</v>
      </c>
      <c r="P101" s="31">
        <v>5.8</v>
      </c>
      <c r="Q101" s="32">
        <v>1.2</v>
      </c>
      <c r="R101" s="32" t="s">
        <v>115</v>
      </c>
      <c r="S101" s="32" t="s">
        <v>115</v>
      </c>
      <c r="T101" s="31">
        <v>3.7</v>
      </c>
      <c r="U101" s="31">
        <v>54.9</v>
      </c>
      <c r="V101" s="30">
        <v>52858652</v>
      </c>
      <c r="W101" s="30">
        <v>50246259</v>
      </c>
      <c r="X101" s="30">
        <v>2612393</v>
      </c>
      <c r="Y101" s="30">
        <v>203065</v>
      </c>
      <c r="Z101" s="30">
        <v>2409328</v>
      </c>
      <c r="AA101" s="30">
        <v>633299</v>
      </c>
      <c r="AB101" s="30">
        <v>1194914</v>
      </c>
      <c r="AC101" s="30" t="s">
        <v>115</v>
      </c>
      <c r="AD101" s="30">
        <v>892000</v>
      </c>
      <c r="AE101" s="33">
        <v>936213</v>
      </c>
    </row>
    <row r="102" spans="1:31">
      <c r="A102" s="28">
        <v>2015</v>
      </c>
      <c r="B102" s="29" t="s">
        <v>118</v>
      </c>
      <c r="C102" s="29">
        <v>112259</v>
      </c>
      <c r="D102" s="29" t="s">
        <v>169</v>
      </c>
      <c r="E102" s="29" t="s">
        <v>184</v>
      </c>
      <c r="F102" s="30">
        <v>149593</v>
      </c>
      <c r="G102" s="30">
        <v>148028</v>
      </c>
      <c r="H102" s="30">
        <v>18753106</v>
      </c>
      <c r="I102" s="30">
        <v>17261796</v>
      </c>
      <c r="J102" s="30">
        <v>25379619</v>
      </c>
      <c r="K102" s="30">
        <v>1845859</v>
      </c>
      <c r="L102" s="31">
        <v>5.0999999999999996</v>
      </c>
      <c r="M102" s="31">
        <v>92.1</v>
      </c>
      <c r="N102" s="31">
        <v>23.3</v>
      </c>
      <c r="O102" s="31">
        <v>10.199999999999999</v>
      </c>
      <c r="P102" s="31">
        <v>9.1</v>
      </c>
      <c r="Q102" s="32">
        <v>0.92</v>
      </c>
      <c r="R102" s="32" t="s">
        <v>115</v>
      </c>
      <c r="S102" s="32" t="s">
        <v>115</v>
      </c>
      <c r="T102" s="31">
        <v>0.4</v>
      </c>
      <c r="U102" s="31">
        <v>3.1</v>
      </c>
      <c r="V102" s="30">
        <v>40657100</v>
      </c>
      <c r="W102" s="30">
        <v>39300298</v>
      </c>
      <c r="X102" s="30">
        <v>1356802</v>
      </c>
      <c r="Y102" s="30">
        <v>69791</v>
      </c>
      <c r="Z102" s="30">
        <v>1287011</v>
      </c>
      <c r="AA102" s="30">
        <v>183834</v>
      </c>
      <c r="AB102" s="30">
        <v>1155939</v>
      </c>
      <c r="AC102" s="30" t="s">
        <v>115</v>
      </c>
      <c r="AD102" s="30" t="s">
        <v>115</v>
      </c>
      <c r="AE102" s="33">
        <v>1339773</v>
      </c>
    </row>
    <row r="103" spans="1:31">
      <c r="A103" s="28">
        <v>2015</v>
      </c>
      <c r="B103" s="29" t="s">
        <v>118</v>
      </c>
      <c r="C103" s="29">
        <v>112275</v>
      </c>
      <c r="D103" s="29" t="s">
        <v>169</v>
      </c>
      <c r="E103" s="29" t="s">
        <v>185</v>
      </c>
      <c r="F103" s="30">
        <v>135928</v>
      </c>
      <c r="G103" s="30">
        <v>133005</v>
      </c>
      <c r="H103" s="30">
        <v>17360413</v>
      </c>
      <c r="I103" s="30">
        <v>17020993</v>
      </c>
      <c r="J103" s="30">
        <v>23004151</v>
      </c>
      <c r="K103" s="30">
        <v>721385</v>
      </c>
      <c r="L103" s="31">
        <v>4.4000000000000004</v>
      </c>
      <c r="M103" s="31">
        <v>90.7</v>
      </c>
      <c r="N103" s="31">
        <v>24.2</v>
      </c>
      <c r="O103" s="31">
        <v>12.3</v>
      </c>
      <c r="P103" s="31">
        <v>11</v>
      </c>
      <c r="Q103" s="32">
        <v>0.98</v>
      </c>
      <c r="R103" s="32" t="s">
        <v>115</v>
      </c>
      <c r="S103" s="32" t="s">
        <v>115</v>
      </c>
      <c r="T103" s="31">
        <v>3.7</v>
      </c>
      <c r="U103" s="31">
        <v>34.5</v>
      </c>
      <c r="V103" s="30">
        <v>38998161</v>
      </c>
      <c r="W103" s="30">
        <v>37923940</v>
      </c>
      <c r="X103" s="30">
        <v>1074221</v>
      </c>
      <c r="Y103" s="30">
        <v>64835</v>
      </c>
      <c r="Z103" s="30">
        <v>1009386</v>
      </c>
      <c r="AA103" s="30">
        <v>105609</v>
      </c>
      <c r="AB103" s="30">
        <v>853903</v>
      </c>
      <c r="AC103" s="30" t="s">
        <v>115</v>
      </c>
      <c r="AD103" s="30">
        <v>141705</v>
      </c>
      <c r="AE103" s="33">
        <v>817807</v>
      </c>
    </row>
    <row r="104" spans="1:31">
      <c r="A104" s="28">
        <v>2015</v>
      </c>
      <c r="B104" s="29" t="s">
        <v>118</v>
      </c>
      <c r="C104" s="29">
        <v>112305</v>
      </c>
      <c r="D104" s="29" t="s">
        <v>169</v>
      </c>
      <c r="E104" s="29" t="s">
        <v>186</v>
      </c>
      <c r="F104" s="30">
        <v>164028</v>
      </c>
      <c r="G104" s="30">
        <v>161407</v>
      </c>
      <c r="H104" s="30">
        <v>21102569</v>
      </c>
      <c r="I104" s="30">
        <v>19152957</v>
      </c>
      <c r="J104" s="30">
        <v>28431222</v>
      </c>
      <c r="K104" s="30">
        <v>1871332</v>
      </c>
      <c r="L104" s="31">
        <v>4</v>
      </c>
      <c r="M104" s="31">
        <v>95.1</v>
      </c>
      <c r="N104" s="31">
        <v>22</v>
      </c>
      <c r="O104" s="31">
        <v>14.6</v>
      </c>
      <c r="P104" s="31">
        <v>12.3</v>
      </c>
      <c r="Q104" s="32">
        <v>0.9</v>
      </c>
      <c r="R104" s="32" t="s">
        <v>115</v>
      </c>
      <c r="S104" s="32" t="s">
        <v>115</v>
      </c>
      <c r="T104" s="31">
        <v>5.5</v>
      </c>
      <c r="U104" s="31">
        <v>48.6</v>
      </c>
      <c r="V104" s="30">
        <v>49686891</v>
      </c>
      <c r="W104" s="30">
        <v>48383076</v>
      </c>
      <c r="X104" s="30">
        <v>1303815</v>
      </c>
      <c r="Y104" s="30">
        <v>166113</v>
      </c>
      <c r="Z104" s="30">
        <v>1137702</v>
      </c>
      <c r="AA104" s="30">
        <v>-138700</v>
      </c>
      <c r="AB104" s="30">
        <v>1559218</v>
      </c>
      <c r="AC104" s="30" t="s">
        <v>115</v>
      </c>
      <c r="AD104" s="30">
        <v>1808356</v>
      </c>
      <c r="AE104" s="33">
        <v>-387838</v>
      </c>
    </row>
    <row r="105" spans="1:31">
      <c r="A105" s="28">
        <v>2015</v>
      </c>
      <c r="B105" s="29" t="s">
        <v>118</v>
      </c>
      <c r="C105" s="29">
        <v>112321</v>
      </c>
      <c r="D105" s="29" t="s">
        <v>169</v>
      </c>
      <c r="E105" s="29" t="s">
        <v>187</v>
      </c>
      <c r="F105" s="30">
        <v>154527</v>
      </c>
      <c r="G105" s="30">
        <v>152441</v>
      </c>
      <c r="H105" s="30">
        <v>21261203</v>
      </c>
      <c r="I105" s="30">
        <v>18544385</v>
      </c>
      <c r="J105" s="30">
        <v>30470514</v>
      </c>
      <c r="K105" s="30">
        <v>2154461</v>
      </c>
      <c r="L105" s="31">
        <v>8.4</v>
      </c>
      <c r="M105" s="31">
        <v>90.2</v>
      </c>
      <c r="N105" s="31">
        <v>21.7</v>
      </c>
      <c r="O105" s="31">
        <v>14.9</v>
      </c>
      <c r="P105" s="31">
        <v>11.7</v>
      </c>
      <c r="Q105" s="32">
        <v>0.87</v>
      </c>
      <c r="R105" s="32" t="s">
        <v>115</v>
      </c>
      <c r="S105" s="32" t="s">
        <v>115</v>
      </c>
      <c r="T105" s="31">
        <v>8.3000000000000007</v>
      </c>
      <c r="U105" s="31">
        <v>49.9</v>
      </c>
      <c r="V105" s="30">
        <v>58521222</v>
      </c>
      <c r="W105" s="30">
        <v>52156622</v>
      </c>
      <c r="X105" s="30">
        <v>6364600</v>
      </c>
      <c r="Y105" s="30">
        <v>3802127</v>
      </c>
      <c r="Z105" s="30">
        <v>2562473</v>
      </c>
      <c r="AA105" s="30">
        <v>1004303</v>
      </c>
      <c r="AB105" s="30">
        <v>2294</v>
      </c>
      <c r="AC105" s="30">
        <v>165360</v>
      </c>
      <c r="AD105" s="30">
        <v>734544</v>
      </c>
      <c r="AE105" s="33">
        <v>437413</v>
      </c>
    </row>
    <row r="106" spans="1:31">
      <c r="A106" s="28">
        <v>2015</v>
      </c>
      <c r="B106" s="29" t="s">
        <v>118</v>
      </c>
      <c r="C106" s="29">
        <v>112356</v>
      </c>
      <c r="D106" s="29" t="s">
        <v>169</v>
      </c>
      <c r="E106" s="29" t="s">
        <v>188</v>
      </c>
      <c r="F106" s="30">
        <v>110045</v>
      </c>
      <c r="G106" s="30">
        <v>108218</v>
      </c>
      <c r="H106" s="30">
        <v>15050736</v>
      </c>
      <c r="I106" s="30">
        <v>11618636</v>
      </c>
      <c r="J106" s="30">
        <v>19902116</v>
      </c>
      <c r="K106" s="30">
        <v>1584396</v>
      </c>
      <c r="L106" s="31">
        <v>5.8</v>
      </c>
      <c r="M106" s="31">
        <v>87.3</v>
      </c>
      <c r="N106" s="31">
        <v>21.7</v>
      </c>
      <c r="O106" s="31">
        <v>13.2</v>
      </c>
      <c r="P106" s="31">
        <v>11.7</v>
      </c>
      <c r="Q106" s="32">
        <v>0.77</v>
      </c>
      <c r="R106" s="32" t="s">
        <v>115</v>
      </c>
      <c r="S106" s="32" t="s">
        <v>115</v>
      </c>
      <c r="T106" s="31">
        <v>4.2</v>
      </c>
      <c r="U106" s="31" t="s">
        <v>115</v>
      </c>
      <c r="V106" s="30">
        <v>33971053</v>
      </c>
      <c r="W106" s="30">
        <v>32392256</v>
      </c>
      <c r="X106" s="30">
        <v>1578797</v>
      </c>
      <c r="Y106" s="30">
        <v>429518</v>
      </c>
      <c r="Z106" s="30">
        <v>1149279</v>
      </c>
      <c r="AA106" s="30">
        <v>340003</v>
      </c>
      <c r="AB106" s="30">
        <v>1745</v>
      </c>
      <c r="AC106" s="30" t="s">
        <v>115</v>
      </c>
      <c r="AD106" s="30">
        <v>500000</v>
      </c>
      <c r="AE106" s="33">
        <v>-158252</v>
      </c>
    </row>
    <row r="107" spans="1:31">
      <c r="A107" s="28">
        <v>2015</v>
      </c>
      <c r="B107" s="29" t="s">
        <v>118</v>
      </c>
      <c r="C107" s="29">
        <v>112372</v>
      </c>
      <c r="D107" s="29" t="s">
        <v>169</v>
      </c>
      <c r="E107" s="29" t="s">
        <v>189</v>
      </c>
      <c r="F107" s="30">
        <v>137656</v>
      </c>
      <c r="G107" s="30">
        <v>134410</v>
      </c>
      <c r="H107" s="30">
        <v>18310021</v>
      </c>
      <c r="I107" s="30">
        <v>17136651</v>
      </c>
      <c r="J107" s="30">
        <v>24585403</v>
      </c>
      <c r="K107" s="30">
        <v>1362526</v>
      </c>
      <c r="L107" s="31">
        <v>11.6</v>
      </c>
      <c r="M107" s="31">
        <v>93.8</v>
      </c>
      <c r="N107" s="31">
        <v>23.5</v>
      </c>
      <c r="O107" s="31">
        <v>15.6</v>
      </c>
      <c r="P107" s="31">
        <v>12.3</v>
      </c>
      <c r="Q107" s="32">
        <v>0.93</v>
      </c>
      <c r="R107" s="32" t="s">
        <v>115</v>
      </c>
      <c r="S107" s="32" t="s">
        <v>115</v>
      </c>
      <c r="T107" s="31">
        <v>7.1</v>
      </c>
      <c r="U107" s="31">
        <v>66.900000000000006</v>
      </c>
      <c r="V107" s="30">
        <v>49023470</v>
      </c>
      <c r="W107" s="30">
        <v>45942156</v>
      </c>
      <c r="X107" s="30">
        <v>3081314</v>
      </c>
      <c r="Y107" s="30">
        <v>239991</v>
      </c>
      <c r="Z107" s="30">
        <v>2841323</v>
      </c>
      <c r="AA107" s="30">
        <v>-372887</v>
      </c>
      <c r="AB107" s="30">
        <v>1447495</v>
      </c>
      <c r="AC107" s="30" t="s">
        <v>115</v>
      </c>
      <c r="AD107" s="30">
        <v>1756873</v>
      </c>
      <c r="AE107" s="33">
        <v>-682265</v>
      </c>
    </row>
    <row r="108" spans="1:31">
      <c r="A108" s="28">
        <v>2015</v>
      </c>
      <c r="B108" s="29" t="s">
        <v>118</v>
      </c>
      <c r="C108" s="29">
        <v>112399</v>
      </c>
      <c r="D108" s="29" t="s">
        <v>169</v>
      </c>
      <c r="E108" s="29" t="s">
        <v>190</v>
      </c>
      <c r="F108" s="30">
        <v>101408</v>
      </c>
      <c r="G108" s="30">
        <v>99240</v>
      </c>
      <c r="H108" s="30">
        <v>13328423</v>
      </c>
      <c r="I108" s="30">
        <v>11168453</v>
      </c>
      <c r="J108" s="30">
        <v>17900628</v>
      </c>
      <c r="K108" s="30">
        <v>1504385</v>
      </c>
      <c r="L108" s="31">
        <v>7.9</v>
      </c>
      <c r="M108" s="31">
        <v>88.8</v>
      </c>
      <c r="N108" s="31">
        <v>23.7</v>
      </c>
      <c r="O108" s="31">
        <v>13</v>
      </c>
      <c r="P108" s="31">
        <v>10.8</v>
      </c>
      <c r="Q108" s="32">
        <v>0.84</v>
      </c>
      <c r="R108" s="32" t="s">
        <v>115</v>
      </c>
      <c r="S108" s="32" t="s">
        <v>115</v>
      </c>
      <c r="T108" s="31">
        <v>4.4000000000000004</v>
      </c>
      <c r="U108" s="31">
        <v>47.8</v>
      </c>
      <c r="V108" s="30">
        <v>31736459</v>
      </c>
      <c r="W108" s="30">
        <v>30216636</v>
      </c>
      <c r="X108" s="30">
        <v>1519823</v>
      </c>
      <c r="Y108" s="30">
        <v>109696</v>
      </c>
      <c r="Z108" s="30">
        <v>1410127</v>
      </c>
      <c r="AA108" s="30">
        <v>123987</v>
      </c>
      <c r="AB108" s="30">
        <v>716345</v>
      </c>
      <c r="AC108" s="30" t="s">
        <v>115</v>
      </c>
      <c r="AD108" s="30">
        <v>796753</v>
      </c>
      <c r="AE108" s="33">
        <v>43579</v>
      </c>
    </row>
    <row r="109" spans="1:31">
      <c r="A109" s="28">
        <v>2015</v>
      </c>
      <c r="B109" s="29" t="s">
        <v>118</v>
      </c>
      <c r="C109" s="29">
        <v>112453</v>
      </c>
      <c r="D109" s="29" t="s">
        <v>169</v>
      </c>
      <c r="E109" s="29" t="s">
        <v>191</v>
      </c>
      <c r="F109" s="30">
        <v>112919</v>
      </c>
      <c r="G109" s="30">
        <v>110821</v>
      </c>
      <c r="H109" s="30">
        <v>15309411</v>
      </c>
      <c r="I109" s="30">
        <v>12580676</v>
      </c>
      <c r="J109" s="30">
        <v>21335080</v>
      </c>
      <c r="K109" s="30">
        <v>1728291</v>
      </c>
      <c r="L109" s="31">
        <v>7.2</v>
      </c>
      <c r="M109" s="31">
        <v>90</v>
      </c>
      <c r="N109" s="31">
        <v>21.5</v>
      </c>
      <c r="O109" s="31">
        <v>12.7</v>
      </c>
      <c r="P109" s="31">
        <v>10.199999999999999</v>
      </c>
      <c r="Q109" s="32">
        <v>0.83</v>
      </c>
      <c r="R109" s="32" t="s">
        <v>115</v>
      </c>
      <c r="S109" s="32" t="s">
        <v>115</v>
      </c>
      <c r="T109" s="31">
        <v>0.3</v>
      </c>
      <c r="U109" s="31" t="s">
        <v>115</v>
      </c>
      <c r="V109" s="30">
        <v>49384590</v>
      </c>
      <c r="W109" s="30">
        <v>47108898</v>
      </c>
      <c r="X109" s="30">
        <v>2275692</v>
      </c>
      <c r="Y109" s="30">
        <v>747786</v>
      </c>
      <c r="Z109" s="30">
        <v>1527906</v>
      </c>
      <c r="AA109" s="30">
        <v>300575</v>
      </c>
      <c r="AB109" s="30">
        <v>1717</v>
      </c>
      <c r="AC109" s="30">
        <v>421045</v>
      </c>
      <c r="AD109" s="30" t="s">
        <v>115</v>
      </c>
      <c r="AE109" s="33">
        <v>723337</v>
      </c>
    </row>
    <row r="110" spans="1:31">
      <c r="A110" s="21">
        <v>2015</v>
      </c>
      <c r="B110" s="22" t="s">
        <v>112</v>
      </c>
      <c r="C110" s="22">
        <v>121002</v>
      </c>
      <c r="D110" s="22" t="s">
        <v>192</v>
      </c>
      <c r="E110" s="22" t="s">
        <v>193</v>
      </c>
      <c r="F110" s="23">
        <v>964424</v>
      </c>
      <c r="G110" s="23">
        <v>942530</v>
      </c>
      <c r="H110" s="23">
        <v>150608017</v>
      </c>
      <c r="I110" s="23">
        <v>143503262</v>
      </c>
      <c r="J110" s="23">
        <v>210635082</v>
      </c>
      <c r="K110" s="23">
        <v>17825695</v>
      </c>
      <c r="L110" s="24">
        <v>2.2000000000000002</v>
      </c>
      <c r="M110" s="24">
        <v>95.7</v>
      </c>
      <c r="N110" s="24">
        <v>22</v>
      </c>
      <c r="O110" s="24">
        <v>26.4</v>
      </c>
      <c r="P110" s="24">
        <v>23.4</v>
      </c>
      <c r="Q110" s="25">
        <v>0.95</v>
      </c>
      <c r="R110" s="25" t="s">
        <v>115</v>
      </c>
      <c r="S110" s="25" t="s">
        <v>115</v>
      </c>
      <c r="T110" s="24">
        <v>18</v>
      </c>
      <c r="U110" s="24">
        <v>208.7</v>
      </c>
      <c r="V110" s="23">
        <v>394265731</v>
      </c>
      <c r="W110" s="23">
        <v>386678840</v>
      </c>
      <c r="X110" s="23">
        <v>7586891</v>
      </c>
      <c r="Y110" s="23">
        <v>3046364</v>
      </c>
      <c r="Z110" s="23">
        <v>4540527</v>
      </c>
      <c r="AA110" s="23">
        <v>1569278</v>
      </c>
      <c r="AB110" s="23">
        <v>1789320</v>
      </c>
      <c r="AC110" s="23" t="s">
        <v>115</v>
      </c>
      <c r="AD110" s="23">
        <v>12135</v>
      </c>
      <c r="AE110" s="26">
        <v>3346463</v>
      </c>
    </row>
    <row r="111" spans="1:31">
      <c r="A111" s="28">
        <v>2015</v>
      </c>
      <c r="B111" s="29" t="s">
        <v>118</v>
      </c>
      <c r="C111" s="29">
        <v>122033</v>
      </c>
      <c r="D111" s="29" t="s">
        <v>192</v>
      </c>
      <c r="E111" s="29" t="s">
        <v>194</v>
      </c>
      <c r="F111" s="30">
        <v>476560</v>
      </c>
      <c r="G111" s="30">
        <v>463338</v>
      </c>
      <c r="H111" s="30">
        <v>60849175</v>
      </c>
      <c r="I111" s="30">
        <v>62883131</v>
      </c>
      <c r="J111" s="30">
        <v>81312723</v>
      </c>
      <c r="K111" s="30" t="s">
        <v>115</v>
      </c>
      <c r="L111" s="31">
        <v>5.9</v>
      </c>
      <c r="M111" s="31">
        <v>90.4</v>
      </c>
      <c r="N111" s="31">
        <v>31.3</v>
      </c>
      <c r="O111" s="31">
        <v>8.5</v>
      </c>
      <c r="P111" s="31">
        <v>7.5</v>
      </c>
      <c r="Q111" s="32">
        <v>1.01</v>
      </c>
      <c r="R111" s="32" t="s">
        <v>115</v>
      </c>
      <c r="S111" s="32" t="s">
        <v>115</v>
      </c>
      <c r="T111" s="31">
        <v>0</v>
      </c>
      <c r="U111" s="31" t="s">
        <v>115</v>
      </c>
      <c r="V111" s="30">
        <v>139010253</v>
      </c>
      <c r="W111" s="30">
        <v>133863077</v>
      </c>
      <c r="X111" s="30">
        <v>5147176</v>
      </c>
      <c r="Y111" s="30">
        <v>369490</v>
      </c>
      <c r="Z111" s="30">
        <v>4777686</v>
      </c>
      <c r="AA111" s="30">
        <v>903686</v>
      </c>
      <c r="AB111" s="30">
        <v>25458</v>
      </c>
      <c r="AC111" s="30" t="s">
        <v>115</v>
      </c>
      <c r="AD111" s="30" t="s">
        <v>115</v>
      </c>
      <c r="AE111" s="33">
        <v>929144</v>
      </c>
    </row>
    <row r="112" spans="1:31">
      <c r="A112" s="28">
        <v>2015</v>
      </c>
      <c r="B112" s="29" t="s">
        <v>116</v>
      </c>
      <c r="C112" s="29">
        <v>122041</v>
      </c>
      <c r="D112" s="29" t="s">
        <v>192</v>
      </c>
      <c r="E112" s="29" t="s">
        <v>195</v>
      </c>
      <c r="F112" s="30">
        <v>626809</v>
      </c>
      <c r="G112" s="30">
        <v>612982</v>
      </c>
      <c r="H112" s="30">
        <v>80791047</v>
      </c>
      <c r="I112" s="30">
        <v>77554549</v>
      </c>
      <c r="J112" s="30">
        <v>108375358</v>
      </c>
      <c r="K112" s="30">
        <v>5303713</v>
      </c>
      <c r="L112" s="31">
        <v>3.2</v>
      </c>
      <c r="M112" s="31">
        <v>92.7</v>
      </c>
      <c r="N112" s="31">
        <v>27.4</v>
      </c>
      <c r="O112" s="31">
        <v>10</v>
      </c>
      <c r="P112" s="31">
        <v>8.8000000000000007</v>
      </c>
      <c r="Q112" s="32">
        <v>0.95</v>
      </c>
      <c r="R112" s="32" t="s">
        <v>115</v>
      </c>
      <c r="S112" s="32" t="s">
        <v>115</v>
      </c>
      <c r="T112" s="31">
        <v>-0.2</v>
      </c>
      <c r="U112" s="31" t="s">
        <v>115</v>
      </c>
      <c r="V112" s="30">
        <v>203293423</v>
      </c>
      <c r="W112" s="30">
        <v>199187137</v>
      </c>
      <c r="X112" s="30">
        <v>4106286</v>
      </c>
      <c r="Y112" s="30">
        <v>671235</v>
      </c>
      <c r="Z112" s="30">
        <v>3435051</v>
      </c>
      <c r="AA112" s="30">
        <v>31463</v>
      </c>
      <c r="AB112" s="30">
        <v>7798</v>
      </c>
      <c r="AC112" s="30" t="s">
        <v>115</v>
      </c>
      <c r="AD112" s="30">
        <v>4000000</v>
      </c>
      <c r="AE112" s="33">
        <v>-3960739</v>
      </c>
    </row>
    <row r="113" spans="1:31">
      <c r="A113" s="28">
        <v>2015</v>
      </c>
      <c r="B113" s="29" t="s">
        <v>118</v>
      </c>
      <c r="C113" s="29">
        <v>122068</v>
      </c>
      <c r="D113" s="29" t="s">
        <v>192</v>
      </c>
      <c r="E113" s="29" t="s">
        <v>196</v>
      </c>
      <c r="F113" s="30">
        <v>134002</v>
      </c>
      <c r="G113" s="30">
        <v>132088</v>
      </c>
      <c r="H113" s="30">
        <v>18579510</v>
      </c>
      <c r="I113" s="30">
        <v>15609409</v>
      </c>
      <c r="J113" s="30">
        <v>24794716</v>
      </c>
      <c r="K113" s="30">
        <v>1811694</v>
      </c>
      <c r="L113" s="31">
        <v>6.6</v>
      </c>
      <c r="M113" s="31">
        <v>89.3</v>
      </c>
      <c r="N113" s="31">
        <v>28.2</v>
      </c>
      <c r="O113" s="31">
        <v>9.6</v>
      </c>
      <c r="P113" s="31">
        <v>8.6</v>
      </c>
      <c r="Q113" s="32">
        <v>0.83</v>
      </c>
      <c r="R113" s="32" t="s">
        <v>115</v>
      </c>
      <c r="S113" s="32" t="s">
        <v>115</v>
      </c>
      <c r="T113" s="31">
        <v>1.9</v>
      </c>
      <c r="U113" s="31">
        <v>39.1</v>
      </c>
      <c r="V113" s="30">
        <v>42920875</v>
      </c>
      <c r="W113" s="30">
        <v>40864300</v>
      </c>
      <c r="X113" s="30">
        <v>2056575</v>
      </c>
      <c r="Y113" s="30">
        <v>427083</v>
      </c>
      <c r="Z113" s="30">
        <v>1629492</v>
      </c>
      <c r="AA113" s="30">
        <v>-211392</v>
      </c>
      <c r="AB113" s="30">
        <v>1110</v>
      </c>
      <c r="AC113" s="30" t="s">
        <v>115</v>
      </c>
      <c r="AD113" s="30">
        <v>701395</v>
      </c>
      <c r="AE113" s="33">
        <v>-911677</v>
      </c>
    </row>
    <row r="114" spans="1:31">
      <c r="A114" s="28">
        <v>2015</v>
      </c>
      <c r="B114" s="29" t="s">
        <v>118</v>
      </c>
      <c r="C114" s="29">
        <v>122076</v>
      </c>
      <c r="D114" s="29" t="s">
        <v>192</v>
      </c>
      <c r="E114" s="29" t="s">
        <v>197</v>
      </c>
      <c r="F114" s="30">
        <v>489717</v>
      </c>
      <c r="G114" s="30">
        <v>476751</v>
      </c>
      <c r="H114" s="30">
        <v>62120421</v>
      </c>
      <c r="I114" s="30">
        <v>55657042</v>
      </c>
      <c r="J114" s="30">
        <v>84062022</v>
      </c>
      <c r="K114" s="30">
        <v>6203865</v>
      </c>
      <c r="L114" s="31">
        <v>8.5</v>
      </c>
      <c r="M114" s="31">
        <v>89.2</v>
      </c>
      <c r="N114" s="31">
        <v>26.9</v>
      </c>
      <c r="O114" s="31">
        <v>9.5</v>
      </c>
      <c r="P114" s="31">
        <v>8.3000000000000007</v>
      </c>
      <c r="Q114" s="32">
        <v>0.9</v>
      </c>
      <c r="R114" s="32" t="s">
        <v>115</v>
      </c>
      <c r="S114" s="32" t="s">
        <v>115</v>
      </c>
      <c r="T114" s="31">
        <v>0.2</v>
      </c>
      <c r="U114" s="31" t="s">
        <v>115</v>
      </c>
      <c r="V114" s="30">
        <v>151094148</v>
      </c>
      <c r="W114" s="30">
        <v>143284464</v>
      </c>
      <c r="X114" s="30">
        <v>7809684</v>
      </c>
      <c r="Y114" s="30">
        <v>631149</v>
      </c>
      <c r="Z114" s="30">
        <v>7178535</v>
      </c>
      <c r="AA114" s="30">
        <v>1651056</v>
      </c>
      <c r="AB114" s="30">
        <v>2234818</v>
      </c>
      <c r="AC114" s="30">
        <v>880</v>
      </c>
      <c r="AD114" s="30" t="s">
        <v>115</v>
      </c>
      <c r="AE114" s="33">
        <v>3886754</v>
      </c>
    </row>
    <row r="115" spans="1:31">
      <c r="A115" s="28">
        <v>2015</v>
      </c>
      <c r="B115" s="29" t="s">
        <v>118</v>
      </c>
      <c r="C115" s="29">
        <v>122084</v>
      </c>
      <c r="D115" s="29" t="s">
        <v>192</v>
      </c>
      <c r="E115" s="29" t="s">
        <v>198</v>
      </c>
      <c r="F115" s="30">
        <v>155295</v>
      </c>
      <c r="G115" s="30">
        <v>153161</v>
      </c>
      <c r="H115" s="30">
        <v>21819909</v>
      </c>
      <c r="I115" s="30">
        <v>19082296</v>
      </c>
      <c r="J115" s="30">
        <v>30015830</v>
      </c>
      <c r="K115" s="30">
        <v>1763926</v>
      </c>
      <c r="L115" s="31">
        <v>6.6</v>
      </c>
      <c r="M115" s="31">
        <v>93.9</v>
      </c>
      <c r="N115" s="31">
        <v>25</v>
      </c>
      <c r="O115" s="31">
        <v>16.7</v>
      </c>
      <c r="P115" s="31">
        <v>14.3</v>
      </c>
      <c r="Q115" s="32">
        <v>0.87</v>
      </c>
      <c r="R115" s="32" t="s">
        <v>115</v>
      </c>
      <c r="S115" s="32" t="s">
        <v>115</v>
      </c>
      <c r="T115" s="31">
        <v>9.3000000000000007</v>
      </c>
      <c r="U115" s="31">
        <v>61.1</v>
      </c>
      <c r="V115" s="30">
        <v>51967448</v>
      </c>
      <c r="W115" s="30">
        <v>49825946</v>
      </c>
      <c r="X115" s="30">
        <v>2141502</v>
      </c>
      <c r="Y115" s="30">
        <v>154984</v>
      </c>
      <c r="Z115" s="30">
        <v>1986518</v>
      </c>
      <c r="AA115" s="30">
        <v>442224</v>
      </c>
      <c r="AB115" s="30">
        <v>903031</v>
      </c>
      <c r="AC115" s="30" t="s">
        <v>115</v>
      </c>
      <c r="AD115" s="30">
        <v>1120000</v>
      </c>
      <c r="AE115" s="33">
        <v>225255</v>
      </c>
    </row>
    <row r="116" spans="1:31">
      <c r="A116" s="28">
        <v>2015</v>
      </c>
      <c r="B116" s="29" t="s">
        <v>118</v>
      </c>
      <c r="C116" s="29">
        <v>122114</v>
      </c>
      <c r="D116" s="29" t="s">
        <v>192</v>
      </c>
      <c r="E116" s="29" t="s">
        <v>199</v>
      </c>
      <c r="F116" s="30">
        <v>131739</v>
      </c>
      <c r="G116" s="30">
        <v>127988</v>
      </c>
      <c r="H116" s="30">
        <v>21095957</v>
      </c>
      <c r="I116" s="30">
        <v>26740516</v>
      </c>
      <c r="J116" s="30">
        <v>37507053</v>
      </c>
      <c r="K116" s="30">
        <v>430655</v>
      </c>
      <c r="L116" s="31">
        <v>9.6</v>
      </c>
      <c r="M116" s="31">
        <v>81.7</v>
      </c>
      <c r="N116" s="31">
        <v>25.5</v>
      </c>
      <c r="O116" s="31">
        <v>11.6</v>
      </c>
      <c r="P116" s="31">
        <v>9.8000000000000007</v>
      </c>
      <c r="Q116" s="32">
        <v>1.26</v>
      </c>
      <c r="R116" s="32" t="s">
        <v>115</v>
      </c>
      <c r="S116" s="32" t="s">
        <v>115</v>
      </c>
      <c r="T116" s="31">
        <v>6</v>
      </c>
      <c r="U116" s="31">
        <v>73.400000000000006</v>
      </c>
      <c r="V116" s="30">
        <v>65955188</v>
      </c>
      <c r="W116" s="30">
        <v>61751404</v>
      </c>
      <c r="X116" s="30">
        <v>4203784</v>
      </c>
      <c r="Y116" s="30">
        <v>601503</v>
      </c>
      <c r="Z116" s="30">
        <v>3602281</v>
      </c>
      <c r="AA116" s="30">
        <v>1106351</v>
      </c>
      <c r="AB116" s="30">
        <v>1443772</v>
      </c>
      <c r="AC116" s="30" t="s">
        <v>115</v>
      </c>
      <c r="AD116" s="30">
        <v>1992050</v>
      </c>
      <c r="AE116" s="33">
        <v>558073</v>
      </c>
    </row>
    <row r="117" spans="1:31">
      <c r="A117" s="28">
        <v>2015</v>
      </c>
      <c r="B117" s="29" t="s">
        <v>118</v>
      </c>
      <c r="C117" s="29">
        <v>122122</v>
      </c>
      <c r="D117" s="29" t="s">
        <v>192</v>
      </c>
      <c r="E117" s="29" t="s">
        <v>200</v>
      </c>
      <c r="F117" s="30">
        <v>177056</v>
      </c>
      <c r="G117" s="30">
        <v>174649</v>
      </c>
      <c r="H117" s="30">
        <v>21945678</v>
      </c>
      <c r="I117" s="30">
        <v>19972632</v>
      </c>
      <c r="J117" s="30">
        <v>29705108</v>
      </c>
      <c r="K117" s="30">
        <v>2149914</v>
      </c>
      <c r="L117" s="31">
        <v>7.4</v>
      </c>
      <c r="M117" s="31">
        <v>90.9</v>
      </c>
      <c r="N117" s="31">
        <v>25.7</v>
      </c>
      <c r="O117" s="31">
        <v>10.4</v>
      </c>
      <c r="P117" s="31">
        <v>8.9</v>
      </c>
      <c r="Q117" s="32">
        <v>0.91</v>
      </c>
      <c r="R117" s="32" t="s">
        <v>115</v>
      </c>
      <c r="S117" s="32" t="s">
        <v>115</v>
      </c>
      <c r="T117" s="31">
        <v>3.5</v>
      </c>
      <c r="U117" s="31" t="s">
        <v>115</v>
      </c>
      <c r="V117" s="30">
        <v>49011350</v>
      </c>
      <c r="W117" s="30">
        <v>46630303</v>
      </c>
      <c r="X117" s="30">
        <v>2381047</v>
      </c>
      <c r="Y117" s="30">
        <v>173488</v>
      </c>
      <c r="Z117" s="30">
        <v>2207559</v>
      </c>
      <c r="AA117" s="30">
        <v>-14845</v>
      </c>
      <c r="AB117" s="30">
        <v>1127580</v>
      </c>
      <c r="AC117" s="30" t="s">
        <v>115</v>
      </c>
      <c r="AD117" s="30">
        <v>387081</v>
      </c>
      <c r="AE117" s="33">
        <v>725654</v>
      </c>
    </row>
    <row r="118" spans="1:31">
      <c r="A118" s="28">
        <v>2015</v>
      </c>
      <c r="B118" s="29" t="s">
        <v>118</v>
      </c>
      <c r="C118" s="29">
        <v>122165</v>
      </c>
      <c r="D118" s="29" t="s">
        <v>192</v>
      </c>
      <c r="E118" s="29" t="s">
        <v>201</v>
      </c>
      <c r="F118" s="30">
        <v>168838</v>
      </c>
      <c r="G118" s="30">
        <v>165832</v>
      </c>
      <c r="H118" s="30">
        <v>23013745</v>
      </c>
      <c r="I118" s="30">
        <v>21136328</v>
      </c>
      <c r="J118" s="30">
        <v>31075087</v>
      </c>
      <c r="K118" s="30">
        <v>1919969</v>
      </c>
      <c r="L118" s="31">
        <v>10.5</v>
      </c>
      <c r="M118" s="31">
        <v>91.7</v>
      </c>
      <c r="N118" s="31">
        <v>30.6</v>
      </c>
      <c r="O118" s="31">
        <v>12.3</v>
      </c>
      <c r="P118" s="31">
        <v>9.9</v>
      </c>
      <c r="Q118" s="32">
        <v>0.91</v>
      </c>
      <c r="R118" s="32" t="s">
        <v>115</v>
      </c>
      <c r="S118" s="32" t="s">
        <v>115</v>
      </c>
      <c r="T118" s="31">
        <v>5.2</v>
      </c>
      <c r="U118" s="31">
        <v>0.8</v>
      </c>
      <c r="V118" s="30">
        <v>57448713</v>
      </c>
      <c r="W118" s="30">
        <v>53422553</v>
      </c>
      <c r="X118" s="30">
        <v>4026160</v>
      </c>
      <c r="Y118" s="30">
        <v>767311</v>
      </c>
      <c r="Z118" s="30">
        <v>3258849</v>
      </c>
      <c r="AA118" s="30">
        <v>574974</v>
      </c>
      <c r="AB118" s="30">
        <v>3536</v>
      </c>
      <c r="AC118" s="30" t="s">
        <v>115</v>
      </c>
      <c r="AD118" s="30">
        <v>316257</v>
      </c>
      <c r="AE118" s="33">
        <v>262253</v>
      </c>
    </row>
    <row r="119" spans="1:31">
      <c r="A119" s="28">
        <v>2015</v>
      </c>
      <c r="B119" s="29" t="s">
        <v>116</v>
      </c>
      <c r="C119" s="29">
        <v>122173</v>
      </c>
      <c r="D119" s="29" t="s">
        <v>192</v>
      </c>
      <c r="E119" s="29" t="s">
        <v>202</v>
      </c>
      <c r="F119" s="30">
        <v>409001</v>
      </c>
      <c r="G119" s="30">
        <v>402268</v>
      </c>
      <c r="H119" s="30">
        <v>54133767</v>
      </c>
      <c r="I119" s="30">
        <v>51370546</v>
      </c>
      <c r="J119" s="30">
        <v>74191299</v>
      </c>
      <c r="K119" s="30">
        <v>4249547</v>
      </c>
      <c r="L119" s="31">
        <v>5.2</v>
      </c>
      <c r="M119" s="31">
        <v>91.6</v>
      </c>
      <c r="N119" s="31">
        <v>25</v>
      </c>
      <c r="O119" s="31">
        <v>16.2</v>
      </c>
      <c r="P119" s="31">
        <v>13.6</v>
      </c>
      <c r="Q119" s="32">
        <v>0.94</v>
      </c>
      <c r="R119" s="32" t="s">
        <v>115</v>
      </c>
      <c r="S119" s="32" t="s">
        <v>115</v>
      </c>
      <c r="T119" s="31">
        <v>5.3</v>
      </c>
      <c r="U119" s="31">
        <v>1.9</v>
      </c>
      <c r="V119" s="30">
        <v>131252472</v>
      </c>
      <c r="W119" s="30">
        <v>126358262</v>
      </c>
      <c r="X119" s="30">
        <v>4894210</v>
      </c>
      <c r="Y119" s="30">
        <v>1050103</v>
      </c>
      <c r="Z119" s="30">
        <v>3844107</v>
      </c>
      <c r="AA119" s="30">
        <v>266243</v>
      </c>
      <c r="AB119" s="30">
        <v>3888</v>
      </c>
      <c r="AC119" s="30" t="s">
        <v>115</v>
      </c>
      <c r="AD119" s="30">
        <v>4600000</v>
      </c>
      <c r="AE119" s="33">
        <v>-4329869</v>
      </c>
    </row>
    <row r="120" spans="1:31">
      <c r="A120" s="28">
        <v>2015</v>
      </c>
      <c r="B120" s="29" t="s">
        <v>118</v>
      </c>
      <c r="C120" s="29">
        <v>122190</v>
      </c>
      <c r="D120" s="29" t="s">
        <v>192</v>
      </c>
      <c r="E120" s="29" t="s">
        <v>203</v>
      </c>
      <c r="F120" s="30">
        <v>279697</v>
      </c>
      <c r="G120" s="30">
        <v>274834</v>
      </c>
      <c r="H120" s="30">
        <v>39307436</v>
      </c>
      <c r="I120" s="30">
        <v>39148474</v>
      </c>
      <c r="J120" s="30">
        <v>50733458</v>
      </c>
      <c r="K120" s="30">
        <v>551011</v>
      </c>
      <c r="L120" s="31">
        <v>4.0999999999999996</v>
      </c>
      <c r="M120" s="31">
        <v>92.4</v>
      </c>
      <c r="N120" s="31">
        <v>29.9</v>
      </c>
      <c r="O120" s="31">
        <v>12.5</v>
      </c>
      <c r="P120" s="31">
        <v>11.1</v>
      </c>
      <c r="Q120" s="32">
        <v>1</v>
      </c>
      <c r="R120" s="32" t="s">
        <v>115</v>
      </c>
      <c r="S120" s="32" t="s">
        <v>115</v>
      </c>
      <c r="T120" s="31">
        <v>6.3</v>
      </c>
      <c r="U120" s="31">
        <v>60.1</v>
      </c>
      <c r="V120" s="30">
        <v>90399899</v>
      </c>
      <c r="W120" s="30">
        <v>87894716</v>
      </c>
      <c r="X120" s="30">
        <v>2505183</v>
      </c>
      <c r="Y120" s="30">
        <v>410178</v>
      </c>
      <c r="Z120" s="30">
        <v>2095005</v>
      </c>
      <c r="AA120" s="30">
        <v>-696874</v>
      </c>
      <c r="AB120" s="30">
        <v>5860</v>
      </c>
      <c r="AC120" s="30" t="s">
        <v>115</v>
      </c>
      <c r="AD120" s="30">
        <v>790000</v>
      </c>
      <c r="AE120" s="33">
        <v>-1481014</v>
      </c>
    </row>
    <row r="121" spans="1:31">
      <c r="A121" s="28">
        <v>2015</v>
      </c>
      <c r="B121" s="29" t="s">
        <v>118</v>
      </c>
      <c r="C121" s="29">
        <v>122203</v>
      </c>
      <c r="D121" s="29" t="s">
        <v>192</v>
      </c>
      <c r="E121" s="29" t="s">
        <v>204</v>
      </c>
      <c r="F121" s="30">
        <v>176248</v>
      </c>
      <c r="G121" s="30">
        <v>174388</v>
      </c>
      <c r="H121" s="30">
        <v>21566389</v>
      </c>
      <c r="I121" s="30">
        <v>19773724</v>
      </c>
      <c r="J121" s="30">
        <v>29104127</v>
      </c>
      <c r="K121" s="30">
        <v>1833296</v>
      </c>
      <c r="L121" s="31">
        <v>5</v>
      </c>
      <c r="M121" s="31">
        <v>86</v>
      </c>
      <c r="N121" s="31">
        <v>26.5</v>
      </c>
      <c r="O121" s="31">
        <v>12.5</v>
      </c>
      <c r="P121" s="31">
        <v>10.9</v>
      </c>
      <c r="Q121" s="32">
        <v>0.91</v>
      </c>
      <c r="R121" s="32" t="s">
        <v>115</v>
      </c>
      <c r="S121" s="32" t="s">
        <v>115</v>
      </c>
      <c r="T121" s="31">
        <v>4</v>
      </c>
      <c r="U121" s="31">
        <v>45</v>
      </c>
      <c r="V121" s="30">
        <v>57045912</v>
      </c>
      <c r="W121" s="30">
        <v>54913668</v>
      </c>
      <c r="X121" s="30">
        <v>2132244</v>
      </c>
      <c r="Y121" s="30">
        <v>679778</v>
      </c>
      <c r="Z121" s="30">
        <v>1452466</v>
      </c>
      <c r="AA121" s="30">
        <v>560218</v>
      </c>
      <c r="AB121" s="30">
        <v>10342</v>
      </c>
      <c r="AC121" s="30" t="s">
        <v>115</v>
      </c>
      <c r="AD121" s="30" t="s">
        <v>115</v>
      </c>
      <c r="AE121" s="33">
        <v>570560</v>
      </c>
    </row>
    <row r="122" spans="1:31">
      <c r="A122" s="28">
        <v>2015</v>
      </c>
      <c r="B122" s="29" t="s">
        <v>118</v>
      </c>
      <c r="C122" s="29">
        <v>122211</v>
      </c>
      <c r="D122" s="29" t="s">
        <v>192</v>
      </c>
      <c r="E122" s="29" t="s">
        <v>205</v>
      </c>
      <c r="F122" s="30">
        <v>195173</v>
      </c>
      <c r="G122" s="30">
        <v>191114</v>
      </c>
      <c r="H122" s="30">
        <v>23726029</v>
      </c>
      <c r="I122" s="30">
        <v>22184621</v>
      </c>
      <c r="J122" s="30">
        <v>31889136</v>
      </c>
      <c r="K122" s="30">
        <v>1907869</v>
      </c>
      <c r="L122" s="31">
        <v>4.8</v>
      </c>
      <c r="M122" s="31">
        <v>93</v>
      </c>
      <c r="N122" s="31">
        <v>29.6</v>
      </c>
      <c r="O122" s="31">
        <v>16.2</v>
      </c>
      <c r="P122" s="31">
        <v>14.4</v>
      </c>
      <c r="Q122" s="32">
        <v>0.93</v>
      </c>
      <c r="R122" s="32" t="s">
        <v>115</v>
      </c>
      <c r="S122" s="32" t="s">
        <v>115</v>
      </c>
      <c r="T122" s="31">
        <v>8.6999999999999993</v>
      </c>
      <c r="U122" s="31">
        <v>51.1</v>
      </c>
      <c r="V122" s="30">
        <v>57860696</v>
      </c>
      <c r="W122" s="30">
        <v>56237237</v>
      </c>
      <c r="X122" s="30">
        <v>1623459</v>
      </c>
      <c r="Y122" s="30">
        <v>92722</v>
      </c>
      <c r="Z122" s="30">
        <v>1530737</v>
      </c>
      <c r="AA122" s="30">
        <v>-390259</v>
      </c>
      <c r="AB122" s="30">
        <v>156354</v>
      </c>
      <c r="AC122" s="30">
        <v>265790</v>
      </c>
      <c r="AD122" s="30" t="s">
        <v>115</v>
      </c>
      <c r="AE122" s="33">
        <v>31885</v>
      </c>
    </row>
    <row r="123" spans="1:31">
      <c r="A123" s="28">
        <v>2015</v>
      </c>
      <c r="B123" s="29" t="s">
        <v>118</v>
      </c>
      <c r="C123" s="29">
        <v>122220</v>
      </c>
      <c r="D123" s="29" t="s">
        <v>192</v>
      </c>
      <c r="E123" s="29" t="s">
        <v>206</v>
      </c>
      <c r="F123" s="30">
        <v>132853</v>
      </c>
      <c r="G123" s="30">
        <v>131339</v>
      </c>
      <c r="H123" s="30">
        <v>17175675</v>
      </c>
      <c r="I123" s="30">
        <v>14325286</v>
      </c>
      <c r="J123" s="30">
        <v>23188145</v>
      </c>
      <c r="K123" s="30">
        <v>1985250</v>
      </c>
      <c r="L123" s="31">
        <v>3.6</v>
      </c>
      <c r="M123" s="31">
        <v>94.3</v>
      </c>
      <c r="N123" s="31">
        <v>31.1</v>
      </c>
      <c r="O123" s="31">
        <v>12</v>
      </c>
      <c r="P123" s="31">
        <v>10.1</v>
      </c>
      <c r="Q123" s="32">
        <v>0.84</v>
      </c>
      <c r="R123" s="32" t="s">
        <v>115</v>
      </c>
      <c r="S123" s="32" t="s">
        <v>115</v>
      </c>
      <c r="T123" s="31">
        <v>1.6</v>
      </c>
      <c r="U123" s="31" t="s">
        <v>115</v>
      </c>
      <c r="V123" s="30">
        <v>39715825</v>
      </c>
      <c r="W123" s="30">
        <v>38239070</v>
      </c>
      <c r="X123" s="30">
        <v>1476755</v>
      </c>
      <c r="Y123" s="30">
        <v>645444</v>
      </c>
      <c r="Z123" s="30">
        <v>831311</v>
      </c>
      <c r="AA123" s="30">
        <v>-830465</v>
      </c>
      <c r="AB123" s="30">
        <v>268100</v>
      </c>
      <c r="AC123" s="30" t="s">
        <v>115</v>
      </c>
      <c r="AD123" s="30" t="s">
        <v>115</v>
      </c>
      <c r="AE123" s="33">
        <v>-562365</v>
      </c>
    </row>
    <row r="124" spans="1:31">
      <c r="A124" s="28">
        <v>2015</v>
      </c>
      <c r="B124" s="29" t="s">
        <v>118</v>
      </c>
      <c r="C124" s="29">
        <v>122246</v>
      </c>
      <c r="D124" s="29" t="s">
        <v>192</v>
      </c>
      <c r="E124" s="29" t="s">
        <v>207</v>
      </c>
      <c r="F124" s="30">
        <v>109458</v>
      </c>
      <c r="G124" s="30">
        <v>108210</v>
      </c>
      <c r="H124" s="30">
        <v>14310383</v>
      </c>
      <c r="I124" s="30">
        <v>11081601</v>
      </c>
      <c r="J124" s="30">
        <v>18869857</v>
      </c>
      <c r="K124" s="30">
        <v>1490538</v>
      </c>
      <c r="L124" s="31">
        <v>10.6</v>
      </c>
      <c r="M124" s="31">
        <v>91.2</v>
      </c>
      <c r="N124" s="31">
        <v>27.5</v>
      </c>
      <c r="O124" s="31">
        <v>12.8</v>
      </c>
      <c r="P124" s="31">
        <v>10.3</v>
      </c>
      <c r="Q124" s="32">
        <v>0.77</v>
      </c>
      <c r="R124" s="32" t="s">
        <v>115</v>
      </c>
      <c r="S124" s="32" t="s">
        <v>115</v>
      </c>
      <c r="T124" s="31">
        <v>0.5</v>
      </c>
      <c r="U124" s="31">
        <v>19.399999999999999</v>
      </c>
      <c r="V124" s="30">
        <v>35416492</v>
      </c>
      <c r="W124" s="30">
        <v>33222244</v>
      </c>
      <c r="X124" s="30">
        <v>2194248</v>
      </c>
      <c r="Y124" s="30">
        <v>196505</v>
      </c>
      <c r="Z124" s="30">
        <v>1997743</v>
      </c>
      <c r="AA124" s="30">
        <v>172187</v>
      </c>
      <c r="AB124" s="30">
        <v>913788</v>
      </c>
      <c r="AC124" s="30" t="s">
        <v>115</v>
      </c>
      <c r="AD124" s="30">
        <v>974255</v>
      </c>
      <c r="AE124" s="33">
        <v>111720</v>
      </c>
    </row>
    <row r="125" spans="1:31">
      <c r="A125" s="28">
        <v>2015</v>
      </c>
      <c r="B125" s="29" t="s">
        <v>118</v>
      </c>
      <c r="C125" s="29">
        <v>122271</v>
      </c>
      <c r="D125" s="29" t="s">
        <v>192</v>
      </c>
      <c r="E125" s="29" t="s">
        <v>208</v>
      </c>
      <c r="F125" s="30">
        <v>164034</v>
      </c>
      <c r="G125" s="30">
        <v>160787</v>
      </c>
      <c r="H125" s="30">
        <v>22058443</v>
      </c>
      <c r="I125" s="30">
        <v>33651460</v>
      </c>
      <c r="J125" s="30">
        <v>44409964</v>
      </c>
      <c r="K125" s="30" t="s">
        <v>115</v>
      </c>
      <c r="L125" s="31">
        <v>5.5</v>
      </c>
      <c r="M125" s="31">
        <v>81.400000000000006</v>
      </c>
      <c r="N125" s="31">
        <v>22.5</v>
      </c>
      <c r="O125" s="31">
        <v>6.6</v>
      </c>
      <c r="P125" s="31">
        <v>5</v>
      </c>
      <c r="Q125" s="32">
        <v>1.5</v>
      </c>
      <c r="R125" s="32" t="s">
        <v>115</v>
      </c>
      <c r="S125" s="32" t="s">
        <v>115</v>
      </c>
      <c r="T125" s="31">
        <v>5</v>
      </c>
      <c r="U125" s="31" t="s">
        <v>115</v>
      </c>
      <c r="V125" s="30">
        <v>90964240</v>
      </c>
      <c r="W125" s="30">
        <v>74205118</v>
      </c>
      <c r="X125" s="30">
        <v>16759122</v>
      </c>
      <c r="Y125" s="30">
        <v>14325846</v>
      </c>
      <c r="Z125" s="30">
        <v>2433276</v>
      </c>
      <c r="AA125" s="30">
        <v>1155720</v>
      </c>
      <c r="AB125" s="30">
        <v>23705</v>
      </c>
      <c r="AC125" s="30" t="s">
        <v>115</v>
      </c>
      <c r="AD125" s="30">
        <v>2142090</v>
      </c>
      <c r="AE125" s="33">
        <v>-962665</v>
      </c>
    </row>
    <row r="126" spans="1:31">
      <c r="A126" s="28">
        <v>2015</v>
      </c>
      <c r="B126" s="29" t="s">
        <v>209</v>
      </c>
      <c r="C126" s="29">
        <v>131016</v>
      </c>
      <c r="D126" s="29" t="s">
        <v>210</v>
      </c>
      <c r="E126" s="29" t="s">
        <v>211</v>
      </c>
      <c r="F126" s="30">
        <v>58576</v>
      </c>
      <c r="G126" s="30">
        <v>56022</v>
      </c>
      <c r="H126" s="30" t="s">
        <v>115</v>
      </c>
      <c r="I126" s="30" t="s">
        <v>115</v>
      </c>
      <c r="J126" s="30" t="s">
        <v>115</v>
      </c>
      <c r="K126" s="30" t="s">
        <v>115</v>
      </c>
      <c r="L126" s="31" t="s">
        <v>115</v>
      </c>
      <c r="M126" s="31">
        <v>70</v>
      </c>
      <c r="N126" s="31">
        <v>27.8</v>
      </c>
      <c r="O126" s="31">
        <v>1.4</v>
      </c>
      <c r="P126" s="31">
        <v>1.1000000000000001</v>
      </c>
      <c r="Q126" s="32" t="s">
        <v>115</v>
      </c>
      <c r="R126" s="32" t="s">
        <v>115</v>
      </c>
      <c r="S126" s="32" t="s">
        <v>115</v>
      </c>
      <c r="T126" s="31">
        <v>1.3</v>
      </c>
      <c r="U126" s="31" t="s">
        <v>115</v>
      </c>
      <c r="V126" s="30">
        <v>57707768</v>
      </c>
      <c r="W126" s="30">
        <v>53488914</v>
      </c>
      <c r="X126" s="30">
        <v>4218854</v>
      </c>
      <c r="Y126" s="30">
        <v>237952</v>
      </c>
      <c r="Z126" s="30">
        <v>3980902</v>
      </c>
      <c r="AA126" s="30">
        <v>2995875</v>
      </c>
      <c r="AB126" s="30">
        <v>3879329</v>
      </c>
      <c r="AC126" s="30" t="s">
        <v>115</v>
      </c>
      <c r="AD126" s="30" t="s">
        <v>115</v>
      </c>
      <c r="AE126" s="33">
        <v>6875204</v>
      </c>
    </row>
    <row r="127" spans="1:31">
      <c r="A127" s="28">
        <v>2015</v>
      </c>
      <c r="B127" s="29" t="s">
        <v>209</v>
      </c>
      <c r="C127" s="29">
        <v>131024</v>
      </c>
      <c r="D127" s="29" t="s">
        <v>210</v>
      </c>
      <c r="E127" s="29" t="s">
        <v>212</v>
      </c>
      <c r="F127" s="30">
        <v>142995</v>
      </c>
      <c r="G127" s="30">
        <v>137448</v>
      </c>
      <c r="H127" s="30" t="s">
        <v>115</v>
      </c>
      <c r="I127" s="30" t="s">
        <v>115</v>
      </c>
      <c r="J127" s="30" t="s">
        <v>115</v>
      </c>
      <c r="K127" s="30" t="s">
        <v>115</v>
      </c>
      <c r="L127" s="31" t="s">
        <v>115</v>
      </c>
      <c r="M127" s="31">
        <v>73.099999999999994</v>
      </c>
      <c r="N127" s="31">
        <v>23.8</v>
      </c>
      <c r="O127" s="31">
        <v>1.2</v>
      </c>
      <c r="P127" s="31">
        <v>1.1000000000000001</v>
      </c>
      <c r="Q127" s="32" t="s">
        <v>115</v>
      </c>
      <c r="R127" s="32" t="s">
        <v>115</v>
      </c>
      <c r="S127" s="32" t="s">
        <v>115</v>
      </c>
      <c r="T127" s="31">
        <v>0.6</v>
      </c>
      <c r="U127" s="31" t="s">
        <v>115</v>
      </c>
      <c r="V127" s="30">
        <v>87389287</v>
      </c>
      <c r="W127" s="30">
        <v>83026015</v>
      </c>
      <c r="X127" s="30">
        <v>4363272</v>
      </c>
      <c r="Y127" s="30">
        <v>2602769</v>
      </c>
      <c r="Z127" s="30">
        <v>1760503</v>
      </c>
      <c r="AA127" s="30">
        <v>-266623</v>
      </c>
      <c r="AB127" s="30">
        <v>1414465</v>
      </c>
      <c r="AC127" s="30" t="s">
        <v>115</v>
      </c>
      <c r="AD127" s="30" t="s">
        <v>115</v>
      </c>
      <c r="AE127" s="33">
        <v>1147842</v>
      </c>
    </row>
    <row r="128" spans="1:31">
      <c r="A128" s="28">
        <v>2015</v>
      </c>
      <c r="B128" s="29" t="s">
        <v>209</v>
      </c>
      <c r="C128" s="29">
        <v>131032</v>
      </c>
      <c r="D128" s="29" t="s">
        <v>210</v>
      </c>
      <c r="E128" s="29" t="s">
        <v>213</v>
      </c>
      <c r="F128" s="30">
        <v>243977</v>
      </c>
      <c r="G128" s="30">
        <v>225491</v>
      </c>
      <c r="H128" s="30" t="s">
        <v>115</v>
      </c>
      <c r="I128" s="30" t="s">
        <v>115</v>
      </c>
      <c r="J128" s="30" t="s">
        <v>115</v>
      </c>
      <c r="K128" s="30" t="s">
        <v>115</v>
      </c>
      <c r="L128" s="31" t="s">
        <v>115</v>
      </c>
      <c r="M128" s="31">
        <v>65.400000000000006</v>
      </c>
      <c r="N128" s="31">
        <v>17.600000000000001</v>
      </c>
      <c r="O128" s="31">
        <v>1.2</v>
      </c>
      <c r="P128" s="31">
        <v>1.1000000000000001</v>
      </c>
      <c r="Q128" s="32" t="s">
        <v>115</v>
      </c>
      <c r="R128" s="32" t="s">
        <v>115</v>
      </c>
      <c r="S128" s="32" t="s">
        <v>115</v>
      </c>
      <c r="T128" s="31">
        <v>-1.9</v>
      </c>
      <c r="U128" s="31" t="s">
        <v>115</v>
      </c>
      <c r="V128" s="30">
        <v>129299708</v>
      </c>
      <c r="W128" s="30">
        <v>119971292</v>
      </c>
      <c r="X128" s="30">
        <v>9328416</v>
      </c>
      <c r="Y128" s="30">
        <v>105671</v>
      </c>
      <c r="Z128" s="30">
        <v>9222745</v>
      </c>
      <c r="AA128" s="30">
        <v>-1928493</v>
      </c>
      <c r="AB128" s="30">
        <v>99002</v>
      </c>
      <c r="AC128" s="30" t="s">
        <v>115</v>
      </c>
      <c r="AD128" s="30">
        <v>425419</v>
      </c>
      <c r="AE128" s="33">
        <v>-2254910</v>
      </c>
    </row>
    <row r="129" spans="1:31">
      <c r="A129" s="28">
        <v>2015</v>
      </c>
      <c r="B129" s="29" t="s">
        <v>209</v>
      </c>
      <c r="C129" s="29">
        <v>131041</v>
      </c>
      <c r="D129" s="29" t="s">
        <v>210</v>
      </c>
      <c r="E129" s="29" t="s">
        <v>214</v>
      </c>
      <c r="F129" s="30">
        <v>334193</v>
      </c>
      <c r="G129" s="30">
        <v>295608</v>
      </c>
      <c r="H129" s="30" t="s">
        <v>115</v>
      </c>
      <c r="I129" s="30" t="s">
        <v>115</v>
      </c>
      <c r="J129" s="30" t="s">
        <v>115</v>
      </c>
      <c r="K129" s="30" t="s">
        <v>115</v>
      </c>
      <c r="L129" s="31" t="s">
        <v>115</v>
      </c>
      <c r="M129" s="31">
        <v>81.7</v>
      </c>
      <c r="N129" s="31">
        <v>26.5</v>
      </c>
      <c r="O129" s="31">
        <v>2.7</v>
      </c>
      <c r="P129" s="31">
        <v>2.5</v>
      </c>
      <c r="Q129" s="32" t="s">
        <v>115</v>
      </c>
      <c r="R129" s="32" t="s">
        <v>115</v>
      </c>
      <c r="S129" s="32" t="s">
        <v>115</v>
      </c>
      <c r="T129" s="31">
        <v>-2.9</v>
      </c>
      <c r="U129" s="31" t="s">
        <v>115</v>
      </c>
      <c r="V129" s="30">
        <v>143586160</v>
      </c>
      <c r="W129" s="30">
        <v>139268452</v>
      </c>
      <c r="X129" s="30">
        <v>4317708</v>
      </c>
      <c r="Y129" s="30">
        <v>72878</v>
      </c>
      <c r="Z129" s="30">
        <v>4244830</v>
      </c>
      <c r="AA129" s="30">
        <v>399525</v>
      </c>
      <c r="AB129" s="30">
        <v>2284765</v>
      </c>
      <c r="AC129" s="30" t="s">
        <v>115</v>
      </c>
      <c r="AD129" s="30" t="s">
        <v>115</v>
      </c>
      <c r="AE129" s="33">
        <v>2684290</v>
      </c>
    </row>
    <row r="130" spans="1:31">
      <c r="A130" s="21">
        <v>2015</v>
      </c>
      <c r="B130" s="22" t="s">
        <v>209</v>
      </c>
      <c r="C130" s="22">
        <v>131059</v>
      </c>
      <c r="D130" s="22" t="s">
        <v>210</v>
      </c>
      <c r="E130" s="22" t="s">
        <v>215</v>
      </c>
      <c r="F130" s="23">
        <v>210312</v>
      </c>
      <c r="G130" s="23">
        <v>201979</v>
      </c>
      <c r="H130" s="23" t="s">
        <v>115</v>
      </c>
      <c r="I130" s="23" t="s">
        <v>115</v>
      </c>
      <c r="J130" s="23" t="s">
        <v>115</v>
      </c>
      <c r="K130" s="23" t="s">
        <v>115</v>
      </c>
      <c r="L130" s="24" t="s">
        <v>115</v>
      </c>
      <c r="M130" s="24">
        <v>76.8</v>
      </c>
      <c r="N130" s="24">
        <v>29</v>
      </c>
      <c r="O130" s="24">
        <v>2.6</v>
      </c>
      <c r="P130" s="24">
        <v>2.2000000000000002</v>
      </c>
      <c r="Q130" s="25" t="s">
        <v>115</v>
      </c>
      <c r="R130" s="25" t="s">
        <v>115</v>
      </c>
      <c r="S130" s="25" t="s">
        <v>115</v>
      </c>
      <c r="T130" s="24">
        <v>-3.8</v>
      </c>
      <c r="U130" s="24" t="s">
        <v>115</v>
      </c>
      <c r="V130" s="23">
        <v>88330181</v>
      </c>
      <c r="W130" s="23">
        <v>85379536</v>
      </c>
      <c r="X130" s="23">
        <v>2950645</v>
      </c>
      <c r="Y130" s="23">
        <v>24162</v>
      </c>
      <c r="Z130" s="23">
        <v>2926483</v>
      </c>
      <c r="AA130" s="23">
        <v>-1685449</v>
      </c>
      <c r="AB130" s="23">
        <v>2368993</v>
      </c>
      <c r="AC130" s="23" t="s">
        <v>115</v>
      </c>
      <c r="AD130" s="23">
        <v>1903727</v>
      </c>
      <c r="AE130" s="26">
        <v>-1220183</v>
      </c>
    </row>
    <row r="131" spans="1:31">
      <c r="A131" s="28">
        <v>2015</v>
      </c>
      <c r="B131" s="29" t="s">
        <v>209</v>
      </c>
      <c r="C131" s="29">
        <v>131067</v>
      </c>
      <c r="D131" s="29" t="s">
        <v>210</v>
      </c>
      <c r="E131" s="29" t="s">
        <v>216</v>
      </c>
      <c r="F131" s="30">
        <v>191749</v>
      </c>
      <c r="G131" s="30">
        <v>177715</v>
      </c>
      <c r="H131" s="30" t="s">
        <v>115</v>
      </c>
      <c r="I131" s="30" t="s">
        <v>115</v>
      </c>
      <c r="J131" s="30" t="s">
        <v>115</v>
      </c>
      <c r="K131" s="30" t="s">
        <v>115</v>
      </c>
      <c r="L131" s="31" t="s">
        <v>115</v>
      </c>
      <c r="M131" s="31">
        <v>81.3</v>
      </c>
      <c r="N131" s="31">
        <v>25.4</v>
      </c>
      <c r="O131" s="31">
        <v>4.7</v>
      </c>
      <c r="P131" s="31">
        <v>4.0999999999999996</v>
      </c>
      <c r="Q131" s="32" t="s">
        <v>115</v>
      </c>
      <c r="R131" s="32" t="s">
        <v>115</v>
      </c>
      <c r="S131" s="32" t="s">
        <v>115</v>
      </c>
      <c r="T131" s="31">
        <v>0.3</v>
      </c>
      <c r="U131" s="31" t="s">
        <v>115</v>
      </c>
      <c r="V131" s="30">
        <v>99730105</v>
      </c>
      <c r="W131" s="30">
        <v>95789170</v>
      </c>
      <c r="X131" s="30">
        <v>3940935</v>
      </c>
      <c r="Y131" s="30">
        <v>77124</v>
      </c>
      <c r="Z131" s="30">
        <v>3863811</v>
      </c>
      <c r="AA131" s="30">
        <v>-483130</v>
      </c>
      <c r="AB131" s="30">
        <v>348709</v>
      </c>
      <c r="AC131" s="30" t="s">
        <v>115</v>
      </c>
      <c r="AD131" s="30" t="s">
        <v>115</v>
      </c>
      <c r="AE131" s="33">
        <v>-134421</v>
      </c>
    </row>
    <row r="132" spans="1:31">
      <c r="A132" s="28">
        <v>2015</v>
      </c>
      <c r="B132" s="29" t="s">
        <v>209</v>
      </c>
      <c r="C132" s="29">
        <v>131075</v>
      </c>
      <c r="D132" s="29" t="s">
        <v>210</v>
      </c>
      <c r="E132" s="29" t="s">
        <v>217</v>
      </c>
      <c r="F132" s="30">
        <v>261723</v>
      </c>
      <c r="G132" s="30">
        <v>251050</v>
      </c>
      <c r="H132" s="30" t="s">
        <v>115</v>
      </c>
      <c r="I132" s="30" t="s">
        <v>115</v>
      </c>
      <c r="J132" s="30" t="s">
        <v>115</v>
      </c>
      <c r="K132" s="30" t="s">
        <v>115</v>
      </c>
      <c r="L132" s="31" t="s">
        <v>115</v>
      </c>
      <c r="M132" s="31">
        <v>83.3</v>
      </c>
      <c r="N132" s="31">
        <v>23.3</v>
      </c>
      <c r="O132" s="31">
        <v>5.0999999999999996</v>
      </c>
      <c r="P132" s="31">
        <v>4.5999999999999996</v>
      </c>
      <c r="Q132" s="32" t="s">
        <v>115</v>
      </c>
      <c r="R132" s="32" t="s">
        <v>115</v>
      </c>
      <c r="S132" s="32" t="s">
        <v>115</v>
      </c>
      <c r="T132" s="31">
        <v>-0.2</v>
      </c>
      <c r="U132" s="31" t="s">
        <v>115</v>
      </c>
      <c r="V132" s="30">
        <v>111959120</v>
      </c>
      <c r="W132" s="30">
        <v>108206972</v>
      </c>
      <c r="X132" s="30">
        <v>3752148</v>
      </c>
      <c r="Y132" s="30">
        <v>414078</v>
      </c>
      <c r="Z132" s="30">
        <v>3338070</v>
      </c>
      <c r="AA132" s="30">
        <v>629527</v>
      </c>
      <c r="AB132" s="30">
        <v>2146238</v>
      </c>
      <c r="AC132" s="30" t="s">
        <v>115</v>
      </c>
      <c r="AD132" s="30">
        <v>450000</v>
      </c>
      <c r="AE132" s="33">
        <v>2325765</v>
      </c>
    </row>
    <row r="133" spans="1:31">
      <c r="A133" s="28">
        <v>2015</v>
      </c>
      <c r="B133" s="29" t="s">
        <v>209</v>
      </c>
      <c r="C133" s="29">
        <v>131083</v>
      </c>
      <c r="D133" s="29" t="s">
        <v>210</v>
      </c>
      <c r="E133" s="29" t="s">
        <v>218</v>
      </c>
      <c r="F133" s="30">
        <v>501501</v>
      </c>
      <c r="G133" s="30">
        <v>477172</v>
      </c>
      <c r="H133" s="30" t="s">
        <v>115</v>
      </c>
      <c r="I133" s="30" t="s">
        <v>115</v>
      </c>
      <c r="J133" s="30" t="s">
        <v>115</v>
      </c>
      <c r="K133" s="30" t="s">
        <v>115</v>
      </c>
      <c r="L133" s="31" t="s">
        <v>115</v>
      </c>
      <c r="M133" s="31">
        <v>75.900000000000006</v>
      </c>
      <c r="N133" s="31">
        <v>19.5</v>
      </c>
      <c r="O133" s="31">
        <v>2.2999999999999998</v>
      </c>
      <c r="P133" s="31">
        <v>2.1</v>
      </c>
      <c r="Q133" s="32" t="s">
        <v>115</v>
      </c>
      <c r="R133" s="32" t="s">
        <v>115</v>
      </c>
      <c r="S133" s="32" t="s">
        <v>115</v>
      </c>
      <c r="T133" s="31">
        <v>-4.4000000000000004</v>
      </c>
      <c r="U133" s="31" t="s">
        <v>115</v>
      </c>
      <c r="V133" s="30">
        <v>193609164</v>
      </c>
      <c r="W133" s="30">
        <v>188508044</v>
      </c>
      <c r="X133" s="30">
        <v>5101120</v>
      </c>
      <c r="Y133" s="30">
        <v>152685</v>
      </c>
      <c r="Z133" s="30">
        <v>4948435</v>
      </c>
      <c r="AA133" s="30">
        <v>655487</v>
      </c>
      <c r="AB133" s="30">
        <v>2170800</v>
      </c>
      <c r="AC133" s="30" t="s">
        <v>115</v>
      </c>
      <c r="AD133" s="30" t="s">
        <v>115</v>
      </c>
      <c r="AE133" s="33">
        <v>2826287</v>
      </c>
    </row>
    <row r="134" spans="1:31">
      <c r="A134" s="28">
        <v>2015</v>
      </c>
      <c r="B134" s="29" t="s">
        <v>209</v>
      </c>
      <c r="C134" s="29">
        <v>131091</v>
      </c>
      <c r="D134" s="29" t="s">
        <v>210</v>
      </c>
      <c r="E134" s="29" t="s">
        <v>219</v>
      </c>
      <c r="F134" s="30">
        <v>378123</v>
      </c>
      <c r="G134" s="30">
        <v>367103</v>
      </c>
      <c r="H134" s="30" t="s">
        <v>115</v>
      </c>
      <c r="I134" s="30" t="s">
        <v>115</v>
      </c>
      <c r="J134" s="30" t="s">
        <v>115</v>
      </c>
      <c r="K134" s="30" t="s">
        <v>115</v>
      </c>
      <c r="L134" s="31" t="s">
        <v>115</v>
      </c>
      <c r="M134" s="31">
        <v>71.099999999999994</v>
      </c>
      <c r="N134" s="31">
        <v>22.4</v>
      </c>
      <c r="O134" s="31">
        <v>2.2000000000000002</v>
      </c>
      <c r="P134" s="31">
        <v>2</v>
      </c>
      <c r="Q134" s="32" t="s">
        <v>115</v>
      </c>
      <c r="R134" s="32" t="s">
        <v>115</v>
      </c>
      <c r="S134" s="32" t="s">
        <v>115</v>
      </c>
      <c r="T134" s="31">
        <v>-3.9</v>
      </c>
      <c r="U134" s="31" t="s">
        <v>115</v>
      </c>
      <c r="V134" s="30">
        <v>149064107</v>
      </c>
      <c r="W134" s="30">
        <v>144013842</v>
      </c>
      <c r="X134" s="30">
        <v>5050265</v>
      </c>
      <c r="Y134" s="30">
        <v>373500</v>
      </c>
      <c r="Z134" s="30">
        <v>4676765</v>
      </c>
      <c r="AA134" s="30">
        <v>948295</v>
      </c>
      <c r="AB134" s="30">
        <v>3342503</v>
      </c>
      <c r="AC134" s="30" t="s">
        <v>115</v>
      </c>
      <c r="AD134" s="30" t="s">
        <v>115</v>
      </c>
      <c r="AE134" s="33">
        <v>4290798</v>
      </c>
    </row>
    <row r="135" spans="1:31">
      <c r="A135" s="28">
        <v>2015</v>
      </c>
      <c r="B135" s="29" t="s">
        <v>209</v>
      </c>
      <c r="C135" s="29">
        <v>131105</v>
      </c>
      <c r="D135" s="29" t="s">
        <v>210</v>
      </c>
      <c r="E135" s="29" t="s">
        <v>220</v>
      </c>
      <c r="F135" s="30">
        <v>271469</v>
      </c>
      <c r="G135" s="30">
        <v>263694</v>
      </c>
      <c r="H135" s="30" t="s">
        <v>115</v>
      </c>
      <c r="I135" s="30" t="s">
        <v>115</v>
      </c>
      <c r="J135" s="30" t="s">
        <v>115</v>
      </c>
      <c r="K135" s="30" t="s">
        <v>115</v>
      </c>
      <c r="L135" s="31" t="s">
        <v>115</v>
      </c>
      <c r="M135" s="31">
        <v>79</v>
      </c>
      <c r="N135" s="31">
        <v>26.6</v>
      </c>
      <c r="O135" s="31">
        <v>6.2</v>
      </c>
      <c r="P135" s="31">
        <v>5.4</v>
      </c>
      <c r="Q135" s="32" t="s">
        <v>115</v>
      </c>
      <c r="R135" s="32" t="s">
        <v>115</v>
      </c>
      <c r="S135" s="32" t="s">
        <v>115</v>
      </c>
      <c r="T135" s="31">
        <v>-2.2999999999999998</v>
      </c>
      <c r="U135" s="31" t="s">
        <v>115</v>
      </c>
      <c r="V135" s="30">
        <v>98819701</v>
      </c>
      <c r="W135" s="30">
        <v>95067400</v>
      </c>
      <c r="X135" s="30">
        <v>3752301</v>
      </c>
      <c r="Y135" s="30">
        <v>24500</v>
      </c>
      <c r="Z135" s="30">
        <v>3727801</v>
      </c>
      <c r="AA135" s="30">
        <v>447652</v>
      </c>
      <c r="AB135" s="30">
        <v>3679917</v>
      </c>
      <c r="AC135" s="30" t="s">
        <v>115</v>
      </c>
      <c r="AD135" s="30" t="s">
        <v>115</v>
      </c>
      <c r="AE135" s="33">
        <v>4127569</v>
      </c>
    </row>
    <row r="136" spans="1:31">
      <c r="A136" s="28">
        <v>2015</v>
      </c>
      <c r="B136" s="29" t="s">
        <v>209</v>
      </c>
      <c r="C136" s="29">
        <v>131113</v>
      </c>
      <c r="D136" s="29" t="s">
        <v>210</v>
      </c>
      <c r="E136" s="29" t="s">
        <v>221</v>
      </c>
      <c r="F136" s="30">
        <v>712057</v>
      </c>
      <c r="G136" s="30">
        <v>691853</v>
      </c>
      <c r="H136" s="30" t="s">
        <v>115</v>
      </c>
      <c r="I136" s="30" t="s">
        <v>115</v>
      </c>
      <c r="J136" s="30" t="s">
        <v>115</v>
      </c>
      <c r="K136" s="30" t="s">
        <v>115</v>
      </c>
      <c r="L136" s="31" t="s">
        <v>115</v>
      </c>
      <c r="M136" s="31">
        <v>79.7</v>
      </c>
      <c r="N136" s="31">
        <v>23</v>
      </c>
      <c r="O136" s="31">
        <v>3.2</v>
      </c>
      <c r="P136" s="31">
        <v>2.9</v>
      </c>
      <c r="Q136" s="32" t="s">
        <v>115</v>
      </c>
      <c r="R136" s="32" t="s">
        <v>115</v>
      </c>
      <c r="S136" s="32" t="s">
        <v>115</v>
      </c>
      <c r="T136" s="31">
        <v>-1.7</v>
      </c>
      <c r="U136" s="31" t="s">
        <v>115</v>
      </c>
      <c r="V136" s="30">
        <v>254261532</v>
      </c>
      <c r="W136" s="30">
        <v>241618051</v>
      </c>
      <c r="X136" s="30">
        <v>12643481</v>
      </c>
      <c r="Y136" s="30">
        <v>2064305</v>
      </c>
      <c r="Z136" s="30">
        <v>10579176</v>
      </c>
      <c r="AA136" s="30">
        <v>-76138</v>
      </c>
      <c r="AB136" s="30">
        <v>81478</v>
      </c>
      <c r="AC136" s="30" t="s">
        <v>115</v>
      </c>
      <c r="AD136" s="30" t="s">
        <v>115</v>
      </c>
      <c r="AE136" s="33">
        <v>5340</v>
      </c>
    </row>
    <row r="137" spans="1:31">
      <c r="A137" s="28">
        <v>2015</v>
      </c>
      <c r="B137" s="29" t="s">
        <v>209</v>
      </c>
      <c r="C137" s="29">
        <v>131121</v>
      </c>
      <c r="D137" s="29" t="s">
        <v>210</v>
      </c>
      <c r="E137" s="29" t="s">
        <v>222</v>
      </c>
      <c r="F137" s="30">
        <v>883289</v>
      </c>
      <c r="G137" s="30">
        <v>866406</v>
      </c>
      <c r="H137" s="30" t="s">
        <v>115</v>
      </c>
      <c r="I137" s="30" t="s">
        <v>115</v>
      </c>
      <c r="J137" s="30" t="s">
        <v>115</v>
      </c>
      <c r="K137" s="30" t="s">
        <v>115</v>
      </c>
      <c r="L137" s="31" t="s">
        <v>115</v>
      </c>
      <c r="M137" s="31">
        <v>80.7</v>
      </c>
      <c r="N137" s="31">
        <v>24</v>
      </c>
      <c r="O137" s="31">
        <v>5.4</v>
      </c>
      <c r="P137" s="31">
        <v>4.9000000000000004</v>
      </c>
      <c r="Q137" s="32" t="s">
        <v>115</v>
      </c>
      <c r="R137" s="32" t="s">
        <v>115</v>
      </c>
      <c r="S137" s="32" t="s">
        <v>115</v>
      </c>
      <c r="T137" s="31">
        <v>-2.5</v>
      </c>
      <c r="U137" s="31" t="s">
        <v>115</v>
      </c>
      <c r="V137" s="30">
        <v>280726480</v>
      </c>
      <c r="W137" s="30">
        <v>270543883</v>
      </c>
      <c r="X137" s="30">
        <v>10182597</v>
      </c>
      <c r="Y137" s="30">
        <v>2945954</v>
      </c>
      <c r="Z137" s="30">
        <v>7236643</v>
      </c>
      <c r="AA137" s="30">
        <v>-2627284</v>
      </c>
      <c r="AB137" s="30">
        <v>4166797</v>
      </c>
      <c r="AC137" s="30" t="s">
        <v>115</v>
      </c>
      <c r="AD137" s="30" t="s">
        <v>115</v>
      </c>
      <c r="AE137" s="33">
        <v>1539513</v>
      </c>
    </row>
    <row r="138" spans="1:31">
      <c r="A138" s="28">
        <v>2015</v>
      </c>
      <c r="B138" s="29" t="s">
        <v>209</v>
      </c>
      <c r="C138" s="29">
        <v>131130</v>
      </c>
      <c r="D138" s="29" t="s">
        <v>210</v>
      </c>
      <c r="E138" s="29" t="s">
        <v>223</v>
      </c>
      <c r="F138" s="30">
        <v>219898</v>
      </c>
      <c r="G138" s="30">
        <v>210391</v>
      </c>
      <c r="H138" s="30" t="s">
        <v>115</v>
      </c>
      <c r="I138" s="30" t="s">
        <v>115</v>
      </c>
      <c r="J138" s="30" t="s">
        <v>115</v>
      </c>
      <c r="K138" s="30" t="s">
        <v>115</v>
      </c>
      <c r="L138" s="31" t="s">
        <v>115</v>
      </c>
      <c r="M138" s="31">
        <v>69.3</v>
      </c>
      <c r="N138" s="31">
        <v>24.7</v>
      </c>
      <c r="O138" s="31">
        <v>3.1</v>
      </c>
      <c r="P138" s="31">
        <v>2.7</v>
      </c>
      <c r="Q138" s="32" t="s">
        <v>115</v>
      </c>
      <c r="R138" s="32" t="s">
        <v>115</v>
      </c>
      <c r="S138" s="32" t="s">
        <v>115</v>
      </c>
      <c r="T138" s="31">
        <v>-2.9</v>
      </c>
      <c r="U138" s="31" t="s">
        <v>115</v>
      </c>
      <c r="V138" s="30">
        <v>91860337</v>
      </c>
      <c r="W138" s="30">
        <v>83989725</v>
      </c>
      <c r="X138" s="30">
        <v>7870612</v>
      </c>
      <c r="Y138" s="30">
        <v>1100663</v>
      </c>
      <c r="Z138" s="30">
        <v>6769949</v>
      </c>
      <c r="AA138" s="30">
        <v>3255356</v>
      </c>
      <c r="AB138" s="30">
        <v>5040366</v>
      </c>
      <c r="AC138" s="30" t="s">
        <v>115</v>
      </c>
      <c r="AD138" s="30" t="s">
        <v>115</v>
      </c>
      <c r="AE138" s="33">
        <v>8295722</v>
      </c>
    </row>
    <row r="139" spans="1:31">
      <c r="A139" s="28">
        <v>2015</v>
      </c>
      <c r="B139" s="29" t="s">
        <v>209</v>
      </c>
      <c r="C139" s="29">
        <v>131148</v>
      </c>
      <c r="D139" s="29" t="s">
        <v>210</v>
      </c>
      <c r="E139" s="29" t="s">
        <v>224</v>
      </c>
      <c r="F139" s="30">
        <v>321734</v>
      </c>
      <c r="G139" s="30">
        <v>307862</v>
      </c>
      <c r="H139" s="30" t="s">
        <v>115</v>
      </c>
      <c r="I139" s="30" t="s">
        <v>115</v>
      </c>
      <c r="J139" s="30" t="s">
        <v>115</v>
      </c>
      <c r="K139" s="30" t="s">
        <v>115</v>
      </c>
      <c r="L139" s="31" t="s">
        <v>115</v>
      </c>
      <c r="M139" s="31">
        <v>76.5</v>
      </c>
      <c r="N139" s="31">
        <v>23.6</v>
      </c>
      <c r="O139" s="31">
        <v>8.1999999999999993</v>
      </c>
      <c r="P139" s="31">
        <v>9.6999999999999993</v>
      </c>
      <c r="Q139" s="32" t="s">
        <v>115</v>
      </c>
      <c r="R139" s="32" t="s">
        <v>115</v>
      </c>
      <c r="S139" s="32" t="s">
        <v>115</v>
      </c>
      <c r="T139" s="31">
        <v>2.9</v>
      </c>
      <c r="U139" s="31" t="s">
        <v>115</v>
      </c>
      <c r="V139" s="30">
        <v>133286019</v>
      </c>
      <c r="W139" s="30">
        <v>130118641</v>
      </c>
      <c r="X139" s="30">
        <v>3167378</v>
      </c>
      <c r="Y139" s="30">
        <v>349051</v>
      </c>
      <c r="Z139" s="30">
        <v>2818327</v>
      </c>
      <c r="AA139" s="30">
        <v>-1587788</v>
      </c>
      <c r="AB139" s="30">
        <v>6158618</v>
      </c>
      <c r="AC139" s="30" t="s">
        <v>115</v>
      </c>
      <c r="AD139" s="30">
        <v>3498000</v>
      </c>
      <c r="AE139" s="33">
        <v>1072830</v>
      </c>
    </row>
    <row r="140" spans="1:31">
      <c r="A140" s="28">
        <v>2015</v>
      </c>
      <c r="B140" s="29" t="s">
        <v>209</v>
      </c>
      <c r="C140" s="29">
        <v>131156</v>
      </c>
      <c r="D140" s="29" t="s">
        <v>210</v>
      </c>
      <c r="E140" s="29" t="s">
        <v>225</v>
      </c>
      <c r="F140" s="30">
        <v>553288</v>
      </c>
      <c r="G140" s="30">
        <v>540490</v>
      </c>
      <c r="H140" s="30" t="s">
        <v>115</v>
      </c>
      <c r="I140" s="30" t="s">
        <v>115</v>
      </c>
      <c r="J140" s="30" t="s">
        <v>115</v>
      </c>
      <c r="K140" s="30" t="s">
        <v>115</v>
      </c>
      <c r="L140" s="31" t="s">
        <v>115</v>
      </c>
      <c r="M140" s="31">
        <v>79.7</v>
      </c>
      <c r="N140" s="31">
        <v>26.5</v>
      </c>
      <c r="O140" s="31">
        <v>1.7</v>
      </c>
      <c r="P140" s="31">
        <v>2</v>
      </c>
      <c r="Q140" s="32" t="s">
        <v>115</v>
      </c>
      <c r="R140" s="32" t="s">
        <v>115</v>
      </c>
      <c r="S140" s="32" t="s">
        <v>115</v>
      </c>
      <c r="T140" s="31">
        <v>-6.4</v>
      </c>
      <c r="U140" s="31" t="s">
        <v>115</v>
      </c>
      <c r="V140" s="30">
        <v>174295031</v>
      </c>
      <c r="W140" s="30">
        <v>166961556</v>
      </c>
      <c r="X140" s="30">
        <v>7333475</v>
      </c>
      <c r="Y140" s="30">
        <v>383226</v>
      </c>
      <c r="Z140" s="30">
        <v>6950249</v>
      </c>
      <c r="AA140" s="30">
        <v>422625</v>
      </c>
      <c r="AB140" s="30">
        <v>3667325</v>
      </c>
      <c r="AC140" s="30">
        <v>617238</v>
      </c>
      <c r="AD140" s="30" t="s">
        <v>115</v>
      </c>
      <c r="AE140" s="33">
        <v>4707188</v>
      </c>
    </row>
    <row r="141" spans="1:31">
      <c r="A141" s="28">
        <v>2015</v>
      </c>
      <c r="B141" s="29" t="s">
        <v>209</v>
      </c>
      <c r="C141" s="29">
        <v>131164</v>
      </c>
      <c r="D141" s="29" t="s">
        <v>210</v>
      </c>
      <c r="E141" s="29" t="s">
        <v>226</v>
      </c>
      <c r="F141" s="30">
        <v>280639</v>
      </c>
      <c r="G141" s="30">
        <v>256099</v>
      </c>
      <c r="H141" s="30" t="s">
        <v>115</v>
      </c>
      <c r="I141" s="30" t="s">
        <v>115</v>
      </c>
      <c r="J141" s="30" t="s">
        <v>115</v>
      </c>
      <c r="K141" s="30" t="s">
        <v>115</v>
      </c>
      <c r="L141" s="31" t="s">
        <v>115</v>
      </c>
      <c r="M141" s="31">
        <v>77.400000000000006</v>
      </c>
      <c r="N141" s="31">
        <v>26.1</v>
      </c>
      <c r="O141" s="31">
        <v>4.7</v>
      </c>
      <c r="P141" s="31">
        <v>3.2</v>
      </c>
      <c r="Q141" s="32" t="s">
        <v>115</v>
      </c>
      <c r="R141" s="32" t="s">
        <v>115</v>
      </c>
      <c r="S141" s="32" t="s">
        <v>115</v>
      </c>
      <c r="T141" s="31">
        <v>-2.2999999999999998</v>
      </c>
      <c r="U141" s="31" t="s">
        <v>115</v>
      </c>
      <c r="V141" s="30">
        <v>138943079</v>
      </c>
      <c r="W141" s="30">
        <v>135620004</v>
      </c>
      <c r="X141" s="30">
        <v>3323075</v>
      </c>
      <c r="Y141" s="30">
        <v>373155</v>
      </c>
      <c r="Z141" s="30">
        <v>2949920</v>
      </c>
      <c r="AA141" s="30">
        <v>976059</v>
      </c>
      <c r="AB141" s="30">
        <v>17102252</v>
      </c>
      <c r="AC141" s="30" t="s">
        <v>115</v>
      </c>
      <c r="AD141" s="30" t="s">
        <v>115</v>
      </c>
      <c r="AE141" s="33">
        <v>18078311</v>
      </c>
    </row>
    <row r="142" spans="1:31">
      <c r="A142" s="28">
        <v>2015</v>
      </c>
      <c r="B142" s="29" t="s">
        <v>209</v>
      </c>
      <c r="C142" s="29">
        <v>131172</v>
      </c>
      <c r="D142" s="29" t="s">
        <v>210</v>
      </c>
      <c r="E142" s="29" t="s">
        <v>227</v>
      </c>
      <c r="F142" s="30">
        <v>341252</v>
      </c>
      <c r="G142" s="30">
        <v>323643</v>
      </c>
      <c r="H142" s="30" t="s">
        <v>115</v>
      </c>
      <c r="I142" s="30" t="s">
        <v>115</v>
      </c>
      <c r="J142" s="30" t="s">
        <v>115</v>
      </c>
      <c r="K142" s="30" t="s">
        <v>115</v>
      </c>
      <c r="L142" s="31" t="s">
        <v>115</v>
      </c>
      <c r="M142" s="31">
        <v>83.4</v>
      </c>
      <c r="N142" s="31">
        <v>25.1</v>
      </c>
      <c r="O142" s="31">
        <v>3.5</v>
      </c>
      <c r="P142" s="31">
        <v>3.2</v>
      </c>
      <c r="Q142" s="32" t="s">
        <v>115</v>
      </c>
      <c r="R142" s="32" t="s">
        <v>115</v>
      </c>
      <c r="S142" s="32" t="s">
        <v>115</v>
      </c>
      <c r="T142" s="31">
        <v>-3.5</v>
      </c>
      <c r="U142" s="31" t="s">
        <v>115</v>
      </c>
      <c r="V142" s="30">
        <v>144117928</v>
      </c>
      <c r="W142" s="30">
        <v>137206971</v>
      </c>
      <c r="X142" s="30">
        <v>6910957</v>
      </c>
      <c r="Y142" s="30">
        <v>206782</v>
      </c>
      <c r="Z142" s="30">
        <v>6704175</v>
      </c>
      <c r="AA142" s="30">
        <v>1854056</v>
      </c>
      <c r="AB142" s="30">
        <v>459665</v>
      </c>
      <c r="AC142" s="30" t="s">
        <v>115</v>
      </c>
      <c r="AD142" s="30">
        <v>1500000</v>
      </c>
      <c r="AE142" s="33">
        <v>813721</v>
      </c>
    </row>
    <row r="143" spans="1:31">
      <c r="A143" s="28">
        <v>2015</v>
      </c>
      <c r="B143" s="29" t="s">
        <v>209</v>
      </c>
      <c r="C143" s="29">
        <v>131181</v>
      </c>
      <c r="D143" s="29" t="s">
        <v>210</v>
      </c>
      <c r="E143" s="29" t="s">
        <v>228</v>
      </c>
      <c r="F143" s="30">
        <v>211271</v>
      </c>
      <c r="G143" s="30">
        <v>194386</v>
      </c>
      <c r="H143" s="30" t="s">
        <v>115</v>
      </c>
      <c r="I143" s="30" t="s">
        <v>115</v>
      </c>
      <c r="J143" s="30" t="s">
        <v>115</v>
      </c>
      <c r="K143" s="30" t="s">
        <v>115</v>
      </c>
      <c r="L143" s="31" t="s">
        <v>115</v>
      </c>
      <c r="M143" s="31">
        <v>81.8</v>
      </c>
      <c r="N143" s="31">
        <v>23.9</v>
      </c>
      <c r="O143" s="31">
        <v>5.0999999999999996</v>
      </c>
      <c r="P143" s="31">
        <v>4.7</v>
      </c>
      <c r="Q143" s="32" t="s">
        <v>115</v>
      </c>
      <c r="R143" s="32" t="s">
        <v>115</v>
      </c>
      <c r="S143" s="32" t="s">
        <v>115</v>
      </c>
      <c r="T143" s="31">
        <v>-0.1</v>
      </c>
      <c r="U143" s="31" t="s">
        <v>115</v>
      </c>
      <c r="V143" s="30">
        <v>94864677</v>
      </c>
      <c r="W143" s="30">
        <v>90139795</v>
      </c>
      <c r="X143" s="30">
        <v>4724882</v>
      </c>
      <c r="Y143" s="30">
        <v>74310</v>
      </c>
      <c r="Z143" s="30">
        <v>4650572</v>
      </c>
      <c r="AA143" s="30">
        <v>1620615</v>
      </c>
      <c r="AB143" s="30">
        <v>1183133</v>
      </c>
      <c r="AC143" s="30" t="s">
        <v>115</v>
      </c>
      <c r="AD143" s="30" t="s">
        <v>115</v>
      </c>
      <c r="AE143" s="33">
        <v>2803748</v>
      </c>
    </row>
    <row r="144" spans="1:31">
      <c r="A144" s="28">
        <v>2015</v>
      </c>
      <c r="B144" s="29" t="s">
        <v>209</v>
      </c>
      <c r="C144" s="29">
        <v>131199</v>
      </c>
      <c r="D144" s="29" t="s">
        <v>210</v>
      </c>
      <c r="E144" s="29" t="s">
        <v>229</v>
      </c>
      <c r="F144" s="30">
        <v>550758</v>
      </c>
      <c r="G144" s="30">
        <v>530611</v>
      </c>
      <c r="H144" s="30" t="s">
        <v>115</v>
      </c>
      <c r="I144" s="30" t="s">
        <v>115</v>
      </c>
      <c r="J144" s="30" t="s">
        <v>115</v>
      </c>
      <c r="K144" s="30" t="s">
        <v>115</v>
      </c>
      <c r="L144" s="31" t="s">
        <v>115</v>
      </c>
      <c r="M144" s="31">
        <v>83.2</v>
      </c>
      <c r="N144" s="31">
        <v>23.6</v>
      </c>
      <c r="O144" s="31">
        <v>5.5</v>
      </c>
      <c r="P144" s="31">
        <v>5.2</v>
      </c>
      <c r="Q144" s="32" t="s">
        <v>115</v>
      </c>
      <c r="R144" s="32" t="s">
        <v>115</v>
      </c>
      <c r="S144" s="32" t="s">
        <v>115</v>
      </c>
      <c r="T144" s="31">
        <v>-3.6</v>
      </c>
      <c r="U144" s="31" t="s">
        <v>115</v>
      </c>
      <c r="V144" s="30">
        <v>202709834</v>
      </c>
      <c r="W144" s="30">
        <v>198544335</v>
      </c>
      <c r="X144" s="30">
        <v>4165499</v>
      </c>
      <c r="Y144" s="30">
        <v>82863</v>
      </c>
      <c r="Z144" s="30">
        <v>4082636</v>
      </c>
      <c r="AA144" s="30">
        <v>-621924</v>
      </c>
      <c r="AB144" s="30">
        <v>606270</v>
      </c>
      <c r="AC144" s="30" t="s">
        <v>115</v>
      </c>
      <c r="AD144" s="30" t="s">
        <v>115</v>
      </c>
      <c r="AE144" s="33">
        <v>-15654</v>
      </c>
    </row>
    <row r="145" spans="1:31">
      <c r="A145" s="28">
        <v>2015</v>
      </c>
      <c r="B145" s="29" t="s">
        <v>209</v>
      </c>
      <c r="C145" s="29">
        <v>131202</v>
      </c>
      <c r="D145" s="29" t="s">
        <v>210</v>
      </c>
      <c r="E145" s="29" t="s">
        <v>230</v>
      </c>
      <c r="F145" s="30">
        <v>719109</v>
      </c>
      <c r="G145" s="30">
        <v>704447</v>
      </c>
      <c r="H145" s="30" t="s">
        <v>115</v>
      </c>
      <c r="I145" s="30" t="s">
        <v>115</v>
      </c>
      <c r="J145" s="30" t="s">
        <v>115</v>
      </c>
      <c r="K145" s="30" t="s">
        <v>115</v>
      </c>
      <c r="L145" s="31" t="s">
        <v>115</v>
      </c>
      <c r="M145" s="31">
        <v>82.1</v>
      </c>
      <c r="N145" s="31">
        <v>22.8</v>
      </c>
      <c r="O145" s="31">
        <v>3.2</v>
      </c>
      <c r="P145" s="31">
        <v>3.1</v>
      </c>
      <c r="Q145" s="32" t="s">
        <v>115</v>
      </c>
      <c r="R145" s="32" t="s">
        <v>115</v>
      </c>
      <c r="S145" s="32" t="s">
        <v>115</v>
      </c>
      <c r="T145" s="31">
        <v>-3</v>
      </c>
      <c r="U145" s="31" t="s">
        <v>115</v>
      </c>
      <c r="V145" s="30">
        <v>247177271</v>
      </c>
      <c r="W145" s="30">
        <v>240881568</v>
      </c>
      <c r="X145" s="30">
        <v>6295703</v>
      </c>
      <c r="Y145" s="30">
        <v>169519</v>
      </c>
      <c r="Z145" s="30">
        <v>6126184</v>
      </c>
      <c r="AA145" s="30">
        <v>1712713</v>
      </c>
      <c r="AB145" s="30">
        <v>7237034</v>
      </c>
      <c r="AC145" s="30" t="s">
        <v>115</v>
      </c>
      <c r="AD145" s="30" t="s">
        <v>115</v>
      </c>
      <c r="AE145" s="33">
        <v>8949747</v>
      </c>
    </row>
    <row r="146" spans="1:31">
      <c r="A146" s="28">
        <v>2015</v>
      </c>
      <c r="B146" s="29" t="s">
        <v>209</v>
      </c>
      <c r="C146" s="29">
        <v>131211</v>
      </c>
      <c r="D146" s="29" t="s">
        <v>210</v>
      </c>
      <c r="E146" s="29" t="s">
        <v>231</v>
      </c>
      <c r="F146" s="30">
        <v>678623</v>
      </c>
      <c r="G146" s="30">
        <v>653082</v>
      </c>
      <c r="H146" s="30" t="s">
        <v>115</v>
      </c>
      <c r="I146" s="30" t="s">
        <v>115</v>
      </c>
      <c r="J146" s="30" t="s">
        <v>115</v>
      </c>
      <c r="K146" s="30" t="s">
        <v>115</v>
      </c>
      <c r="L146" s="31" t="s">
        <v>115</v>
      </c>
      <c r="M146" s="31">
        <v>75.8</v>
      </c>
      <c r="N146" s="31">
        <v>19</v>
      </c>
      <c r="O146" s="31">
        <v>5</v>
      </c>
      <c r="P146" s="31">
        <v>4.5999999999999996</v>
      </c>
      <c r="Q146" s="32" t="s">
        <v>115</v>
      </c>
      <c r="R146" s="32" t="s">
        <v>115</v>
      </c>
      <c r="S146" s="32" t="s">
        <v>115</v>
      </c>
      <c r="T146" s="31">
        <v>0.5</v>
      </c>
      <c r="U146" s="31" t="s">
        <v>115</v>
      </c>
      <c r="V146" s="30">
        <v>279900484</v>
      </c>
      <c r="W146" s="30">
        <v>272050782</v>
      </c>
      <c r="X146" s="30">
        <v>7849702</v>
      </c>
      <c r="Y146" s="30">
        <v>1183851</v>
      </c>
      <c r="Z146" s="30">
        <v>6665851</v>
      </c>
      <c r="AA146" s="30">
        <v>976679</v>
      </c>
      <c r="AB146" s="30">
        <v>3035614</v>
      </c>
      <c r="AC146" s="30" t="s">
        <v>115</v>
      </c>
      <c r="AD146" s="30">
        <v>1984906</v>
      </c>
      <c r="AE146" s="33">
        <v>2027387</v>
      </c>
    </row>
    <row r="147" spans="1:31">
      <c r="A147" s="28">
        <v>2015</v>
      </c>
      <c r="B147" s="29" t="s">
        <v>209</v>
      </c>
      <c r="C147" s="29">
        <v>131229</v>
      </c>
      <c r="D147" s="29" t="s">
        <v>210</v>
      </c>
      <c r="E147" s="29" t="s">
        <v>232</v>
      </c>
      <c r="F147" s="30">
        <v>452789</v>
      </c>
      <c r="G147" s="30">
        <v>436244</v>
      </c>
      <c r="H147" s="30" t="s">
        <v>115</v>
      </c>
      <c r="I147" s="30" t="s">
        <v>115</v>
      </c>
      <c r="J147" s="30" t="s">
        <v>115</v>
      </c>
      <c r="K147" s="30" t="s">
        <v>115</v>
      </c>
      <c r="L147" s="31" t="s">
        <v>115</v>
      </c>
      <c r="M147" s="31">
        <v>77.900000000000006</v>
      </c>
      <c r="N147" s="31">
        <v>22.3</v>
      </c>
      <c r="O147" s="31">
        <v>4.2</v>
      </c>
      <c r="P147" s="31">
        <v>3.7</v>
      </c>
      <c r="Q147" s="32" t="s">
        <v>115</v>
      </c>
      <c r="R147" s="32" t="s">
        <v>115</v>
      </c>
      <c r="S147" s="32" t="s">
        <v>115</v>
      </c>
      <c r="T147" s="31">
        <v>-0.1</v>
      </c>
      <c r="U147" s="31" t="s">
        <v>115</v>
      </c>
      <c r="V147" s="30">
        <v>192458092</v>
      </c>
      <c r="W147" s="30">
        <v>181349626</v>
      </c>
      <c r="X147" s="30">
        <v>11108466</v>
      </c>
      <c r="Y147" s="30">
        <v>109008</v>
      </c>
      <c r="Z147" s="30">
        <v>10999458</v>
      </c>
      <c r="AA147" s="30">
        <v>2758575</v>
      </c>
      <c r="AB147" s="30">
        <v>2789695</v>
      </c>
      <c r="AC147" s="30" t="s">
        <v>115</v>
      </c>
      <c r="AD147" s="30">
        <v>708000</v>
      </c>
      <c r="AE147" s="33">
        <v>4840270</v>
      </c>
    </row>
    <row r="148" spans="1:31">
      <c r="A148" s="28">
        <v>2015</v>
      </c>
      <c r="B148" s="29" t="s">
        <v>209</v>
      </c>
      <c r="C148" s="29">
        <v>131237</v>
      </c>
      <c r="D148" s="29" t="s">
        <v>210</v>
      </c>
      <c r="E148" s="29" t="s">
        <v>233</v>
      </c>
      <c r="F148" s="30">
        <v>686387</v>
      </c>
      <c r="G148" s="30">
        <v>658274</v>
      </c>
      <c r="H148" s="30" t="s">
        <v>115</v>
      </c>
      <c r="I148" s="30" t="s">
        <v>115</v>
      </c>
      <c r="J148" s="30" t="s">
        <v>115</v>
      </c>
      <c r="K148" s="30" t="s">
        <v>115</v>
      </c>
      <c r="L148" s="31" t="s">
        <v>115</v>
      </c>
      <c r="M148" s="31">
        <v>73.8</v>
      </c>
      <c r="N148" s="31">
        <v>18.7</v>
      </c>
      <c r="O148" s="31">
        <v>1.4</v>
      </c>
      <c r="P148" s="31">
        <v>1.3</v>
      </c>
      <c r="Q148" s="32" t="s">
        <v>115</v>
      </c>
      <c r="R148" s="32" t="s">
        <v>115</v>
      </c>
      <c r="S148" s="32" t="s">
        <v>115</v>
      </c>
      <c r="T148" s="31">
        <v>-6.2</v>
      </c>
      <c r="U148" s="31" t="s">
        <v>115</v>
      </c>
      <c r="V148" s="30">
        <v>252905430</v>
      </c>
      <c r="W148" s="30">
        <v>242571880</v>
      </c>
      <c r="X148" s="30">
        <v>10333550</v>
      </c>
      <c r="Y148" s="30">
        <v>2938197</v>
      </c>
      <c r="Z148" s="30">
        <v>7395353</v>
      </c>
      <c r="AA148" s="30">
        <v>-2327234</v>
      </c>
      <c r="AB148" s="30">
        <v>3267369</v>
      </c>
      <c r="AC148" s="30" t="s">
        <v>115</v>
      </c>
      <c r="AD148" s="30" t="s">
        <v>115</v>
      </c>
      <c r="AE148" s="33">
        <v>940135</v>
      </c>
    </row>
    <row r="149" spans="1:31">
      <c r="A149" s="28">
        <v>2015</v>
      </c>
      <c r="B149" s="29" t="s">
        <v>116</v>
      </c>
      <c r="C149" s="29">
        <v>132012</v>
      </c>
      <c r="D149" s="29" t="s">
        <v>210</v>
      </c>
      <c r="E149" s="29" t="s">
        <v>234</v>
      </c>
      <c r="F149" s="30">
        <v>562795</v>
      </c>
      <c r="G149" s="30">
        <v>552735</v>
      </c>
      <c r="H149" s="30">
        <v>79948290</v>
      </c>
      <c r="I149" s="30">
        <v>75638456</v>
      </c>
      <c r="J149" s="30">
        <v>107837314</v>
      </c>
      <c r="K149" s="30">
        <v>6589712</v>
      </c>
      <c r="L149" s="31">
        <v>3.8</v>
      </c>
      <c r="M149" s="31">
        <v>84</v>
      </c>
      <c r="N149" s="31">
        <v>22.8</v>
      </c>
      <c r="O149" s="31">
        <v>10</v>
      </c>
      <c r="P149" s="31">
        <v>9</v>
      </c>
      <c r="Q149" s="32">
        <v>0.94</v>
      </c>
      <c r="R149" s="32" t="s">
        <v>115</v>
      </c>
      <c r="S149" s="32" t="s">
        <v>115</v>
      </c>
      <c r="T149" s="31">
        <v>-0.5</v>
      </c>
      <c r="U149" s="31" t="s">
        <v>115</v>
      </c>
      <c r="V149" s="30">
        <v>196161970</v>
      </c>
      <c r="W149" s="30">
        <v>191287127</v>
      </c>
      <c r="X149" s="30">
        <v>4874843</v>
      </c>
      <c r="Y149" s="30">
        <v>818521</v>
      </c>
      <c r="Z149" s="30">
        <v>4056322</v>
      </c>
      <c r="AA149" s="30">
        <v>2164207</v>
      </c>
      <c r="AB149" s="30">
        <v>7342</v>
      </c>
      <c r="AC149" s="30" t="s">
        <v>115</v>
      </c>
      <c r="AD149" s="30" t="s">
        <v>115</v>
      </c>
      <c r="AE149" s="33">
        <v>2171549</v>
      </c>
    </row>
    <row r="150" spans="1:31">
      <c r="A150" s="28">
        <v>2015</v>
      </c>
      <c r="B150" s="29" t="s">
        <v>118</v>
      </c>
      <c r="C150" s="29">
        <v>132021</v>
      </c>
      <c r="D150" s="29" t="s">
        <v>210</v>
      </c>
      <c r="E150" s="29" t="s">
        <v>235</v>
      </c>
      <c r="F150" s="30">
        <v>179796</v>
      </c>
      <c r="G150" s="30">
        <v>176233</v>
      </c>
      <c r="H150" s="30">
        <v>27287855</v>
      </c>
      <c r="I150" s="30">
        <v>31174772</v>
      </c>
      <c r="J150" s="30">
        <v>40340964</v>
      </c>
      <c r="K150" s="30" t="s">
        <v>115</v>
      </c>
      <c r="L150" s="31">
        <v>9.5</v>
      </c>
      <c r="M150" s="31">
        <v>87.9</v>
      </c>
      <c r="N150" s="31">
        <v>23</v>
      </c>
      <c r="O150" s="31">
        <v>8.8000000000000007</v>
      </c>
      <c r="P150" s="31">
        <v>7.5</v>
      </c>
      <c r="Q150" s="32">
        <v>1.1000000000000001</v>
      </c>
      <c r="R150" s="32" t="s">
        <v>115</v>
      </c>
      <c r="S150" s="32" t="s">
        <v>115</v>
      </c>
      <c r="T150" s="31">
        <v>2</v>
      </c>
      <c r="U150" s="31" t="s">
        <v>115</v>
      </c>
      <c r="V150" s="30">
        <v>79268833</v>
      </c>
      <c r="W150" s="30">
        <v>74877394</v>
      </c>
      <c r="X150" s="30">
        <v>4391439</v>
      </c>
      <c r="Y150" s="30">
        <v>568597</v>
      </c>
      <c r="Z150" s="30">
        <v>3822842</v>
      </c>
      <c r="AA150" s="30">
        <v>556755</v>
      </c>
      <c r="AB150" s="30">
        <v>1008891</v>
      </c>
      <c r="AC150" s="30" t="s">
        <v>115</v>
      </c>
      <c r="AD150" s="30" t="s">
        <v>115</v>
      </c>
      <c r="AE150" s="33">
        <v>1565646</v>
      </c>
    </row>
    <row r="151" spans="1:31">
      <c r="A151" s="28">
        <v>2015</v>
      </c>
      <c r="B151" s="29" t="s">
        <v>118</v>
      </c>
      <c r="C151" s="29">
        <v>132039</v>
      </c>
      <c r="D151" s="29" t="s">
        <v>210</v>
      </c>
      <c r="E151" s="29" t="s">
        <v>236</v>
      </c>
      <c r="F151" s="30">
        <v>143262</v>
      </c>
      <c r="G151" s="30">
        <v>140679</v>
      </c>
      <c r="H151" s="30">
        <v>20224768</v>
      </c>
      <c r="I151" s="30">
        <v>30048682</v>
      </c>
      <c r="J151" s="30">
        <v>39887740</v>
      </c>
      <c r="K151" s="30" t="s">
        <v>115</v>
      </c>
      <c r="L151" s="31">
        <v>7.3</v>
      </c>
      <c r="M151" s="31">
        <v>80.8</v>
      </c>
      <c r="N151" s="31">
        <v>18.899999999999999</v>
      </c>
      <c r="O151" s="31">
        <v>4.5</v>
      </c>
      <c r="P151" s="31">
        <v>3.9</v>
      </c>
      <c r="Q151" s="32">
        <v>1.44</v>
      </c>
      <c r="R151" s="32" t="s">
        <v>115</v>
      </c>
      <c r="S151" s="32" t="s">
        <v>115</v>
      </c>
      <c r="T151" s="31">
        <v>-0.8</v>
      </c>
      <c r="U151" s="31" t="s">
        <v>115</v>
      </c>
      <c r="V151" s="30">
        <v>68483797</v>
      </c>
      <c r="W151" s="30">
        <v>65560161</v>
      </c>
      <c r="X151" s="30">
        <v>2923636</v>
      </c>
      <c r="Y151" s="30">
        <v>12786</v>
      </c>
      <c r="Z151" s="30">
        <v>2910850</v>
      </c>
      <c r="AA151" s="30">
        <v>717586</v>
      </c>
      <c r="AB151" s="30">
        <v>2833</v>
      </c>
      <c r="AC151" s="30" t="s">
        <v>115</v>
      </c>
      <c r="AD151" s="30" t="s">
        <v>115</v>
      </c>
      <c r="AE151" s="33">
        <v>720419</v>
      </c>
    </row>
    <row r="152" spans="1:31">
      <c r="A152" s="28">
        <v>2015</v>
      </c>
      <c r="B152" s="29" t="s">
        <v>118</v>
      </c>
      <c r="C152" s="29">
        <v>132047</v>
      </c>
      <c r="D152" s="29" t="s">
        <v>210</v>
      </c>
      <c r="E152" s="29" t="s">
        <v>237</v>
      </c>
      <c r="F152" s="30">
        <v>182897</v>
      </c>
      <c r="G152" s="30">
        <v>179884</v>
      </c>
      <c r="H152" s="30">
        <v>25989079</v>
      </c>
      <c r="I152" s="30">
        <v>30414124</v>
      </c>
      <c r="J152" s="30">
        <v>39654091</v>
      </c>
      <c r="K152" s="30" t="s">
        <v>115</v>
      </c>
      <c r="L152" s="31">
        <v>3.6</v>
      </c>
      <c r="M152" s="31">
        <v>84</v>
      </c>
      <c r="N152" s="31">
        <v>22</v>
      </c>
      <c r="O152" s="31">
        <v>9.6</v>
      </c>
      <c r="P152" s="31">
        <v>8.6</v>
      </c>
      <c r="Q152" s="32">
        <v>1.08</v>
      </c>
      <c r="R152" s="32" t="s">
        <v>115</v>
      </c>
      <c r="S152" s="32" t="s">
        <v>115</v>
      </c>
      <c r="T152" s="31">
        <v>3.9</v>
      </c>
      <c r="U152" s="31">
        <v>21.7</v>
      </c>
      <c r="V152" s="30">
        <v>70899024</v>
      </c>
      <c r="W152" s="30">
        <v>69445355</v>
      </c>
      <c r="X152" s="30">
        <v>1453669</v>
      </c>
      <c r="Y152" s="30">
        <v>14689</v>
      </c>
      <c r="Z152" s="30">
        <v>1438980</v>
      </c>
      <c r="AA152" s="30">
        <v>64868</v>
      </c>
      <c r="AB152" s="30">
        <v>114901</v>
      </c>
      <c r="AC152" s="30" t="s">
        <v>115</v>
      </c>
      <c r="AD152" s="30" t="s">
        <v>115</v>
      </c>
      <c r="AE152" s="33">
        <v>179769</v>
      </c>
    </row>
    <row r="153" spans="1:31">
      <c r="A153" s="28">
        <v>2015</v>
      </c>
      <c r="B153" s="29" t="s">
        <v>118</v>
      </c>
      <c r="C153" s="29">
        <v>132055</v>
      </c>
      <c r="D153" s="29" t="s">
        <v>210</v>
      </c>
      <c r="E153" s="29" t="s">
        <v>238</v>
      </c>
      <c r="F153" s="30">
        <v>136750</v>
      </c>
      <c r="G153" s="30">
        <v>135184</v>
      </c>
      <c r="H153" s="30">
        <v>19700036</v>
      </c>
      <c r="I153" s="30">
        <v>17431057</v>
      </c>
      <c r="J153" s="30">
        <v>26250633</v>
      </c>
      <c r="K153" s="30">
        <v>1799028</v>
      </c>
      <c r="L153" s="31">
        <v>2.8</v>
      </c>
      <c r="M153" s="31">
        <v>96.7</v>
      </c>
      <c r="N153" s="31">
        <v>23.2</v>
      </c>
      <c r="O153" s="31">
        <v>10.7</v>
      </c>
      <c r="P153" s="31">
        <v>9</v>
      </c>
      <c r="Q153" s="32">
        <v>0.87</v>
      </c>
      <c r="R153" s="32" t="s">
        <v>115</v>
      </c>
      <c r="S153" s="32" t="s">
        <v>115</v>
      </c>
      <c r="T153" s="31">
        <v>1.7</v>
      </c>
      <c r="U153" s="31" t="s">
        <v>115</v>
      </c>
      <c r="V153" s="30">
        <v>50443496</v>
      </c>
      <c r="W153" s="30">
        <v>49622921</v>
      </c>
      <c r="X153" s="30">
        <v>820575</v>
      </c>
      <c r="Y153" s="30">
        <v>94191</v>
      </c>
      <c r="Z153" s="30">
        <v>726384</v>
      </c>
      <c r="AA153" s="30">
        <v>-106081</v>
      </c>
      <c r="AB153" s="30">
        <v>416519</v>
      </c>
      <c r="AC153" s="30" t="s">
        <v>115</v>
      </c>
      <c r="AD153" s="30">
        <v>550000</v>
      </c>
      <c r="AE153" s="33">
        <v>-239562</v>
      </c>
    </row>
    <row r="154" spans="1:31">
      <c r="A154" s="28">
        <v>2015</v>
      </c>
      <c r="B154" s="29" t="s">
        <v>118</v>
      </c>
      <c r="C154" s="29">
        <v>132063</v>
      </c>
      <c r="D154" s="29" t="s">
        <v>210</v>
      </c>
      <c r="E154" s="29" t="s">
        <v>239</v>
      </c>
      <c r="F154" s="30">
        <v>256748</v>
      </c>
      <c r="G154" s="30">
        <v>252280</v>
      </c>
      <c r="H154" s="30">
        <v>34787140</v>
      </c>
      <c r="I154" s="30">
        <v>41307851</v>
      </c>
      <c r="J154" s="30">
        <v>53456476</v>
      </c>
      <c r="K154" s="30" t="s">
        <v>115</v>
      </c>
      <c r="L154" s="31">
        <v>5.5</v>
      </c>
      <c r="M154" s="31">
        <v>81.3</v>
      </c>
      <c r="N154" s="31">
        <v>17.100000000000001</v>
      </c>
      <c r="O154" s="31">
        <v>7.1</v>
      </c>
      <c r="P154" s="31">
        <v>6.1</v>
      </c>
      <c r="Q154" s="32">
        <v>1.1399999999999999</v>
      </c>
      <c r="R154" s="32" t="s">
        <v>115</v>
      </c>
      <c r="S154" s="32" t="s">
        <v>115</v>
      </c>
      <c r="T154" s="31">
        <v>3.2</v>
      </c>
      <c r="U154" s="31" t="s">
        <v>115</v>
      </c>
      <c r="V154" s="30">
        <v>100306117</v>
      </c>
      <c r="W154" s="30">
        <v>95516986</v>
      </c>
      <c r="X154" s="30">
        <v>4789131</v>
      </c>
      <c r="Y154" s="30">
        <v>1841625</v>
      </c>
      <c r="Z154" s="30">
        <v>2947506</v>
      </c>
      <c r="AA154" s="30">
        <v>715154</v>
      </c>
      <c r="AB154" s="30">
        <v>17000</v>
      </c>
      <c r="AC154" s="30" t="s">
        <v>115</v>
      </c>
      <c r="AD154" s="30" t="s">
        <v>115</v>
      </c>
      <c r="AE154" s="33">
        <v>732154</v>
      </c>
    </row>
    <row r="155" spans="1:31">
      <c r="A155" s="28">
        <v>2015</v>
      </c>
      <c r="B155" s="29" t="s">
        <v>118</v>
      </c>
      <c r="C155" s="29">
        <v>132071</v>
      </c>
      <c r="D155" s="29" t="s">
        <v>210</v>
      </c>
      <c r="E155" s="29" t="s">
        <v>240</v>
      </c>
      <c r="F155" s="30">
        <v>112897</v>
      </c>
      <c r="G155" s="30">
        <v>110570</v>
      </c>
      <c r="H155" s="30">
        <v>16336978</v>
      </c>
      <c r="I155" s="30">
        <v>15990448</v>
      </c>
      <c r="J155" s="30">
        <v>21365128</v>
      </c>
      <c r="K155" s="30">
        <v>557082</v>
      </c>
      <c r="L155" s="31">
        <v>4.7</v>
      </c>
      <c r="M155" s="31">
        <v>93</v>
      </c>
      <c r="N155" s="31">
        <v>25.7</v>
      </c>
      <c r="O155" s="31">
        <v>9.6</v>
      </c>
      <c r="P155" s="31">
        <v>8</v>
      </c>
      <c r="Q155" s="32">
        <v>0.96</v>
      </c>
      <c r="R155" s="32" t="s">
        <v>115</v>
      </c>
      <c r="S155" s="32" t="s">
        <v>115</v>
      </c>
      <c r="T155" s="31">
        <v>0.9</v>
      </c>
      <c r="U155" s="31" t="s">
        <v>115</v>
      </c>
      <c r="V155" s="30">
        <v>43032862</v>
      </c>
      <c r="W155" s="30">
        <v>41909657</v>
      </c>
      <c r="X155" s="30">
        <v>1123205</v>
      </c>
      <c r="Y155" s="30">
        <v>129480</v>
      </c>
      <c r="Z155" s="30">
        <v>993725</v>
      </c>
      <c r="AA155" s="30">
        <v>-265085</v>
      </c>
      <c r="AB155" s="30">
        <v>2495</v>
      </c>
      <c r="AC155" s="30">
        <v>14706</v>
      </c>
      <c r="AD155" s="30" t="s">
        <v>115</v>
      </c>
      <c r="AE155" s="33">
        <v>-247884</v>
      </c>
    </row>
    <row r="156" spans="1:31">
      <c r="A156" s="28">
        <v>2015</v>
      </c>
      <c r="B156" s="29" t="s">
        <v>118</v>
      </c>
      <c r="C156" s="29">
        <v>132080</v>
      </c>
      <c r="D156" s="29" t="s">
        <v>210</v>
      </c>
      <c r="E156" s="29" t="s">
        <v>241</v>
      </c>
      <c r="F156" s="30">
        <v>226413</v>
      </c>
      <c r="G156" s="30">
        <v>222614</v>
      </c>
      <c r="H156" s="30">
        <v>29313300</v>
      </c>
      <c r="I156" s="30">
        <v>37464205</v>
      </c>
      <c r="J156" s="30">
        <v>48672338</v>
      </c>
      <c r="K156" s="30" t="s">
        <v>115</v>
      </c>
      <c r="L156" s="31">
        <v>11</v>
      </c>
      <c r="M156" s="31">
        <v>85</v>
      </c>
      <c r="N156" s="31">
        <v>20.9</v>
      </c>
      <c r="O156" s="31">
        <v>7.1</v>
      </c>
      <c r="P156" s="31">
        <v>5.8</v>
      </c>
      <c r="Q156" s="32">
        <v>1.2</v>
      </c>
      <c r="R156" s="32" t="s">
        <v>115</v>
      </c>
      <c r="S156" s="32" t="s">
        <v>115</v>
      </c>
      <c r="T156" s="31">
        <v>1.8</v>
      </c>
      <c r="U156" s="31" t="s">
        <v>115</v>
      </c>
      <c r="V156" s="30">
        <v>91358614</v>
      </c>
      <c r="W156" s="30">
        <v>85554444</v>
      </c>
      <c r="X156" s="30">
        <v>5804170</v>
      </c>
      <c r="Y156" s="30">
        <v>439910</v>
      </c>
      <c r="Z156" s="30">
        <v>5364260</v>
      </c>
      <c r="AA156" s="30">
        <v>-220367</v>
      </c>
      <c r="AB156" s="30">
        <v>1119258</v>
      </c>
      <c r="AC156" s="30" t="s">
        <v>115</v>
      </c>
      <c r="AD156" s="30">
        <v>230000</v>
      </c>
      <c r="AE156" s="33">
        <v>668891</v>
      </c>
    </row>
    <row r="157" spans="1:31">
      <c r="A157" s="28">
        <v>2015</v>
      </c>
      <c r="B157" s="29" t="s">
        <v>118</v>
      </c>
      <c r="C157" s="29">
        <v>132098</v>
      </c>
      <c r="D157" s="29" t="s">
        <v>210</v>
      </c>
      <c r="E157" s="29" t="s">
        <v>242</v>
      </c>
      <c r="F157" s="30">
        <v>426937</v>
      </c>
      <c r="G157" s="30">
        <v>421793</v>
      </c>
      <c r="H157" s="30">
        <v>58152426</v>
      </c>
      <c r="I157" s="30">
        <v>57139362</v>
      </c>
      <c r="J157" s="30">
        <v>76655268</v>
      </c>
      <c r="K157" s="30">
        <v>2002231</v>
      </c>
      <c r="L157" s="31">
        <v>6</v>
      </c>
      <c r="M157" s="31">
        <v>90.3</v>
      </c>
      <c r="N157" s="31">
        <v>26.4</v>
      </c>
      <c r="O157" s="31">
        <v>7.5</v>
      </c>
      <c r="P157" s="31">
        <v>6.3</v>
      </c>
      <c r="Q157" s="32">
        <v>0.97</v>
      </c>
      <c r="R157" s="32" t="s">
        <v>115</v>
      </c>
      <c r="S157" s="32" t="s">
        <v>115</v>
      </c>
      <c r="T157" s="31">
        <v>-1.7</v>
      </c>
      <c r="U157" s="31" t="s">
        <v>115</v>
      </c>
      <c r="V157" s="30">
        <v>147811172</v>
      </c>
      <c r="W157" s="30">
        <v>142853477</v>
      </c>
      <c r="X157" s="30">
        <v>4957695</v>
      </c>
      <c r="Y157" s="30">
        <v>376379</v>
      </c>
      <c r="Z157" s="30">
        <v>4581316</v>
      </c>
      <c r="AA157" s="30">
        <v>317209</v>
      </c>
      <c r="AB157" s="30">
        <v>4812953</v>
      </c>
      <c r="AC157" s="30" t="s">
        <v>115</v>
      </c>
      <c r="AD157" s="30">
        <v>3457419</v>
      </c>
      <c r="AE157" s="33">
        <v>1672743</v>
      </c>
    </row>
    <row r="158" spans="1:31">
      <c r="A158" s="28">
        <v>2015</v>
      </c>
      <c r="B158" s="29" t="s">
        <v>118</v>
      </c>
      <c r="C158" s="29">
        <v>132101</v>
      </c>
      <c r="D158" s="29" t="s">
        <v>210</v>
      </c>
      <c r="E158" s="29" t="s">
        <v>243</v>
      </c>
      <c r="F158" s="30">
        <v>117978</v>
      </c>
      <c r="G158" s="30">
        <v>115835</v>
      </c>
      <c r="H158" s="30">
        <v>16261131</v>
      </c>
      <c r="I158" s="30">
        <v>16775131</v>
      </c>
      <c r="J158" s="30">
        <v>21721553</v>
      </c>
      <c r="K158" s="30" t="s">
        <v>115</v>
      </c>
      <c r="L158" s="31">
        <v>7.1</v>
      </c>
      <c r="M158" s="31">
        <v>90.8</v>
      </c>
      <c r="N158" s="31">
        <v>23.1</v>
      </c>
      <c r="O158" s="31">
        <v>12.1</v>
      </c>
      <c r="P158" s="31">
        <v>10</v>
      </c>
      <c r="Q158" s="32">
        <v>1</v>
      </c>
      <c r="R158" s="32" t="s">
        <v>115</v>
      </c>
      <c r="S158" s="32" t="s">
        <v>115</v>
      </c>
      <c r="T158" s="31">
        <v>3.1</v>
      </c>
      <c r="U158" s="31">
        <v>25.6</v>
      </c>
      <c r="V158" s="30">
        <v>40130381</v>
      </c>
      <c r="W158" s="30">
        <v>38542206</v>
      </c>
      <c r="X158" s="30">
        <v>1588175</v>
      </c>
      <c r="Y158" s="30">
        <v>46173</v>
      </c>
      <c r="Z158" s="30">
        <v>1542002</v>
      </c>
      <c r="AA158" s="30">
        <v>20877</v>
      </c>
      <c r="AB158" s="30">
        <v>1150307</v>
      </c>
      <c r="AC158" s="30" t="s">
        <v>115</v>
      </c>
      <c r="AD158" s="30">
        <v>500000</v>
      </c>
      <c r="AE158" s="33">
        <v>671184</v>
      </c>
    </row>
    <row r="159" spans="1:31">
      <c r="A159" s="28">
        <v>2015</v>
      </c>
      <c r="B159" s="29" t="s">
        <v>118</v>
      </c>
      <c r="C159" s="29">
        <v>132110</v>
      </c>
      <c r="D159" s="29" t="s">
        <v>210</v>
      </c>
      <c r="E159" s="29" t="s">
        <v>244</v>
      </c>
      <c r="F159" s="30">
        <v>188609</v>
      </c>
      <c r="G159" s="30">
        <v>184313</v>
      </c>
      <c r="H159" s="30">
        <v>26111483</v>
      </c>
      <c r="I159" s="30">
        <v>25492476</v>
      </c>
      <c r="J159" s="30">
        <v>34333762</v>
      </c>
      <c r="K159" s="30">
        <v>931069</v>
      </c>
      <c r="L159" s="31">
        <v>3.4</v>
      </c>
      <c r="M159" s="31">
        <v>91.8</v>
      </c>
      <c r="N159" s="31">
        <v>22.3</v>
      </c>
      <c r="O159" s="31">
        <v>9.6999999999999993</v>
      </c>
      <c r="P159" s="31">
        <v>8.4</v>
      </c>
      <c r="Q159" s="32">
        <v>0.97</v>
      </c>
      <c r="R159" s="32" t="s">
        <v>115</v>
      </c>
      <c r="S159" s="32" t="s">
        <v>115</v>
      </c>
      <c r="T159" s="31">
        <v>1.1000000000000001</v>
      </c>
      <c r="U159" s="31" t="s">
        <v>115</v>
      </c>
      <c r="V159" s="30">
        <v>62731472</v>
      </c>
      <c r="W159" s="30">
        <v>61549471</v>
      </c>
      <c r="X159" s="30">
        <v>1182001</v>
      </c>
      <c r="Y159" s="30">
        <v>8603</v>
      </c>
      <c r="Z159" s="30">
        <v>1173398</v>
      </c>
      <c r="AA159" s="30">
        <v>-72872</v>
      </c>
      <c r="AB159" s="30">
        <v>624364</v>
      </c>
      <c r="AC159" s="30" t="s">
        <v>115</v>
      </c>
      <c r="AD159" s="30">
        <v>540000</v>
      </c>
      <c r="AE159" s="33">
        <v>11492</v>
      </c>
    </row>
    <row r="160" spans="1:31">
      <c r="A160" s="28">
        <v>2015</v>
      </c>
      <c r="B160" s="29" t="s">
        <v>118</v>
      </c>
      <c r="C160" s="29">
        <v>132128</v>
      </c>
      <c r="D160" s="29" t="s">
        <v>210</v>
      </c>
      <c r="E160" s="29" t="s">
        <v>245</v>
      </c>
      <c r="F160" s="30">
        <v>182765</v>
      </c>
      <c r="G160" s="30">
        <v>180046</v>
      </c>
      <c r="H160" s="30">
        <v>25655699</v>
      </c>
      <c r="I160" s="30">
        <v>25057428</v>
      </c>
      <c r="J160" s="30">
        <v>33661441</v>
      </c>
      <c r="K160" s="30">
        <v>899880</v>
      </c>
      <c r="L160" s="31">
        <v>8.6</v>
      </c>
      <c r="M160" s="31">
        <v>91.8</v>
      </c>
      <c r="N160" s="31">
        <v>25.9</v>
      </c>
      <c r="O160" s="31">
        <v>8.8000000000000007</v>
      </c>
      <c r="P160" s="31">
        <v>7.2</v>
      </c>
      <c r="Q160" s="32">
        <v>0.96</v>
      </c>
      <c r="R160" s="32" t="s">
        <v>115</v>
      </c>
      <c r="S160" s="32" t="s">
        <v>115</v>
      </c>
      <c r="T160" s="31">
        <v>-0.5</v>
      </c>
      <c r="U160" s="31">
        <v>8.1999999999999993</v>
      </c>
      <c r="V160" s="30">
        <v>67529269</v>
      </c>
      <c r="W160" s="30">
        <v>64393664</v>
      </c>
      <c r="X160" s="30">
        <v>3135605</v>
      </c>
      <c r="Y160" s="30">
        <v>229899</v>
      </c>
      <c r="Z160" s="30">
        <v>2905706</v>
      </c>
      <c r="AA160" s="30">
        <v>735855</v>
      </c>
      <c r="AB160" s="30">
        <v>863955</v>
      </c>
      <c r="AC160" s="30" t="s">
        <v>115</v>
      </c>
      <c r="AD160" s="30">
        <v>1622343</v>
      </c>
      <c r="AE160" s="33">
        <v>-22533</v>
      </c>
    </row>
    <row r="161" spans="1:31">
      <c r="A161" s="28">
        <v>2015</v>
      </c>
      <c r="B161" s="29" t="s">
        <v>118</v>
      </c>
      <c r="C161" s="29">
        <v>132136</v>
      </c>
      <c r="D161" s="29" t="s">
        <v>210</v>
      </c>
      <c r="E161" s="29" t="s">
        <v>246</v>
      </c>
      <c r="F161" s="30">
        <v>150858</v>
      </c>
      <c r="G161" s="30">
        <v>148467</v>
      </c>
      <c r="H161" s="30">
        <v>21591197</v>
      </c>
      <c r="I161" s="30">
        <v>17655008</v>
      </c>
      <c r="J161" s="30">
        <v>28621511</v>
      </c>
      <c r="K161" s="30">
        <v>2243333</v>
      </c>
      <c r="L161" s="31">
        <v>5.4</v>
      </c>
      <c r="M161" s="31">
        <v>88.9</v>
      </c>
      <c r="N161" s="31">
        <v>23.4</v>
      </c>
      <c r="O161" s="31">
        <v>13.4</v>
      </c>
      <c r="P161" s="31">
        <v>12</v>
      </c>
      <c r="Q161" s="32">
        <v>0.81</v>
      </c>
      <c r="R161" s="32" t="s">
        <v>115</v>
      </c>
      <c r="S161" s="32" t="s">
        <v>115</v>
      </c>
      <c r="T161" s="31">
        <v>5.2</v>
      </c>
      <c r="U161" s="31">
        <v>16.2</v>
      </c>
      <c r="V161" s="30">
        <v>53048309</v>
      </c>
      <c r="W161" s="30">
        <v>51374632</v>
      </c>
      <c r="X161" s="30">
        <v>1673677</v>
      </c>
      <c r="Y161" s="30">
        <v>114393</v>
      </c>
      <c r="Z161" s="30">
        <v>1559284</v>
      </c>
      <c r="AA161" s="30">
        <v>622668</v>
      </c>
      <c r="AB161" s="30">
        <v>508</v>
      </c>
      <c r="AC161" s="30" t="s">
        <v>115</v>
      </c>
      <c r="AD161" s="30" t="s">
        <v>115</v>
      </c>
      <c r="AE161" s="33">
        <v>623176</v>
      </c>
    </row>
    <row r="162" spans="1:31">
      <c r="A162" s="28">
        <v>2015</v>
      </c>
      <c r="B162" s="29" t="s">
        <v>118</v>
      </c>
      <c r="C162" s="29">
        <v>132144</v>
      </c>
      <c r="D162" s="29" t="s">
        <v>210</v>
      </c>
      <c r="E162" s="29" t="s">
        <v>247</v>
      </c>
      <c r="F162" s="30">
        <v>119940</v>
      </c>
      <c r="G162" s="30">
        <v>118102</v>
      </c>
      <c r="H162" s="30">
        <v>17799648</v>
      </c>
      <c r="I162" s="30">
        <v>17978560</v>
      </c>
      <c r="J162" s="30">
        <v>23340717</v>
      </c>
      <c r="K162" s="30" t="s">
        <v>115</v>
      </c>
      <c r="L162" s="31">
        <v>7.7</v>
      </c>
      <c r="M162" s="31">
        <v>90.9</v>
      </c>
      <c r="N162" s="31">
        <v>26.1</v>
      </c>
      <c r="O162" s="31">
        <v>8.1999999999999993</v>
      </c>
      <c r="P162" s="31">
        <v>6.8</v>
      </c>
      <c r="Q162" s="32">
        <v>0.99</v>
      </c>
      <c r="R162" s="32" t="s">
        <v>115</v>
      </c>
      <c r="S162" s="32" t="s">
        <v>115</v>
      </c>
      <c r="T162" s="31">
        <v>-0.8</v>
      </c>
      <c r="U162" s="31" t="s">
        <v>115</v>
      </c>
      <c r="V162" s="30">
        <v>43866693</v>
      </c>
      <c r="W162" s="30">
        <v>41706132</v>
      </c>
      <c r="X162" s="30">
        <v>2160561</v>
      </c>
      <c r="Y162" s="30">
        <v>372867</v>
      </c>
      <c r="Z162" s="30">
        <v>1787694</v>
      </c>
      <c r="AA162" s="30">
        <v>602768</v>
      </c>
      <c r="AB162" s="30">
        <v>1334939</v>
      </c>
      <c r="AC162" s="30" t="s">
        <v>115</v>
      </c>
      <c r="AD162" s="30">
        <v>1114600</v>
      </c>
      <c r="AE162" s="33">
        <v>823107</v>
      </c>
    </row>
    <row r="163" spans="1:31">
      <c r="A163" s="28">
        <v>2015</v>
      </c>
      <c r="B163" s="29" t="s">
        <v>118</v>
      </c>
      <c r="C163" s="29">
        <v>132225</v>
      </c>
      <c r="D163" s="29" t="s">
        <v>210</v>
      </c>
      <c r="E163" s="29" t="s">
        <v>248</v>
      </c>
      <c r="F163" s="30">
        <v>117128</v>
      </c>
      <c r="G163" s="30">
        <v>115324</v>
      </c>
      <c r="H163" s="30">
        <v>16777413</v>
      </c>
      <c r="I163" s="30">
        <v>13976985</v>
      </c>
      <c r="J163" s="30">
        <v>22266818</v>
      </c>
      <c r="K163" s="30">
        <v>1596034</v>
      </c>
      <c r="L163" s="31">
        <v>5.3</v>
      </c>
      <c r="M163" s="31">
        <v>92.2</v>
      </c>
      <c r="N163" s="31">
        <v>20.9</v>
      </c>
      <c r="O163" s="31">
        <v>11.5</v>
      </c>
      <c r="P163" s="31">
        <v>10</v>
      </c>
      <c r="Q163" s="32">
        <v>0.82</v>
      </c>
      <c r="R163" s="32" t="s">
        <v>115</v>
      </c>
      <c r="S163" s="32" t="s">
        <v>115</v>
      </c>
      <c r="T163" s="31">
        <v>1.6</v>
      </c>
      <c r="U163" s="31">
        <v>3.8</v>
      </c>
      <c r="V163" s="30">
        <v>39685283</v>
      </c>
      <c r="W163" s="30">
        <v>38378624</v>
      </c>
      <c r="X163" s="30">
        <v>1306659</v>
      </c>
      <c r="Y163" s="30">
        <v>117520</v>
      </c>
      <c r="Z163" s="30">
        <v>1189139</v>
      </c>
      <c r="AA163" s="30">
        <v>94630</v>
      </c>
      <c r="AB163" s="30">
        <v>573915</v>
      </c>
      <c r="AC163" s="30" t="s">
        <v>115</v>
      </c>
      <c r="AD163" s="30" t="s">
        <v>115</v>
      </c>
      <c r="AE163" s="33">
        <v>668545</v>
      </c>
    </row>
    <row r="164" spans="1:31">
      <c r="A164" s="28">
        <v>2015</v>
      </c>
      <c r="B164" s="29" t="s">
        <v>118</v>
      </c>
      <c r="C164" s="29">
        <v>132241</v>
      </c>
      <c r="D164" s="29" t="s">
        <v>210</v>
      </c>
      <c r="E164" s="29" t="s">
        <v>249</v>
      </c>
      <c r="F164" s="30">
        <v>147849</v>
      </c>
      <c r="G164" s="30">
        <v>145694</v>
      </c>
      <c r="H164" s="30">
        <v>20922783</v>
      </c>
      <c r="I164" s="30">
        <v>23583588</v>
      </c>
      <c r="J164" s="30">
        <v>30548861</v>
      </c>
      <c r="K164" s="30" t="s">
        <v>115</v>
      </c>
      <c r="L164" s="31">
        <v>5.0999999999999996</v>
      </c>
      <c r="M164" s="31">
        <v>87.8</v>
      </c>
      <c r="N164" s="31">
        <v>25.4</v>
      </c>
      <c r="O164" s="31">
        <v>6.2</v>
      </c>
      <c r="P164" s="31">
        <v>5.3</v>
      </c>
      <c r="Q164" s="32">
        <v>1.0900000000000001</v>
      </c>
      <c r="R164" s="32" t="s">
        <v>115</v>
      </c>
      <c r="S164" s="32" t="s">
        <v>115</v>
      </c>
      <c r="T164" s="31">
        <v>-0.2</v>
      </c>
      <c r="U164" s="31" t="s">
        <v>115</v>
      </c>
      <c r="V164" s="30">
        <v>56112062</v>
      </c>
      <c r="W164" s="30">
        <v>54529474</v>
      </c>
      <c r="X164" s="30">
        <v>1582588</v>
      </c>
      <c r="Y164" s="30">
        <v>12244</v>
      </c>
      <c r="Z164" s="30">
        <v>1570344</v>
      </c>
      <c r="AA164" s="30">
        <v>499194</v>
      </c>
      <c r="AB164" s="30">
        <v>1281114</v>
      </c>
      <c r="AC164" s="30" t="s">
        <v>115</v>
      </c>
      <c r="AD164" s="30">
        <v>1178000</v>
      </c>
      <c r="AE164" s="33">
        <v>602308</v>
      </c>
    </row>
    <row r="165" spans="1:31">
      <c r="A165" s="28">
        <v>2015</v>
      </c>
      <c r="B165" s="29" t="s">
        <v>118</v>
      </c>
      <c r="C165" s="29">
        <v>132292</v>
      </c>
      <c r="D165" s="29" t="s">
        <v>210</v>
      </c>
      <c r="E165" s="29" t="s">
        <v>250</v>
      </c>
      <c r="F165" s="30">
        <v>198974</v>
      </c>
      <c r="G165" s="30">
        <v>195496</v>
      </c>
      <c r="H165" s="30">
        <v>28484266</v>
      </c>
      <c r="I165" s="30">
        <v>25680344</v>
      </c>
      <c r="J165" s="30">
        <v>38509636</v>
      </c>
      <c r="K165" s="30">
        <v>2150099</v>
      </c>
      <c r="L165" s="31">
        <v>3.7</v>
      </c>
      <c r="M165" s="31">
        <v>92.5</v>
      </c>
      <c r="N165" s="31">
        <v>23.1</v>
      </c>
      <c r="O165" s="31">
        <v>15.9</v>
      </c>
      <c r="P165" s="31">
        <v>13.6</v>
      </c>
      <c r="Q165" s="32">
        <v>0.89</v>
      </c>
      <c r="R165" s="32" t="s">
        <v>115</v>
      </c>
      <c r="S165" s="32" t="s">
        <v>115</v>
      </c>
      <c r="T165" s="31">
        <v>0</v>
      </c>
      <c r="U165" s="31">
        <v>24.8</v>
      </c>
      <c r="V165" s="30">
        <v>75832435</v>
      </c>
      <c r="W165" s="30">
        <v>74178084</v>
      </c>
      <c r="X165" s="30">
        <v>1654351</v>
      </c>
      <c r="Y165" s="30">
        <v>217960</v>
      </c>
      <c r="Z165" s="30">
        <v>1436391</v>
      </c>
      <c r="AA165" s="30">
        <v>26975</v>
      </c>
      <c r="AB165" s="30">
        <v>1019912</v>
      </c>
      <c r="AC165" s="30" t="s">
        <v>115</v>
      </c>
      <c r="AD165" s="30">
        <v>853000</v>
      </c>
      <c r="AE165" s="33">
        <v>193887</v>
      </c>
    </row>
    <row r="166" spans="1:31">
      <c r="A166" s="21">
        <v>2015</v>
      </c>
      <c r="B166" s="22" t="s">
        <v>112</v>
      </c>
      <c r="C166" s="22">
        <v>141003</v>
      </c>
      <c r="D166" s="22" t="s">
        <v>251</v>
      </c>
      <c r="E166" s="22" t="s">
        <v>252</v>
      </c>
      <c r="F166" s="23">
        <v>3729357</v>
      </c>
      <c r="G166" s="23">
        <v>3647934</v>
      </c>
      <c r="H166" s="23">
        <v>587881623</v>
      </c>
      <c r="I166" s="23">
        <v>569253542</v>
      </c>
      <c r="J166" s="23">
        <v>814374931</v>
      </c>
      <c r="K166" s="23">
        <v>55258031</v>
      </c>
      <c r="L166" s="24">
        <v>1.6</v>
      </c>
      <c r="M166" s="24">
        <v>95.2</v>
      </c>
      <c r="N166" s="24">
        <v>21.1</v>
      </c>
      <c r="O166" s="24">
        <v>18.899999999999999</v>
      </c>
      <c r="P166" s="24">
        <v>17.2</v>
      </c>
      <c r="Q166" s="25">
        <v>0.97</v>
      </c>
      <c r="R166" s="25" t="s">
        <v>115</v>
      </c>
      <c r="S166" s="25" t="s">
        <v>115</v>
      </c>
      <c r="T166" s="24">
        <v>17</v>
      </c>
      <c r="U166" s="24">
        <v>175.6</v>
      </c>
      <c r="V166" s="23">
        <v>1526933174</v>
      </c>
      <c r="W166" s="23">
        <v>1501290070</v>
      </c>
      <c r="X166" s="23">
        <v>25643104</v>
      </c>
      <c r="Y166" s="23">
        <v>12668817</v>
      </c>
      <c r="Z166" s="23">
        <v>12974287</v>
      </c>
      <c r="AA166" s="23">
        <v>2396188</v>
      </c>
      <c r="AB166" s="23">
        <v>11217673</v>
      </c>
      <c r="AC166" s="23" t="s">
        <v>115</v>
      </c>
      <c r="AD166" s="23">
        <v>8400000</v>
      </c>
      <c r="AE166" s="26">
        <v>5213861</v>
      </c>
    </row>
    <row r="167" spans="1:31">
      <c r="A167" s="28">
        <v>2015</v>
      </c>
      <c r="B167" s="29" t="s">
        <v>112</v>
      </c>
      <c r="C167" s="29">
        <v>141305</v>
      </c>
      <c r="D167" s="29" t="s">
        <v>251</v>
      </c>
      <c r="E167" s="29" t="s">
        <v>253</v>
      </c>
      <c r="F167" s="30">
        <v>1459768</v>
      </c>
      <c r="G167" s="30">
        <v>1426777</v>
      </c>
      <c r="H167" s="30">
        <v>234399515</v>
      </c>
      <c r="I167" s="30">
        <v>233474024</v>
      </c>
      <c r="J167" s="30">
        <v>309069873</v>
      </c>
      <c r="K167" s="30">
        <v>4959645</v>
      </c>
      <c r="L167" s="31">
        <v>0.2</v>
      </c>
      <c r="M167" s="31">
        <v>97.7</v>
      </c>
      <c r="N167" s="31">
        <v>24.9</v>
      </c>
      <c r="O167" s="31">
        <v>20.6</v>
      </c>
      <c r="P167" s="31">
        <v>18</v>
      </c>
      <c r="Q167" s="32">
        <v>1</v>
      </c>
      <c r="R167" s="32" t="s">
        <v>115</v>
      </c>
      <c r="S167" s="32" t="s">
        <v>115</v>
      </c>
      <c r="T167" s="31">
        <v>7.5</v>
      </c>
      <c r="U167" s="31">
        <v>117.4</v>
      </c>
      <c r="V167" s="30">
        <v>606283866</v>
      </c>
      <c r="W167" s="30">
        <v>602636174</v>
      </c>
      <c r="X167" s="30">
        <v>3647692</v>
      </c>
      <c r="Y167" s="30">
        <v>3150713</v>
      </c>
      <c r="Z167" s="30">
        <v>496979</v>
      </c>
      <c r="AA167" s="30">
        <v>71848</v>
      </c>
      <c r="AB167" s="30">
        <v>2070844</v>
      </c>
      <c r="AC167" s="30" t="s">
        <v>115</v>
      </c>
      <c r="AD167" s="30" t="s">
        <v>115</v>
      </c>
      <c r="AE167" s="33">
        <v>2142692</v>
      </c>
    </row>
    <row r="168" spans="1:31">
      <c r="A168" s="28">
        <v>2015</v>
      </c>
      <c r="B168" s="29" t="s">
        <v>112</v>
      </c>
      <c r="C168" s="29">
        <v>141500</v>
      </c>
      <c r="D168" s="29" t="s">
        <v>251</v>
      </c>
      <c r="E168" s="29" t="s">
        <v>254</v>
      </c>
      <c r="F168" s="30">
        <v>716643</v>
      </c>
      <c r="G168" s="30">
        <v>705194</v>
      </c>
      <c r="H168" s="30">
        <v>101194371</v>
      </c>
      <c r="I168" s="30">
        <v>93669242</v>
      </c>
      <c r="J168" s="30">
        <v>141599001</v>
      </c>
      <c r="K168" s="30">
        <v>11471828</v>
      </c>
      <c r="L168" s="31">
        <v>5.0999999999999996</v>
      </c>
      <c r="M168" s="31">
        <v>98</v>
      </c>
      <c r="N168" s="31">
        <v>27</v>
      </c>
      <c r="O168" s="31">
        <v>15.6</v>
      </c>
      <c r="P168" s="31">
        <v>13.6</v>
      </c>
      <c r="Q168" s="32">
        <v>0.93</v>
      </c>
      <c r="R168" s="32" t="s">
        <v>115</v>
      </c>
      <c r="S168" s="32" t="s">
        <v>115</v>
      </c>
      <c r="T168" s="31">
        <v>3.2</v>
      </c>
      <c r="U168" s="31">
        <v>37.9</v>
      </c>
      <c r="V168" s="30">
        <v>260489816</v>
      </c>
      <c r="W168" s="30">
        <v>252256354</v>
      </c>
      <c r="X168" s="30">
        <v>8233462</v>
      </c>
      <c r="Y168" s="30">
        <v>1055431</v>
      </c>
      <c r="Z168" s="30">
        <v>7178031</v>
      </c>
      <c r="AA168" s="30">
        <v>352992</v>
      </c>
      <c r="AB168" s="30">
        <v>13469</v>
      </c>
      <c r="AC168" s="30" t="s">
        <v>115</v>
      </c>
      <c r="AD168" s="30">
        <v>5100000</v>
      </c>
      <c r="AE168" s="33">
        <v>-4733539</v>
      </c>
    </row>
    <row r="169" spans="1:31">
      <c r="A169" s="28">
        <v>2015</v>
      </c>
      <c r="B169" s="29" t="s">
        <v>116</v>
      </c>
      <c r="C169" s="29">
        <v>142018</v>
      </c>
      <c r="D169" s="29" t="s">
        <v>251</v>
      </c>
      <c r="E169" s="29" t="s">
        <v>255</v>
      </c>
      <c r="F169" s="30">
        <v>414664</v>
      </c>
      <c r="G169" s="30">
        <v>409735</v>
      </c>
      <c r="H169" s="30">
        <v>60908098</v>
      </c>
      <c r="I169" s="30">
        <v>49009767</v>
      </c>
      <c r="J169" s="30">
        <v>82014445</v>
      </c>
      <c r="K169" s="30">
        <v>7638484</v>
      </c>
      <c r="L169" s="31">
        <v>4.0999999999999996</v>
      </c>
      <c r="M169" s="31">
        <v>96.1</v>
      </c>
      <c r="N169" s="31">
        <v>27.1</v>
      </c>
      <c r="O169" s="31">
        <v>17.600000000000001</v>
      </c>
      <c r="P169" s="31">
        <v>15.4</v>
      </c>
      <c r="Q169" s="32">
        <v>0.8</v>
      </c>
      <c r="R169" s="32" t="s">
        <v>115</v>
      </c>
      <c r="S169" s="32" t="s">
        <v>115</v>
      </c>
      <c r="T169" s="31">
        <v>6.5</v>
      </c>
      <c r="U169" s="31">
        <v>55.6</v>
      </c>
      <c r="V169" s="30">
        <v>144479557</v>
      </c>
      <c r="W169" s="30">
        <v>140584917</v>
      </c>
      <c r="X169" s="30">
        <v>3894640</v>
      </c>
      <c r="Y169" s="30">
        <v>561921</v>
      </c>
      <c r="Z169" s="30">
        <v>3332719</v>
      </c>
      <c r="AA169" s="30">
        <v>-92358</v>
      </c>
      <c r="AB169" s="30">
        <v>3853</v>
      </c>
      <c r="AC169" s="30" t="s">
        <v>115</v>
      </c>
      <c r="AD169" s="30" t="s">
        <v>115</v>
      </c>
      <c r="AE169" s="33">
        <v>-88505</v>
      </c>
    </row>
    <row r="170" spans="1:31">
      <c r="A170" s="28">
        <v>2015</v>
      </c>
      <c r="B170" s="29" t="s">
        <v>129</v>
      </c>
      <c r="C170" s="29">
        <v>142034</v>
      </c>
      <c r="D170" s="29" t="s">
        <v>251</v>
      </c>
      <c r="E170" s="29" t="s">
        <v>256</v>
      </c>
      <c r="F170" s="30">
        <v>257506</v>
      </c>
      <c r="G170" s="30">
        <v>253186</v>
      </c>
      <c r="H170" s="30">
        <v>36199249</v>
      </c>
      <c r="I170" s="30">
        <v>35108673</v>
      </c>
      <c r="J170" s="30">
        <v>48453987</v>
      </c>
      <c r="K170" s="30">
        <v>2217349</v>
      </c>
      <c r="L170" s="31">
        <v>5.5</v>
      </c>
      <c r="M170" s="31">
        <v>93.1</v>
      </c>
      <c r="N170" s="31">
        <v>27.5</v>
      </c>
      <c r="O170" s="31">
        <v>9.3000000000000007</v>
      </c>
      <c r="P170" s="31">
        <v>8.1</v>
      </c>
      <c r="Q170" s="32">
        <v>0.97</v>
      </c>
      <c r="R170" s="32" t="s">
        <v>115</v>
      </c>
      <c r="S170" s="32" t="s">
        <v>115</v>
      </c>
      <c r="T170" s="31">
        <v>2.6</v>
      </c>
      <c r="U170" s="31">
        <v>0</v>
      </c>
      <c r="V170" s="30">
        <v>85652135</v>
      </c>
      <c r="W170" s="30">
        <v>81857683</v>
      </c>
      <c r="X170" s="30">
        <v>3794452</v>
      </c>
      <c r="Y170" s="30">
        <v>1105846</v>
      </c>
      <c r="Z170" s="30">
        <v>2688606</v>
      </c>
      <c r="AA170" s="30">
        <v>-1004480</v>
      </c>
      <c r="AB170" s="30">
        <v>701930</v>
      </c>
      <c r="AC170" s="30" t="s">
        <v>115</v>
      </c>
      <c r="AD170" s="30" t="s">
        <v>115</v>
      </c>
      <c r="AE170" s="33">
        <v>-302550</v>
      </c>
    </row>
    <row r="171" spans="1:31">
      <c r="A171" s="28">
        <v>2015</v>
      </c>
      <c r="B171" s="29" t="s">
        <v>118</v>
      </c>
      <c r="C171" s="29">
        <v>142042</v>
      </c>
      <c r="D171" s="29" t="s">
        <v>251</v>
      </c>
      <c r="E171" s="29" t="s">
        <v>257</v>
      </c>
      <c r="F171" s="30">
        <v>176900</v>
      </c>
      <c r="G171" s="30">
        <v>175668</v>
      </c>
      <c r="H171" s="30">
        <v>25592981</v>
      </c>
      <c r="I171" s="30">
        <v>27082640</v>
      </c>
      <c r="J171" s="30">
        <v>35567591</v>
      </c>
      <c r="K171" s="30" t="s">
        <v>115</v>
      </c>
      <c r="L171" s="31">
        <v>5.4</v>
      </c>
      <c r="M171" s="31">
        <v>94</v>
      </c>
      <c r="N171" s="31">
        <v>32.700000000000003</v>
      </c>
      <c r="O171" s="31">
        <v>11.2</v>
      </c>
      <c r="P171" s="31">
        <v>9.4</v>
      </c>
      <c r="Q171" s="32">
        <v>1.03</v>
      </c>
      <c r="R171" s="32" t="s">
        <v>115</v>
      </c>
      <c r="S171" s="32" t="s">
        <v>115</v>
      </c>
      <c r="T171" s="31">
        <v>-0.7</v>
      </c>
      <c r="U171" s="31" t="s">
        <v>115</v>
      </c>
      <c r="V171" s="30">
        <v>60936167</v>
      </c>
      <c r="W171" s="30">
        <v>57345250</v>
      </c>
      <c r="X171" s="30">
        <v>3590917</v>
      </c>
      <c r="Y171" s="30">
        <v>1658537</v>
      </c>
      <c r="Z171" s="30">
        <v>1932380</v>
      </c>
      <c r="AA171" s="30">
        <v>-215765</v>
      </c>
      <c r="AB171" s="30">
        <v>1316479</v>
      </c>
      <c r="AC171" s="30" t="s">
        <v>115</v>
      </c>
      <c r="AD171" s="30">
        <v>2168</v>
      </c>
      <c r="AE171" s="33">
        <v>1098546</v>
      </c>
    </row>
    <row r="172" spans="1:31">
      <c r="A172" s="28">
        <v>2015</v>
      </c>
      <c r="B172" s="29" t="s">
        <v>118</v>
      </c>
      <c r="C172" s="29">
        <v>142051</v>
      </c>
      <c r="D172" s="29" t="s">
        <v>251</v>
      </c>
      <c r="E172" s="29" t="s">
        <v>258</v>
      </c>
      <c r="F172" s="30">
        <v>426024</v>
      </c>
      <c r="G172" s="30">
        <v>420668</v>
      </c>
      <c r="H172" s="30">
        <v>59757255</v>
      </c>
      <c r="I172" s="30">
        <v>63125277</v>
      </c>
      <c r="J172" s="30">
        <v>81984915</v>
      </c>
      <c r="K172" s="30" t="s">
        <v>115</v>
      </c>
      <c r="L172" s="31">
        <v>6.2</v>
      </c>
      <c r="M172" s="31">
        <v>92</v>
      </c>
      <c r="N172" s="31">
        <v>28.6</v>
      </c>
      <c r="O172" s="31">
        <v>9.8000000000000007</v>
      </c>
      <c r="P172" s="31">
        <v>8.4</v>
      </c>
      <c r="Q172" s="32">
        <v>1.05</v>
      </c>
      <c r="R172" s="32" t="s">
        <v>115</v>
      </c>
      <c r="S172" s="32" t="s">
        <v>115</v>
      </c>
      <c r="T172" s="31">
        <v>1.8</v>
      </c>
      <c r="U172" s="31">
        <v>18.3</v>
      </c>
      <c r="V172" s="30">
        <v>142369461</v>
      </c>
      <c r="W172" s="30">
        <v>137040821</v>
      </c>
      <c r="X172" s="30">
        <v>5328640</v>
      </c>
      <c r="Y172" s="30">
        <v>258954</v>
      </c>
      <c r="Z172" s="30">
        <v>5069686</v>
      </c>
      <c r="AA172" s="30">
        <v>332980</v>
      </c>
      <c r="AB172" s="30">
        <v>353910</v>
      </c>
      <c r="AC172" s="30" t="s">
        <v>115</v>
      </c>
      <c r="AD172" s="30">
        <v>577433</v>
      </c>
      <c r="AE172" s="33">
        <v>109457</v>
      </c>
    </row>
    <row r="173" spans="1:31">
      <c r="A173" s="28">
        <v>2015</v>
      </c>
      <c r="B173" s="29" t="s">
        <v>129</v>
      </c>
      <c r="C173" s="29">
        <v>142069</v>
      </c>
      <c r="D173" s="29" t="s">
        <v>251</v>
      </c>
      <c r="E173" s="29" t="s">
        <v>259</v>
      </c>
      <c r="F173" s="30">
        <v>194502</v>
      </c>
      <c r="G173" s="30">
        <v>192672</v>
      </c>
      <c r="H173" s="30">
        <v>27764408</v>
      </c>
      <c r="I173" s="30">
        <v>26781331</v>
      </c>
      <c r="J173" s="30">
        <v>37403950</v>
      </c>
      <c r="K173" s="30">
        <v>1857305</v>
      </c>
      <c r="L173" s="31">
        <v>10.5</v>
      </c>
      <c r="M173" s="31">
        <v>89.2</v>
      </c>
      <c r="N173" s="31">
        <v>26.5</v>
      </c>
      <c r="O173" s="31">
        <v>13.1</v>
      </c>
      <c r="P173" s="31">
        <v>10.8</v>
      </c>
      <c r="Q173" s="32">
        <v>0.96</v>
      </c>
      <c r="R173" s="32" t="s">
        <v>115</v>
      </c>
      <c r="S173" s="32" t="s">
        <v>115</v>
      </c>
      <c r="T173" s="31">
        <v>6.2</v>
      </c>
      <c r="U173" s="31">
        <v>11.5</v>
      </c>
      <c r="V173" s="30">
        <v>72950988</v>
      </c>
      <c r="W173" s="30">
        <v>68856897</v>
      </c>
      <c r="X173" s="30">
        <v>4094091</v>
      </c>
      <c r="Y173" s="30">
        <v>184791</v>
      </c>
      <c r="Z173" s="30">
        <v>3909300</v>
      </c>
      <c r="AA173" s="30">
        <v>288135</v>
      </c>
      <c r="AB173" s="30">
        <v>1762209</v>
      </c>
      <c r="AC173" s="30" t="s">
        <v>115</v>
      </c>
      <c r="AD173" s="30">
        <v>800000</v>
      </c>
      <c r="AE173" s="33">
        <v>1250344</v>
      </c>
    </row>
    <row r="174" spans="1:31">
      <c r="A174" s="28">
        <v>2015</v>
      </c>
      <c r="B174" s="29" t="s">
        <v>129</v>
      </c>
      <c r="C174" s="29">
        <v>142077</v>
      </c>
      <c r="D174" s="29" t="s">
        <v>251</v>
      </c>
      <c r="E174" s="29" t="s">
        <v>260</v>
      </c>
      <c r="F174" s="30">
        <v>241264</v>
      </c>
      <c r="G174" s="30">
        <v>239711</v>
      </c>
      <c r="H174" s="30">
        <v>29623187</v>
      </c>
      <c r="I174" s="30">
        <v>28034513</v>
      </c>
      <c r="J174" s="30">
        <v>40032573</v>
      </c>
      <c r="K174" s="30">
        <v>2429076</v>
      </c>
      <c r="L174" s="31">
        <v>6.6</v>
      </c>
      <c r="M174" s="31">
        <v>97.6</v>
      </c>
      <c r="N174" s="31">
        <v>31.5</v>
      </c>
      <c r="O174" s="31">
        <v>10.5</v>
      </c>
      <c r="P174" s="31">
        <v>9</v>
      </c>
      <c r="Q174" s="32">
        <v>0.94</v>
      </c>
      <c r="R174" s="32" t="s">
        <v>115</v>
      </c>
      <c r="S174" s="32" t="s">
        <v>115</v>
      </c>
      <c r="T174" s="31">
        <v>0.3</v>
      </c>
      <c r="U174" s="31">
        <v>44.1</v>
      </c>
      <c r="V174" s="30">
        <v>75490695</v>
      </c>
      <c r="W174" s="30">
        <v>72641071</v>
      </c>
      <c r="X174" s="30">
        <v>2849624</v>
      </c>
      <c r="Y174" s="30">
        <v>219289</v>
      </c>
      <c r="Z174" s="30">
        <v>2630335</v>
      </c>
      <c r="AA174" s="30">
        <v>757152</v>
      </c>
      <c r="AB174" s="30">
        <v>4089</v>
      </c>
      <c r="AC174" s="30" t="s">
        <v>115</v>
      </c>
      <c r="AD174" s="30">
        <v>1000000</v>
      </c>
      <c r="AE174" s="33">
        <v>-238759</v>
      </c>
    </row>
    <row r="175" spans="1:31">
      <c r="A175" s="28">
        <v>2015</v>
      </c>
      <c r="B175" s="29" t="s">
        <v>118</v>
      </c>
      <c r="C175" s="29">
        <v>142115</v>
      </c>
      <c r="D175" s="29" t="s">
        <v>251</v>
      </c>
      <c r="E175" s="29" t="s">
        <v>261</v>
      </c>
      <c r="F175" s="30">
        <v>163582</v>
      </c>
      <c r="G175" s="30">
        <v>160604</v>
      </c>
      <c r="H175" s="30">
        <v>21639536</v>
      </c>
      <c r="I175" s="30">
        <v>19537117</v>
      </c>
      <c r="J175" s="30">
        <v>29172129</v>
      </c>
      <c r="K175" s="30">
        <v>2150072</v>
      </c>
      <c r="L175" s="31">
        <v>9.8000000000000007</v>
      </c>
      <c r="M175" s="31">
        <v>93.2</v>
      </c>
      <c r="N175" s="31">
        <v>28.1</v>
      </c>
      <c r="O175" s="31">
        <v>12.3</v>
      </c>
      <c r="P175" s="31">
        <v>10.5</v>
      </c>
      <c r="Q175" s="32">
        <v>0.9</v>
      </c>
      <c r="R175" s="32" t="s">
        <v>115</v>
      </c>
      <c r="S175" s="32" t="s">
        <v>115</v>
      </c>
      <c r="T175" s="31">
        <v>3.4</v>
      </c>
      <c r="U175" s="31">
        <v>34.200000000000003</v>
      </c>
      <c r="V175" s="30">
        <v>49468256</v>
      </c>
      <c r="W175" s="30">
        <v>46501469</v>
      </c>
      <c r="X175" s="30">
        <v>2966787</v>
      </c>
      <c r="Y175" s="30">
        <v>118605</v>
      </c>
      <c r="Z175" s="30">
        <v>2848182</v>
      </c>
      <c r="AA175" s="30">
        <v>491498</v>
      </c>
      <c r="AB175" s="30">
        <v>34629</v>
      </c>
      <c r="AC175" s="30">
        <v>6019</v>
      </c>
      <c r="AD175" s="30">
        <v>1350000</v>
      </c>
      <c r="AE175" s="33">
        <v>-817854</v>
      </c>
    </row>
    <row r="176" spans="1:31">
      <c r="A176" s="28">
        <v>2015</v>
      </c>
      <c r="B176" s="29" t="s">
        <v>129</v>
      </c>
      <c r="C176" s="29">
        <v>142123</v>
      </c>
      <c r="D176" s="29" t="s">
        <v>251</v>
      </c>
      <c r="E176" s="29" t="s">
        <v>262</v>
      </c>
      <c r="F176" s="30">
        <v>225503</v>
      </c>
      <c r="G176" s="30">
        <v>219623</v>
      </c>
      <c r="H176" s="30">
        <v>31552447</v>
      </c>
      <c r="I176" s="30">
        <v>34986509</v>
      </c>
      <c r="J176" s="30">
        <v>45181945</v>
      </c>
      <c r="K176" s="30" t="s">
        <v>115</v>
      </c>
      <c r="L176" s="31">
        <v>8.4</v>
      </c>
      <c r="M176" s="31">
        <v>85.6</v>
      </c>
      <c r="N176" s="31">
        <v>25.4</v>
      </c>
      <c r="O176" s="31">
        <v>12.3</v>
      </c>
      <c r="P176" s="31">
        <v>11</v>
      </c>
      <c r="Q176" s="32">
        <v>1.0900000000000001</v>
      </c>
      <c r="R176" s="32" t="s">
        <v>115</v>
      </c>
      <c r="S176" s="32" t="s">
        <v>115</v>
      </c>
      <c r="T176" s="31">
        <v>2.7</v>
      </c>
      <c r="U176" s="31">
        <v>58.2</v>
      </c>
      <c r="V176" s="30">
        <v>84343535</v>
      </c>
      <c r="W176" s="30">
        <v>80037935</v>
      </c>
      <c r="X176" s="30">
        <v>4305600</v>
      </c>
      <c r="Y176" s="30">
        <v>531380</v>
      </c>
      <c r="Z176" s="30">
        <v>3774220</v>
      </c>
      <c r="AA176" s="30">
        <v>1359828</v>
      </c>
      <c r="AB176" s="30">
        <v>3495394</v>
      </c>
      <c r="AC176" s="30" t="s">
        <v>115</v>
      </c>
      <c r="AD176" s="30" t="s">
        <v>115</v>
      </c>
      <c r="AE176" s="33">
        <v>4855222</v>
      </c>
    </row>
    <row r="177" spans="1:31">
      <c r="A177" s="28">
        <v>2015</v>
      </c>
      <c r="B177" s="29" t="s">
        <v>129</v>
      </c>
      <c r="C177" s="29">
        <v>142131</v>
      </c>
      <c r="D177" s="29" t="s">
        <v>251</v>
      </c>
      <c r="E177" s="29" t="s">
        <v>263</v>
      </c>
      <c r="F177" s="30">
        <v>234627</v>
      </c>
      <c r="G177" s="30">
        <v>228779</v>
      </c>
      <c r="H177" s="30">
        <v>30084005</v>
      </c>
      <c r="I177" s="30">
        <v>29044655</v>
      </c>
      <c r="J177" s="30">
        <v>40356281</v>
      </c>
      <c r="K177" s="30">
        <v>1963619</v>
      </c>
      <c r="L177" s="31">
        <v>7.3</v>
      </c>
      <c r="M177" s="31">
        <v>92.7</v>
      </c>
      <c r="N177" s="31">
        <v>26.7</v>
      </c>
      <c r="O177" s="31">
        <v>10</v>
      </c>
      <c r="P177" s="31">
        <v>8.5</v>
      </c>
      <c r="Q177" s="32">
        <v>0.96</v>
      </c>
      <c r="R177" s="32" t="s">
        <v>115</v>
      </c>
      <c r="S177" s="32" t="s">
        <v>115</v>
      </c>
      <c r="T177" s="31">
        <v>1.3</v>
      </c>
      <c r="U177" s="31">
        <v>25.1</v>
      </c>
      <c r="V177" s="30">
        <v>79512239</v>
      </c>
      <c r="W177" s="30">
        <v>76431822</v>
      </c>
      <c r="X177" s="30">
        <v>3080417</v>
      </c>
      <c r="Y177" s="30">
        <v>150275</v>
      </c>
      <c r="Z177" s="30">
        <v>2930142</v>
      </c>
      <c r="AA177" s="30">
        <v>-300255</v>
      </c>
      <c r="AB177" s="30">
        <v>6458</v>
      </c>
      <c r="AC177" s="30" t="s">
        <v>115</v>
      </c>
      <c r="AD177" s="30">
        <v>1500000</v>
      </c>
      <c r="AE177" s="33">
        <v>-1793797</v>
      </c>
    </row>
    <row r="178" spans="1:31">
      <c r="A178" s="28">
        <v>2015</v>
      </c>
      <c r="B178" s="29" t="s">
        <v>118</v>
      </c>
      <c r="C178" s="29">
        <v>142140</v>
      </c>
      <c r="D178" s="29" t="s">
        <v>251</v>
      </c>
      <c r="E178" s="29" t="s">
        <v>264</v>
      </c>
      <c r="F178" s="30">
        <v>99894</v>
      </c>
      <c r="G178" s="30">
        <v>98236</v>
      </c>
      <c r="H178" s="30">
        <v>13977312</v>
      </c>
      <c r="I178" s="30">
        <v>13410327</v>
      </c>
      <c r="J178" s="30">
        <v>18709677</v>
      </c>
      <c r="K178" s="30">
        <v>911491</v>
      </c>
      <c r="L178" s="31">
        <v>5.4</v>
      </c>
      <c r="M178" s="31">
        <v>92.1</v>
      </c>
      <c r="N178" s="31">
        <v>29.4</v>
      </c>
      <c r="O178" s="31">
        <v>13.3</v>
      </c>
      <c r="P178" s="31">
        <v>11.9</v>
      </c>
      <c r="Q178" s="32">
        <v>0.96</v>
      </c>
      <c r="R178" s="32" t="s">
        <v>115</v>
      </c>
      <c r="S178" s="32" t="s">
        <v>115</v>
      </c>
      <c r="T178" s="31">
        <v>5.5</v>
      </c>
      <c r="U178" s="31">
        <v>98.6</v>
      </c>
      <c r="V178" s="30">
        <v>31072537</v>
      </c>
      <c r="W178" s="30">
        <v>30007595</v>
      </c>
      <c r="X178" s="30">
        <v>1064942</v>
      </c>
      <c r="Y178" s="30">
        <v>58987</v>
      </c>
      <c r="Z178" s="30">
        <v>1005955</v>
      </c>
      <c r="AA178" s="30">
        <v>54877</v>
      </c>
      <c r="AB178" s="30">
        <v>412784</v>
      </c>
      <c r="AC178" s="30" t="s">
        <v>115</v>
      </c>
      <c r="AD178" s="30">
        <v>3300</v>
      </c>
      <c r="AE178" s="33">
        <v>464361</v>
      </c>
    </row>
    <row r="179" spans="1:31">
      <c r="A179" s="28">
        <v>2015</v>
      </c>
      <c r="B179" s="29" t="s">
        <v>118</v>
      </c>
      <c r="C179" s="29">
        <v>142158</v>
      </c>
      <c r="D179" s="29" t="s">
        <v>251</v>
      </c>
      <c r="E179" s="29" t="s">
        <v>265</v>
      </c>
      <c r="F179" s="30">
        <v>130627</v>
      </c>
      <c r="G179" s="30">
        <v>128434</v>
      </c>
      <c r="H179" s="30">
        <v>17704482</v>
      </c>
      <c r="I179" s="30">
        <v>17675130</v>
      </c>
      <c r="J179" s="30">
        <v>22831302</v>
      </c>
      <c r="K179" s="30">
        <v>78586</v>
      </c>
      <c r="L179" s="31">
        <v>4.2</v>
      </c>
      <c r="M179" s="31">
        <v>92.3</v>
      </c>
      <c r="N179" s="31">
        <v>25.4</v>
      </c>
      <c r="O179" s="31">
        <v>9.6</v>
      </c>
      <c r="P179" s="31">
        <v>8.3000000000000007</v>
      </c>
      <c r="Q179" s="32">
        <v>0.99</v>
      </c>
      <c r="R179" s="32" t="s">
        <v>115</v>
      </c>
      <c r="S179" s="32" t="s">
        <v>115</v>
      </c>
      <c r="T179" s="31">
        <v>0.8</v>
      </c>
      <c r="U179" s="31">
        <v>7.5</v>
      </c>
      <c r="V179" s="30">
        <v>42241103</v>
      </c>
      <c r="W179" s="30">
        <v>40815058</v>
      </c>
      <c r="X179" s="30">
        <v>1426045</v>
      </c>
      <c r="Y179" s="30">
        <v>465123</v>
      </c>
      <c r="Z179" s="30">
        <v>960922</v>
      </c>
      <c r="AA179" s="30">
        <v>435967</v>
      </c>
      <c r="AB179" s="30">
        <v>122805</v>
      </c>
      <c r="AC179" s="30" t="s">
        <v>115</v>
      </c>
      <c r="AD179" s="30">
        <v>21414</v>
      </c>
      <c r="AE179" s="33">
        <v>537358</v>
      </c>
    </row>
    <row r="180" spans="1:31">
      <c r="A180" s="28">
        <v>2015</v>
      </c>
      <c r="B180" s="29" t="s">
        <v>118</v>
      </c>
      <c r="C180" s="29">
        <v>142166</v>
      </c>
      <c r="D180" s="29" t="s">
        <v>251</v>
      </c>
      <c r="E180" s="29" t="s">
        <v>266</v>
      </c>
      <c r="F180" s="30">
        <v>129701</v>
      </c>
      <c r="G180" s="30">
        <v>127272</v>
      </c>
      <c r="H180" s="30">
        <v>17208631</v>
      </c>
      <c r="I180" s="30">
        <v>15075432</v>
      </c>
      <c r="J180" s="30">
        <v>23149911</v>
      </c>
      <c r="K180" s="30">
        <v>1803206</v>
      </c>
      <c r="L180" s="31">
        <v>5.6</v>
      </c>
      <c r="M180" s="31">
        <v>88.3</v>
      </c>
      <c r="N180" s="31">
        <v>26.6</v>
      </c>
      <c r="O180" s="31">
        <v>10</v>
      </c>
      <c r="P180" s="31">
        <v>8.6</v>
      </c>
      <c r="Q180" s="32">
        <v>0.88</v>
      </c>
      <c r="R180" s="32" t="s">
        <v>115</v>
      </c>
      <c r="S180" s="32" t="s">
        <v>115</v>
      </c>
      <c r="T180" s="31">
        <v>2.8</v>
      </c>
      <c r="U180" s="31">
        <v>4</v>
      </c>
      <c r="V180" s="30">
        <v>40819507</v>
      </c>
      <c r="W180" s="30">
        <v>39383415</v>
      </c>
      <c r="X180" s="30">
        <v>1436092</v>
      </c>
      <c r="Y180" s="30">
        <v>140611</v>
      </c>
      <c r="Z180" s="30">
        <v>1295481</v>
      </c>
      <c r="AA180" s="30">
        <v>827721</v>
      </c>
      <c r="AB180" s="30">
        <v>692766</v>
      </c>
      <c r="AC180" s="30" t="s">
        <v>115</v>
      </c>
      <c r="AD180" s="30">
        <v>895255</v>
      </c>
      <c r="AE180" s="33">
        <v>625232</v>
      </c>
    </row>
    <row r="181" spans="1:31">
      <c r="A181" s="28">
        <v>2015</v>
      </c>
      <c r="B181" s="29" t="s">
        <v>112</v>
      </c>
      <c r="C181" s="29">
        <v>151009</v>
      </c>
      <c r="D181" s="29" t="s">
        <v>267</v>
      </c>
      <c r="E181" s="29" t="s">
        <v>268</v>
      </c>
      <c r="F181" s="30">
        <v>802936</v>
      </c>
      <c r="G181" s="30">
        <v>797985</v>
      </c>
      <c r="H181" s="30">
        <v>139940529</v>
      </c>
      <c r="I181" s="30">
        <v>104370543</v>
      </c>
      <c r="J181" s="30">
        <v>193591744</v>
      </c>
      <c r="K181" s="30">
        <v>22102962</v>
      </c>
      <c r="L181" s="31">
        <v>0.6</v>
      </c>
      <c r="M181" s="31">
        <v>94</v>
      </c>
      <c r="N181" s="31">
        <v>22.1</v>
      </c>
      <c r="O181" s="31">
        <v>20.5</v>
      </c>
      <c r="P181" s="31">
        <v>18.399999999999999</v>
      </c>
      <c r="Q181" s="32">
        <v>0.75</v>
      </c>
      <c r="R181" s="32" t="s">
        <v>115</v>
      </c>
      <c r="S181" s="32" t="s">
        <v>115</v>
      </c>
      <c r="T181" s="31">
        <v>11</v>
      </c>
      <c r="U181" s="31">
        <v>138.9</v>
      </c>
      <c r="V181" s="30">
        <v>361444437</v>
      </c>
      <c r="W181" s="30">
        <v>359330813</v>
      </c>
      <c r="X181" s="30">
        <v>2113624</v>
      </c>
      <c r="Y181" s="30">
        <v>1032420</v>
      </c>
      <c r="Z181" s="30">
        <v>1081204</v>
      </c>
      <c r="AA181" s="30">
        <v>148058</v>
      </c>
      <c r="AB181" s="30">
        <v>5261</v>
      </c>
      <c r="AC181" s="30" t="s">
        <v>115</v>
      </c>
      <c r="AD181" s="30">
        <v>4000000</v>
      </c>
      <c r="AE181" s="33">
        <v>-3846681</v>
      </c>
    </row>
    <row r="182" spans="1:31">
      <c r="A182" s="28">
        <v>2015</v>
      </c>
      <c r="B182" s="29" t="s">
        <v>129</v>
      </c>
      <c r="C182" s="29">
        <v>152021</v>
      </c>
      <c r="D182" s="29" t="s">
        <v>267</v>
      </c>
      <c r="E182" s="29" t="s">
        <v>269</v>
      </c>
      <c r="F182" s="30">
        <v>276776</v>
      </c>
      <c r="G182" s="30">
        <v>274711</v>
      </c>
      <c r="H182" s="30">
        <v>53717099</v>
      </c>
      <c r="I182" s="30">
        <v>32953469</v>
      </c>
      <c r="J182" s="30">
        <v>73304069</v>
      </c>
      <c r="K182" s="30">
        <v>5719016</v>
      </c>
      <c r="L182" s="31">
        <v>4.2</v>
      </c>
      <c r="M182" s="31">
        <v>89.3</v>
      </c>
      <c r="N182" s="31">
        <v>23.9</v>
      </c>
      <c r="O182" s="31">
        <v>20.7</v>
      </c>
      <c r="P182" s="31">
        <v>18.5</v>
      </c>
      <c r="Q182" s="32">
        <v>0.62</v>
      </c>
      <c r="R182" s="32" t="s">
        <v>115</v>
      </c>
      <c r="S182" s="32" t="s">
        <v>115</v>
      </c>
      <c r="T182" s="31">
        <v>9.6999999999999993</v>
      </c>
      <c r="U182" s="31">
        <v>56.7</v>
      </c>
      <c r="V182" s="30">
        <v>133393475</v>
      </c>
      <c r="W182" s="30">
        <v>129896056</v>
      </c>
      <c r="X182" s="30">
        <v>3497419</v>
      </c>
      <c r="Y182" s="30">
        <v>422050</v>
      </c>
      <c r="Z182" s="30">
        <v>3075369</v>
      </c>
      <c r="AA182" s="30">
        <v>607060</v>
      </c>
      <c r="AB182" s="30">
        <v>2736</v>
      </c>
      <c r="AC182" s="30">
        <v>630</v>
      </c>
      <c r="AD182" s="30" t="s">
        <v>115</v>
      </c>
      <c r="AE182" s="33">
        <v>610426</v>
      </c>
    </row>
    <row r="183" spans="1:31">
      <c r="A183" s="28">
        <v>2015</v>
      </c>
      <c r="B183" s="29" t="s">
        <v>129</v>
      </c>
      <c r="C183" s="29">
        <v>152226</v>
      </c>
      <c r="D183" s="29" t="s">
        <v>267</v>
      </c>
      <c r="E183" s="29" t="s">
        <v>270</v>
      </c>
      <c r="F183" s="30">
        <v>198356</v>
      </c>
      <c r="G183" s="30">
        <v>197278</v>
      </c>
      <c r="H183" s="30">
        <v>41378731</v>
      </c>
      <c r="I183" s="30">
        <v>26707324</v>
      </c>
      <c r="J183" s="30">
        <v>58928651</v>
      </c>
      <c r="K183" s="30">
        <v>3655314</v>
      </c>
      <c r="L183" s="31">
        <v>3.1</v>
      </c>
      <c r="M183" s="31">
        <v>89.7</v>
      </c>
      <c r="N183" s="31">
        <v>23.8</v>
      </c>
      <c r="O183" s="31">
        <v>19.899999999999999</v>
      </c>
      <c r="P183" s="31">
        <v>17.7</v>
      </c>
      <c r="Q183" s="32">
        <v>0.64</v>
      </c>
      <c r="R183" s="32" t="s">
        <v>115</v>
      </c>
      <c r="S183" s="32" t="s">
        <v>115</v>
      </c>
      <c r="T183" s="31">
        <v>13.9</v>
      </c>
      <c r="U183" s="31">
        <v>90</v>
      </c>
      <c r="V183" s="30">
        <v>104643145</v>
      </c>
      <c r="W183" s="30">
        <v>102504280</v>
      </c>
      <c r="X183" s="30">
        <v>2138865</v>
      </c>
      <c r="Y183" s="30">
        <v>289096</v>
      </c>
      <c r="Z183" s="30">
        <v>1849769</v>
      </c>
      <c r="AA183" s="30">
        <v>-2506634</v>
      </c>
      <c r="AB183" s="30">
        <v>5419548</v>
      </c>
      <c r="AC183" s="30">
        <v>511293</v>
      </c>
      <c r="AD183" s="30" t="s">
        <v>115</v>
      </c>
      <c r="AE183" s="33">
        <v>3424207</v>
      </c>
    </row>
    <row r="184" spans="1:31">
      <c r="A184" s="28">
        <v>2015</v>
      </c>
      <c r="B184" s="29" t="s">
        <v>116</v>
      </c>
      <c r="C184" s="29">
        <v>162019</v>
      </c>
      <c r="D184" s="29" t="s">
        <v>273</v>
      </c>
      <c r="E184" s="29" t="s">
        <v>274</v>
      </c>
      <c r="F184" s="30">
        <v>419123</v>
      </c>
      <c r="G184" s="30">
        <v>413697</v>
      </c>
      <c r="H184" s="30">
        <v>74091957</v>
      </c>
      <c r="I184" s="30">
        <v>58481431</v>
      </c>
      <c r="J184" s="30">
        <v>102789040</v>
      </c>
      <c r="K184" s="30">
        <v>8408407</v>
      </c>
      <c r="L184" s="31">
        <v>1.9</v>
      </c>
      <c r="M184" s="31">
        <v>89.5</v>
      </c>
      <c r="N184" s="31">
        <v>20.8</v>
      </c>
      <c r="O184" s="31">
        <v>23.3</v>
      </c>
      <c r="P184" s="31">
        <v>21.4</v>
      </c>
      <c r="Q184" s="32">
        <v>0.79</v>
      </c>
      <c r="R184" s="32" t="s">
        <v>115</v>
      </c>
      <c r="S184" s="32" t="s">
        <v>115</v>
      </c>
      <c r="T184" s="31">
        <v>13.8</v>
      </c>
      <c r="U184" s="31">
        <v>127</v>
      </c>
      <c r="V184" s="30">
        <v>172769414</v>
      </c>
      <c r="W184" s="30">
        <v>169611578</v>
      </c>
      <c r="X184" s="30">
        <v>3157836</v>
      </c>
      <c r="Y184" s="30">
        <v>1254905</v>
      </c>
      <c r="Z184" s="30">
        <v>1902931</v>
      </c>
      <c r="AA184" s="30">
        <v>576832</v>
      </c>
      <c r="AB184" s="30">
        <v>6774</v>
      </c>
      <c r="AC184" s="30" t="s">
        <v>115</v>
      </c>
      <c r="AD184" s="30" t="s">
        <v>115</v>
      </c>
      <c r="AE184" s="33">
        <v>583606</v>
      </c>
    </row>
    <row r="185" spans="1:31">
      <c r="A185" s="28">
        <v>2015</v>
      </c>
      <c r="B185" s="29" t="s">
        <v>118</v>
      </c>
      <c r="C185" s="29">
        <v>162027</v>
      </c>
      <c r="D185" s="29" t="s">
        <v>273</v>
      </c>
      <c r="E185" s="29" t="s">
        <v>275</v>
      </c>
      <c r="F185" s="30">
        <v>174892</v>
      </c>
      <c r="G185" s="30">
        <v>172247</v>
      </c>
      <c r="H185" s="30">
        <v>28845698</v>
      </c>
      <c r="I185" s="30">
        <v>21395054</v>
      </c>
      <c r="J185" s="30">
        <v>38515336</v>
      </c>
      <c r="K185" s="30">
        <v>3095896</v>
      </c>
      <c r="L185" s="31">
        <v>2.5</v>
      </c>
      <c r="M185" s="31">
        <v>84.5</v>
      </c>
      <c r="N185" s="31">
        <v>20.3</v>
      </c>
      <c r="O185" s="31">
        <v>22.5</v>
      </c>
      <c r="P185" s="31">
        <v>21.3</v>
      </c>
      <c r="Q185" s="32">
        <v>0.75</v>
      </c>
      <c r="R185" s="32" t="s">
        <v>115</v>
      </c>
      <c r="S185" s="32" t="s">
        <v>115</v>
      </c>
      <c r="T185" s="31">
        <v>15.2</v>
      </c>
      <c r="U185" s="31">
        <v>171.3</v>
      </c>
      <c r="V185" s="30">
        <v>69538830</v>
      </c>
      <c r="W185" s="30">
        <v>68457856</v>
      </c>
      <c r="X185" s="30">
        <v>1080974</v>
      </c>
      <c r="Y185" s="30">
        <v>99333</v>
      </c>
      <c r="Z185" s="30">
        <v>981641</v>
      </c>
      <c r="AA185" s="30">
        <v>480056</v>
      </c>
      <c r="AB185" s="30">
        <v>706</v>
      </c>
      <c r="AC185" s="30" t="s">
        <v>115</v>
      </c>
      <c r="AD185" s="30" t="s">
        <v>115</v>
      </c>
      <c r="AE185" s="33">
        <v>480762</v>
      </c>
    </row>
    <row r="186" spans="1:31">
      <c r="A186" s="28">
        <v>2015</v>
      </c>
      <c r="B186" s="29" t="s">
        <v>116</v>
      </c>
      <c r="C186" s="29">
        <v>172014</v>
      </c>
      <c r="D186" s="29" t="s">
        <v>276</v>
      </c>
      <c r="E186" s="29" t="s">
        <v>277</v>
      </c>
      <c r="F186" s="30">
        <v>454356</v>
      </c>
      <c r="G186" s="30">
        <v>449662</v>
      </c>
      <c r="H186" s="30">
        <v>75857900</v>
      </c>
      <c r="I186" s="30">
        <v>63291298</v>
      </c>
      <c r="J186" s="30">
        <v>101597126</v>
      </c>
      <c r="K186" s="30">
        <v>7525066</v>
      </c>
      <c r="L186" s="31">
        <v>2.1</v>
      </c>
      <c r="M186" s="31">
        <v>89.6</v>
      </c>
      <c r="N186" s="31">
        <v>19.3</v>
      </c>
      <c r="O186" s="31">
        <v>23.5</v>
      </c>
      <c r="P186" s="31">
        <v>22.2</v>
      </c>
      <c r="Q186" s="32">
        <v>0.81</v>
      </c>
      <c r="R186" s="32" t="s">
        <v>115</v>
      </c>
      <c r="S186" s="32" t="s">
        <v>115</v>
      </c>
      <c r="T186" s="31">
        <v>7.6</v>
      </c>
      <c r="U186" s="31">
        <v>73.099999999999994</v>
      </c>
      <c r="V186" s="30">
        <v>173473340</v>
      </c>
      <c r="W186" s="30">
        <v>170556753</v>
      </c>
      <c r="X186" s="30">
        <v>2916587</v>
      </c>
      <c r="Y186" s="30">
        <v>817202</v>
      </c>
      <c r="Z186" s="30">
        <v>2099385</v>
      </c>
      <c r="AA186" s="30">
        <v>-70920</v>
      </c>
      <c r="AB186" s="30">
        <v>300678</v>
      </c>
      <c r="AC186" s="30">
        <v>1502195</v>
      </c>
      <c r="AD186" s="30" t="s">
        <v>115</v>
      </c>
      <c r="AE186" s="33">
        <v>1731953</v>
      </c>
    </row>
    <row r="187" spans="1:31">
      <c r="A187" s="28">
        <v>2015</v>
      </c>
      <c r="B187" s="29" t="s">
        <v>118</v>
      </c>
      <c r="C187" s="29">
        <v>172031</v>
      </c>
      <c r="D187" s="29" t="s">
        <v>276</v>
      </c>
      <c r="E187" s="29" t="s">
        <v>278</v>
      </c>
      <c r="F187" s="30">
        <v>108573</v>
      </c>
      <c r="G187" s="30">
        <v>107044</v>
      </c>
      <c r="H187" s="30">
        <v>19414334</v>
      </c>
      <c r="I187" s="30">
        <v>13789028</v>
      </c>
      <c r="J187" s="30">
        <v>25015211</v>
      </c>
      <c r="K187" s="30">
        <v>1802698</v>
      </c>
      <c r="L187" s="31">
        <v>2.4</v>
      </c>
      <c r="M187" s="31">
        <v>92.8</v>
      </c>
      <c r="N187" s="31">
        <v>18.899999999999999</v>
      </c>
      <c r="O187" s="31">
        <v>24.6</v>
      </c>
      <c r="P187" s="31">
        <v>22.3</v>
      </c>
      <c r="Q187" s="32">
        <v>0.69</v>
      </c>
      <c r="R187" s="32" t="s">
        <v>115</v>
      </c>
      <c r="S187" s="32" t="s">
        <v>115</v>
      </c>
      <c r="T187" s="31">
        <v>15.7</v>
      </c>
      <c r="U187" s="31">
        <v>168.8</v>
      </c>
      <c r="V187" s="30">
        <v>42142987</v>
      </c>
      <c r="W187" s="30">
        <v>41311686</v>
      </c>
      <c r="X187" s="30">
        <v>831301</v>
      </c>
      <c r="Y187" s="30">
        <v>237494</v>
      </c>
      <c r="Z187" s="30">
        <v>593807</v>
      </c>
      <c r="AA187" s="30">
        <v>81083</v>
      </c>
      <c r="AB187" s="30">
        <v>1508</v>
      </c>
      <c r="AC187" s="30">
        <v>98670</v>
      </c>
      <c r="AD187" s="30">
        <v>100000</v>
      </c>
      <c r="AE187" s="33">
        <v>81261</v>
      </c>
    </row>
    <row r="188" spans="1:31">
      <c r="A188" s="28">
        <v>2015</v>
      </c>
      <c r="B188" s="29" t="s">
        <v>118</v>
      </c>
      <c r="C188" s="29">
        <v>172103</v>
      </c>
      <c r="D188" s="29" t="s">
        <v>276</v>
      </c>
      <c r="E188" s="29" t="s">
        <v>279</v>
      </c>
      <c r="F188" s="30">
        <v>112829</v>
      </c>
      <c r="G188" s="30">
        <v>112007</v>
      </c>
      <c r="H188" s="30">
        <v>22127196</v>
      </c>
      <c r="I188" s="30">
        <v>14555556</v>
      </c>
      <c r="J188" s="30">
        <v>30504513</v>
      </c>
      <c r="K188" s="30">
        <v>1921341</v>
      </c>
      <c r="L188" s="31">
        <v>3.7</v>
      </c>
      <c r="M188" s="31">
        <v>92.9</v>
      </c>
      <c r="N188" s="31">
        <v>19.600000000000001</v>
      </c>
      <c r="O188" s="31">
        <v>22.2</v>
      </c>
      <c r="P188" s="31">
        <v>19.5</v>
      </c>
      <c r="Q188" s="32">
        <v>0.65</v>
      </c>
      <c r="R188" s="32" t="s">
        <v>115</v>
      </c>
      <c r="S188" s="32" t="s">
        <v>115</v>
      </c>
      <c r="T188" s="31">
        <v>11.2</v>
      </c>
      <c r="U188" s="31">
        <v>126.6</v>
      </c>
      <c r="V188" s="30">
        <v>52835273</v>
      </c>
      <c r="W188" s="30">
        <v>51649947</v>
      </c>
      <c r="X188" s="30">
        <v>1185326</v>
      </c>
      <c r="Y188" s="30">
        <v>54006</v>
      </c>
      <c r="Z188" s="30">
        <v>1131320</v>
      </c>
      <c r="AA188" s="30">
        <v>-369516</v>
      </c>
      <c r="AB188" s="30">
        <v>752827</v>
      </c>
      <c r="AC188" s="30" t="s">
        <v>115</v>
      </c>
      <c r="AD188" s="30" t="s">
        <v>115</v>
      </c>
      <c r="AE188" s="33">
        <v>383311</v>
      </c>
    </row>
    <row r="189" spans="1:31">
      <c r="A189" s="28">
        <v>2015</v>
      </c>
      <c r="B189" s="29" t="s">
        <v>129</v>
      </c>
      <c r="C189" s="29">
        <v>182010</v>
      </c>
      <c r="D189" s="29" t="s">
        <v>280</v>
      </c>
      <c r="E189" s="29" t="s">
        <v>281</v>
      </c>
      <c r="F189" s="30">
        <v>266553</v>
      </c>
      <c r="G189" s="30">
        <v>262784</v>
      </c>
      <c r="H189" s="30">
        <v>41886491</v>
      </c>
      <c r="I189" s="30">
        <v>35230384</v>
      </c>
      <c r="J189" s="30">
        <v>58477862</v>
      </c>
      <c r="K189" s="30">
        <v>4713636</v>
      </c>
      <c r="L189" s="31">
        <v>2.8</v>
      </c>
      <c r="M189" s="31">
        <v>91</v>
      </c>
      <c r="N189" s="31">
        <v>25.8</v>
      </c>
      <c r="O189" s="31">
        <v>20.8</v>
      </c>
      <c r="P189" s="31">
        <v>18.8</v>
      </c>
      <c r="Q189" s="32">
        <v>0.84</v>
      </c>
      <c r="R189" s="32" t="s">
        <v>115</v>
      </c>
      <c r="S189" s="32" t="s">
        <v>115</v>
      </c>
      <c r="T189" s="31">
        <v>11.8</v>
      </c>
      <c r="U189" s="31">
        <v>113</v>
      </c>
      <c r="V189" s="30">
        <v>115059741</v>
      </c>
      <c r="W189" s="30">
        <v>113243896</v>
      </c>
      <c r="X189" s="30">
        <v>1815845</v>
      </c>
      <c r="Y189" s="30">
        <v>177490</v>
      </c>
      <c r="Z189" s="30">
        <v>1638355</v>
      </c>
      <c r="AA189" s="30">
        <v>764634</v>
      </c>
      <c r="AB189" s="30">
        <v>352500</v>
      </c>
      <c r="AC189" s="30" t="s">
        <v>115</v>
      </c>
      <c r="AD189" s="30" t="s">
        <v>115</v>
      </c>
      <c r="AE189" s="33">
        <v>1117134</v>
      </c>
    </row>
    <row r="190" spans="1:31">
      <c r="A190" s="28">
        <v>2015</v>
      </c>
      <c r="B190" s="29" t="s">
        <v>129</v>
      </c>
      <c r="C190" s="29">
        <v>192015</v>
      </c>
      <c r="D190" s="29" t="s">
        <v>282</v>
      </c>
      <c r="E190" s="29" t="s">
        <v>283</v>
      </c>
      <c r="F190" s="30">
        <v>192559</v>
      </c>
      <c r="G190" s="30">
        <v>187575</v>
      </c>
      <c r="H190" s="30">
        <v>30872953</v>
      </c>
      <c r="I190" s="30">
        <v>23721401</v>
      </c>
      <c r="J190" s="30">
        <v>41799378</v>
      </c>
      <c r="K190" s="30">
        <v>3646469</v>
      </c>
      <c r="L190" s="31">
        <v>2.1</v>
      </c>
      <c r="M190" s="31">
        <v>91.4</v>
      </c>
      <c r="N190" s="31">
        <v>21.7</v>
      </c>
      <c r="O190" s="31">
        <v>14.8</v>
      </c>
      <c r="P190" s="31">
        <v>13.5</v>
      </c>
      <c r="Q190" s="32">
        <v>0.76</v>
      </c>
      <c r="R190" s="32" t="s">
        <v>115</v>
      </c>
      <c r="S190" s="32" t="s">
        <v>115</v>
      </c>
      <c r="T190" s="31">
        <v>7.8</v>
      </c>
      <c r="U190" s="31">
        <v>68.3</v>
      </c>
      <c r="V190" s="30">
        <v>74128043</v>
      </c>
      <c r="W190" s="30">
        <v>73119002</v>
      </c>
      <c r="X190" s="30">
        <v>1009041</v>
      </c>
      <c r="Y190" s="30">
        <v>132120</v>
      </c>
      <c r="Z190" s="30">
        <v>876921</v>
      </c>
      <c r="AA190" s="30">
        <v>-43306</v>
      </c>
      <c r="AB190" s="30">
        <v>951</v>
      </c>
      <c r="AC190" s="30" t="s">
        <v>115</v>
      </c>
      <c r="AD190" s="30" t="s">
        <v>115</v>
      </c>
      <c r="AE190" s="33">
        <v>-42355</v>
      </c>
    </row>
    <row r="191" spans="1:31">
      <c r="A191" s="28">
        <v>2015</v>
      </c>
      <c r="B191" s="29" t="s">
        <v>116</v>
      </c>
      <c r="C191" s="29">
        <v>202011</v>
      </c>
      <c r="D191" s="29" t="s">
        <v>284</v>
      </c>
      <c r="E191" s="29" t="s">
        <v>285</v>
      </c>
      <c r="F191" s="30">
        <v>383512</v>
      </c>
      <c r="G191" s="30">
        <v>380040</v>
      </c>
      <c r="H191" s="30">
        <v>65799393</v>
      </c>
      <c r="I191" s="30">
        <v>48357623</v>
      </c>
      <c r="J191" s="30">
        <v>88386778</v>
      </c>
      <c r="K191" s="30">
        <v>6451929</v>
      </c>
      <c r="L191" s="31">
        <v>2.5</v>
      </c>
      <c r="M191" s="31">
        <v>86.6</v>
      </c>
      <c r="N191" s="31">
        <v>22.4</v>
      </c>
      <c r="O191" s="31">
        <v>14.8</v>
      </c>
      <c r="P191" s="31">
        <v>13.4</v>
      </c>
      <c r="Q191" s="32">
        <v>0.71</v>
      </c>
      <c r="R191" s="32" t="s">
        <v>115</v>
      </c>
      <c r="S191" s="32" t="s">
        <v>115</v>
      </c>
      <c r="T191" s="31">
        <v>3.4</v>
      </c>
      <c r="U191" s="31">
        <v>37.700000000000003</v>
      </c>
      <c r="V191" s="30">
        <v>162365042</v>
      </c>
      <c r="W191" s="30">
        <v>156875709</v>
      </c>
      <c r="X191" s="30">
        <v>5489333</v>
      </c>
      <c r="Y191" s="30">
        <v>3302941</v>
      </c>
      <c r="Z191" s="30">
        <v>2186392</v>
      </c>
      <c r="AA191" s="30">
        <v>332530</v>
      </c>
      <c r="AB191" s="30">
        <v>43450</v>
      </c>
      <c r="AC191" s="30">
        <v>61325</v>
      </c>
      <c r="AD191" s="30">
        <v>900000</v>
      </c>
      <c r="AE191" s="33">
        <v>-462695</v>
      </c>
    </row>
    <row r="192" spans="1:31">
      <c r="A192" s="28">
        <v>2015</v>
      </c>
      <c r="B192" s="29" t="s">
        <v>129</v>
      </c>
      <c r="C192" s="29">
        <v>202029</v>
      </c>
      <c r="D192" s="29" t="s">
        <v>284</v>
      </c>
      <c r="E192" s="29" t="s">
        <v>286</v>
      </c>
      <c r="F192" s="30">
        <v>241796</v>
      </c>
      <c r="G192" s="30">
        <v>238175</v>
      </c>
      <c r="H192" s="30">
        <v>42244807</v>
      </c>
      <c r="I192" s="30">
        <v>30700008</v>
      </c>
      <c r="J192" s="30">
        <v>57867540</v>
      </c>
      <c r="K192" s="30">
        <v>4267630</v>
      </c>
      <c r="L192" s="31">
        <v>4.7</v>
      </c>
      <c r="M192" s="31">
        <v>82</v>
      </c>
      <c r="N192" s="31">
        <v>21.5</v>
      </c>
      <c r="O192" s="31">
        <v>17.5</v>
      </c>
      <c r="P192" s="31">
        <v>15.9</v>
      </c>
      <c r="Q192" s="32">
        <v>0.71</v>
      </c>
      <c r="R192" s="32" t="s">
        <v>115</v>
      </c>
      <c r="S192" s="32" t="s">
        <v>115</v>
      </c>
      <c r="T192" s="31">
        <v>5.4</v>
      </c>
      <c r="U192" s="31" t="s">
        <v>115</v>
      </c>
      <c r="V192" s="30">
        <v>92626355</v>
      </c>
      <c r="W192" s="30">
        <v>88759222</v>
      </c>
      <c r="X192" s="30">
        <v>3867133</v>
      </c>
      <c r="Y192" s="30">
        <v>1158033</v>
      </c>
      <c r="Z192" s="30">
        <v>2709100</v>
      </c>
      <c r="AA192" s="30">
        <v>1260376</v>
      </c>
      <c r="AB192" s="30">
        <v>731654</v>
      </c>
      <c r="AC192" s="30" t="s">
        <v>115</v>
      </c>
      <c r="AD192" s="30">
        <v>95570</v>
      </c>
      <c r="AE192" s="33">
        <v>1896460</v>
      </c>
    </row>
    <row r="193" spans="1:31">
      <c r="A193" s="28">
        <v>2015</v>
      </c>
      <c r="B193" s="29" t="s">
        <v>118</v>
      </c>
      <c r="C193" s="29">
        <v>202037</v>
      </c>
      <c r="D193" s="29" t="s">
        <v>284</v>
      </c>
      <c r="E193" s="29" t="s">
        <v>287</v>
      </c>
      <c r="F193" s="30">
        <v>159639</v>
      </c>
      <c r="G193" s="30">
        <v>156290</v>
      </c>
      <c r="H193" s="30">
        <v>30382018</v>
      </c>
      <c r="I193" s="30">
        <v>18149013</v>
      </c>
      <c r="J193" s="30">
        <v>40129577</v>
      </c>
      <c r="K193" s="30">
        <v>2892199</v>
      </c>
      <c r="L193" s="31">
        <v>5.5</v>
      </c>
      <c r="M193" s="31">
        <v>85.7</v>
      </c>
      <c r="N193" s="31">
        <v>20.8</v>
      </c>
      <c r="O193" s="31">
        <v>17.3</v>
      </c>
      <c r="P193" s="31">
        <v>15.3</v>
      </c>
      <c r="Q193" s="32">
        <v>0.6</v>
      </c>
      <c r="R193" s="32" t="s">
        <v>115</v>
      </c>
      <c r="S193" s="32" t="s">
        <v>115</v>
      </c>
      <c r="T193" s="31">
        <v>4.3</v>
      </c>
      <c r="U193" s="31">
        <v>45.2</v>
      </c>
      <c r="V193" s="30">
        <v>72149057</v>
      </c>
      <c r="W193" s="30">
        <v>69497041</v>
      </c>
      <c r="X193" s="30">
        <v>2652016</v>
      </c>
      <c r="Y193" s="30">
        <v>431901</v>
      </c>
      <c r="Z193" s="30">
        <v>2220115</v>
      </c>
      <c r="AA193" s="30">
        <v>221334</v>
      </c>
      <c r="AB193" s="30">
        <v>199517</v>
      </c>
      <c r="AC193" s="30" t="s">
        <v>115</v>
      </c>
      <c r="AD193" s="30" t="s">
        <v>115</v>
      </c>
      <c r="AE193" s="33">
        <v>420851</v>
      </c>
    </row>
    <row r="194" spans="1:31">
      <c r="A194" s="28">
        <v>2015</v>
      </c>
      <c r="B194" s="29" t="s">
        <v>118</v>
      </c>
      <c r="C194" s="29">
        <v>202053</v>
      </c>
      <c r="D194" s="29" t="s">
        <v>284</v>
      </c>
      <c r="E194" s="29" t="s">
        <v>288</v>
      </c>
      <c r="F194" s="30">
        <v>104247</v>
      </c>
      <c r="G194" s="30">
        <v>102146</v>
      </c>
      <c r="H194" s="30">
        <v>21826497</v>
      </c>
      <c r="I194" s="30">
        <v>11473558</v>
      </c>
      <c r="J194" s="30">
        <v>27610659</v>
      </c>
      <c r="K194" s="30">
        <v>1953526</v>
      </c>
      <c r="L194" s="31">
        <v>3.8</v>
      </c>
      <c r="M194" s="31">
        <v>88.7</v>
      </c>
      <c r="N194" s="31">
        <v>19.2</v>
      </c>
      <c r="O194" s="31">
        <v>16.8</v>
      </c>
      <c r="P194" s="31">
        <v>14.8</v>
      </c>
      <c r="Q194" s="32">
        <v>0.53</v>
      </c>
      <c r="R194" s="32" t="s">
        <v>115</v>
      </c>
      <c r="S194" s="32" t="s">
        <v>115</v>
      </c>
      <c r="T194" s="31">
        <v>7.8</v>
      </c>
      <c r="U194" s="31">
        <v>6.3</v>
      </c>
      <c r="V194" s="30">
        <v>46095030</v>
      </c>
      <c r="W194" s="30">
        <v>44900391</v>
      </c>
      <c r="X194" s="30">
        <v>1194639</v>
      </c>
      <c r="Y194" s="30">
        <v>147180</v>
      </c>
      <c r="Z194" s="30">
        <v>1047459</v>
      </c>
      <c r="AA194" s="30">
        <v>97305</v>
      </c>
      <c r="AB194" s="30">
        <v>351271</v>
      </c>
      <c r="AC194" s="30" t="s">
        <v>115</v>
      </c>
      <c r="AD194" s="30" t="s">
        <v>115</v>
      </c>
      <c r="AE194" s="33">
        <v>448576</v>
      </c>
    </row>
    <row r="195" spans="1:31">
      <c r="A195" s="28">
        <v>2015</v>
      </c>
      <c r="B195" s="29" t="s">
        <v>116</v>
      </c>
      <c r="C195" s="29">
        <v>212016</v>
      </c>
      <c r="D195" s="29" t="s">
        <v>290</v>
      </c>
      <c r="E195" s="29" t="s">
        <v>291</v>
      </c>
      <c r="F195" s="30">
        <v>413995</v>
      </c>
      <c r="G195" s="30">
        <v>405438</v>
      </c>
      <c r="H195" s="30">
        <v>61954101</v>
      </c>
      <c r="I195" s="30">
        <v>52855223</v>
      </c>
      <c r="J195" s="30">
        <v>85432557</v>
      </c>
      <c r="K195" s="30">
        <v>6677046</v>
      </c>
      <c r="L195" s="31">
        <v>9</v>
      </c>
      <c r="M195" s="31">
        <v>88.4</v>
      </c>
      <c r="N195" s="31">
        <v>24.7</v>
      </c>
      <c r="O195" s="31">
        <v>14.3</v>
      </c>
      <c r="P195" s="31">
        <v>12.1</v>
      </c>
      <c r="Q195" s="32">
        <v>0.84</v>
      </c>
      <c r="R195" s="32" t="s">
        <v>115</v>
      </c>
      <c r="S195" s="32" t="s">
        <v>115</v>
      </c>
      <c r="T195" s="31">
        <v>4.4000000000000004</v>
      </c>
      <c r="U195" s="31" t="s">
        <v>115</v>
      </c>
      <c r="V195" s="30">
        <v>159900718</v>
      </c>
      <c r="W195" s="30">
        <v>151584538</v>
      </c>
      <c r="X195" s="30">
        <v>8316180</v>
      </c>
      <c r="Y195" s="30">
        <v>626192</v>
      </c>
      <c r="Z195" s="30">
        <v>7689988</v>
      </c>
      <c r="AA195" s="30">
        <v>132657</v>
      </c>
      <c r="AB195" s="30">
        <v>6685</v>
      </c>
      <c r="AC195" s="30" t="s">
        <v>115</v>
      </c>
      <c r="AD195" s="30">
        <v>500000</v>
      </c>
      <c r="AE195" s="33">
        <v>-360658</v>
      </c>
    </row>
    <row r="196" spans="1:31">
      <c r="A196" s="28">
        <v>2015</v>
      </c>
      <c r="B196" s="29" t="s">
        <v>118</v>
      </c>
      <c r="C196" s="29">
        <v>212024</v>
      </c>
      <c r="D196" s="29" t="s">
        <v>290</v>
      </c>
      <c r="E196" s="29" t="s">
        <v>292</v>
      </c>
      <c r="F196" s="30">
        <v>162395</v>
      </c>
      <c r="G196" s="30">
        <v>158120</v>
      </c>
      <c r="H196" s="30">
        <v>24550951</v>
      </c>
      <c r="I196" s="30">
        <v>21614591</v>
      </c>
      <c r="J196" s="30">
        <v>34570678</v>
      </c>
      <c r="K196" s="30">
        <v>2699848</v>
      </c>
      <c r="L196" s="31">
        <v>6.7</v>
      </c>
      <c r="M196" s="31">
        <v>85.4</v>
      </c>
      <c r="N196" s="31">
        <v>23.2</v>
      </c>
      <c r="O196" s="31">
        <v>13.9</v>
      </c>
      <c r="P196" s="31">
        <v>12</v>
      </c>
      <c r="Q196" s="32">
        <v>0.89</v>
      </c>
      <c r="R196" s="32" t="s">
        <v>115</v>
      </c>
      <c r="S196" s="32" t="s">
        <v>115</v>
      </c>
      <c r="T196" s="31">
        <v>1.2</v>
      </c>
      <c r="U196" s="31">
        <v>13.3</v>
      </c>
      <c r="V196" s="30">
        <v>62428862</v>
      </c>
      <c r="W196" s="30">
        <v>60064112</v>
      </c>
      <c r="X196" s="30">
        <v>2364750</v>
      </c>
      <c r="Y196" s="30">
        <v>49498</v>
      </c>
      <c r="Z196" s="30">
        <v>2315252</v>
      </c>
      <c r="AA196" s="30">
        <v>236919</v>
      </c>
      <c r="AB196" s="30">
        <v>512200</v>
      </c>
      <c r="AC196" s="30" t="s">
        <v>115</v>
      </c>
      <c r="AD196" s="30">
        <v>300000</v>
      </c>
      <c r="AE196" s="33">
        <v>449119</v>
      </c>
    </row>
    <row r="197" spans="1:31">
      <c r="A197" s="28">
        <v>2015</v>
      </c>
      <c r="B197" s="29" t="s">
        <v>118</v>
      </c>
      <c r="C197" s="29">
        <v>212041</v>
      </c>
      <c r="D197" s="29" t="s">
        <v>290</v>
      </c>
      <c r="E197" s="29" t="s">
        <v>293</v>
      </c>
      <c r="F197" s="30">
        <v>113419</v>
      </c>
      <c r="G197" s="30">
        <v>111931</v>
      </c>
      <c r="H197" s="30">
        <v>16781880</v>
      </c>
      <c r="I197" s="30">
        <v>12126248</v>
      </c>
      <c r="J197" s="30">
        <v>22573097</v>
      </c>
      <c r="K197" s="30">
        <v>1890750</v>
      </c>
      <c r="L197" s="31">
        <v>10.6</v>
      </c>
      <c r="M197" s="31">
        <v>86</v>
      </c>
      <c r="N197" s="31">
        <v>26.8</v>
      </c>
      <c r="O197" s="31">
        <v>15.6</v>
      </c>
      <c r="P197" s="31">
        <v>12.8</v>
      </c>
      <c r="Q197" s="32">
        <v>0.73</v>
      </c>
      <c r="R197" s="32" t="s">
        <v>115</v>
      </c>
      <c r="S197" s="32" t="s">
        <v>115</v>
      </c>
      <c r="T197" s="31">
        <v>-1.3</v>
      </c>
      <c r="U197" s="31" t="s">
        <v>115</v>
      </c>
      <c r="V197" s="30">
        <v>39585795</v>
      </c>
      <c r="W197" s="30">
        <v>36442690</v>
      </c>
      <c r="X197" s="30">
        <v>3143105</v>
      </c>
      <c r="Y197" s="30">
        <v>761148</v>
      </c>
      <c r="Z197" s="30">
        <v>2381957</v>
      </c>
      <c r="AA197" s="30">
        <v>632420</v>
      </c>
      <c r="AB197" s="30">
        <v>229663</v>
      </c>
      <c r="AC197" s="30" t="s">
        <v>115</v>
      </c>
      <c r="AD197" s="30">
        <v>1221487</v>
      </c>
      <c r="AE197" s="33">
        <v>-359404</v>
      </c>
    </row>
    <row r="198" spans="1:31">
      <c r="A198" s="28">
        <v>2015</v>
      </c>
      <c r="B198" s="29" t="s">
        <v>118</v>
      </c>
      <c r="C198" s="29">
        <v>212130</v>
      </c>
      <c r="D198" s="29" t="s">
        <v>290</v>
      </c>
      <c r="E198" s="29" t="s">
        <v>294</v>
      </c>
      <c r="F198" s="30">
        <v>148409</v>
      </c>
      <c r="G198" s="30">
        <v>145657</v>
      </c>
      <c r="H198" s="30">
        <v>20060055</v>
      </c>
      <c r="I198" s="30">
        <v>17081038</v>
      </c>
      <c r="J198" s="30">
        <v>27585717</v>
      </c>
      <c r="K198" s="30">
        <v>2252573</v>
      </c>
      <c r="L198" s="31">
        <v>12.1</v>
      </c>
      <c r="M198" s="31">
        <v>85.8</v>
      </c>
      <c r="N198" s="31">
        <v>20.3</v>
      </c>
      <c r="O198" s="31">
        <v>16.7</v>
      </c>
      <c r="P198" s="31">
        <v>13.2</v>
      </c>
      <c r="Q198" s="32">
        <v>0.86</v>
      </c>
      <c r="R198" s="32" t="s">
        <v>115</v>
      </c>
      <c r="S198" s="32" t="s">
        <v>115</v>
      </c>
      <c r="T198" s="31">
        <v>0.6</v>
      </c>
      <c r="U198" s="31" t="s">
        <v>115</v>
      </c>
      <c r="V198" s="30">
        <v>49714704</v>
      </c>
      <c r="W198" s="30">
        <v>46040199</v>
      </c>
      <c r="X198" s="30">
        <v>3674505</v>
      </c>
      <c r="Y198" s="30">
        <v>338333</v>
      </c>
      <c r="Z198" s="30">
        <v>3336172</v>
      </c>
      <c r="AA198" s="30">
        <v>908131</v>
      </c>
      <c r="AB198" s="30">
        <v>1080721</v>
      </c>
      <c r="AC198" s="30" t="s">
        <v>115</v>
      </c>
      <c r="AD198" s="30">
        <v>998946</v>
      </c>
      <c r="AE198" s="33">
        <v>989906</v>
      </c>
    </row>
    <row r="199" spans="1:31">
      <c r="A199" s="28">
        <v>2015</v>
      </c>
      <c r="B199" s="29" t="s">
        <v>112</v>
      </c>
      <c r="C199" s="29">
        <v>221007</v>
      </c>
      <c r="D199" s="29" t="s">
        <v>295</v>
      </c>
      <c r="E199" s="29" t="s">
        <v>296</v>
      </c>
      <c r="F199" s="30">
        <v>712184</v>
      </c>
      <c r="G199" s="30">
        <v>704015</v>
      </c>
      <c r="H199" s="30">
        <v>117367670</v>
      </c>
      <c r="I199" s="30">
        <v>107715442</v>
      </c>
      <c r="J199" s="30">
        <v>165146625</v>
      </c>
      <c r="K199" s="30">
        <v>15846330</v>
      </c>
      <c r="L199" s="31">
        <v>2.5</v>
      </c>
      <c r="M199" s="31">
        <v>91.3</v>
      </c>
      <c r="N199" s="31">
        <v>24.5</v>
      </c>
      <c r="O199" s="31">
        <v>22</v>
      </c>
      <c r="P199" s="31">
        <v>19.3</v>
      </c>
      <c r="Q199" s="32">
        <v>0.91</v>
      </c>
      <c r="R199" s="32" t="s">
        <v>115</v>
      </c>
      <c r="S199" s="32" t="s">
        <v>115</v>
      </c>
      <c r="T199" s="31">
        <v>8.5</v>
      </c>
      <c r="U199" s="31">
        <v>59.5</v>
      </c>
      <c r="V199" s="30">
        <v>283561080</v>
      </c>
      <c r="W199" s="30">
        <v>276821720</v>
      </c>
      <c r="X199" s="30">
        <v>6739360</v>
      </c>
      <c r="Y199" s="30">
        <v>2532636</v>
      </c>
      <c r="Z199" s="30">
        <v>4206724</v>
      </c>
      <c r="AA199" s="30">
        <v>243620</v>
      </c>
      <c r="AB199" s="30">
        <v>2507703</v>
      </c>
      <c r="AC199" s="30" t="s">
        <v>115</v>
      </c>
      <c r="AD199" s="30">
        <v>2525316</v>
      </c>
      <c r="AE199" s="33">
        <v>226007</v>
      </c>
    </row>
    <row r="200" spans="1:31">
      <c r="A200" s="28">
        <v>2015</v>
      </c>
      <c r="B200" s="29" t="s">
        <v>112</v>
      </c>
      <c r="C200" s="29">
        <v>221309</v>
      </c>
      <c r="D200" s="29" t="s">
        <v>295</v>
      </c>
      <c r="E200" s="29" t="s">
        <v>297</v>
      </c>
      <c r="F200" s="30">
        <v>809027</v>
      </c>
      <c r="G200" s="30">
        <v>788093</v>
      </c>
      <c r="H200" s="30">
        <v>129051754</v>
      </c>
      <c r="I200" s="30">
        <v>115516726</v>
      </c>
      <c r="J200" s="30">
        <v>178066704</v>
      </c>
      <c r="K200" s="30">
        <v>11012238</v>
      </c>
      <c r="L200" s="31">
        <v>4.3</v>
      </c>
      <c r="M200" s="31">
        <v>90.3</v>
      </c>
      <c r="N200" s="31">
        <v>22</v>
      </c>
      <c r="O200" s="31">
        <v>20</v>
      </c>
      <c r="P200" s="31">
        <v>17.899999999999999</v>
      </c>
      <c r="Q200" s="32">
        <v>0.89</v>
      </c>
      <c r="R200" s="32" t="s">
        <v>115</v>
      </c>
      <c r="S200" s="32" t="s">
        <v>115</v>
      </c>
      <c r="T200" s="31">
        <v>9.1</v>
      </c>
      <c r="U200" s="31" t="s">
        <v>115</v>
      </c>
      <c r="V200" s="30">
        <v>298972117</v>
      </c>
      <c r="W200" s="30">
        <v>287446452</v>
      </c>
      <c r="X200" s="30">
        <v>11525665</v>
      </c>
      <c r="Y200" s="30">
        <v>3882717</v>
      </c>
      <c r="Z200" s="30">
        <v>7642948</v>
      </c>
      <c r="AA200" s="30">
        <v>1819271</v>
      </c>
      <c r="AB200" s="30">
        <v>34857</v>
      </c>
      <c r="AC200" s="30">
        <v>5027</v>
      </c>
      <c r="AD200" s="30" t="s">
        <v>115</v>
      </c>
      <c r="AE200" s="33">
        <v>1859155</v>
      </c>
    </row>
    <row r="201" spans="1:31">
      <c r="A201" s="28">
        <v>2015</v>
      </c>
      <c r="B201" s="29" t="s">
        <v>129</v>
      </c>
      <c r="C201" s="29">
        <v>222038</v>
      </c>
      <c r="D201" s="29" t="s">
        <v>295</v>
      </c>
      <c r="E201" s="29" t="s">
        <v>298</v>
      </c>
      <c r="F201" s="30">
        <v>200704</v>
      </c>
      <c r="G201" s="30">
        <v>197184</v>
      </c>
      <c r="H201" s="30">
        <v>30149216</v>
      </c>
      <c r="I201" s="30">
        <v>28941596</v>
      </c>
      <c r="J201" s="30">
        <v>41307718</v>
      </c>
      <c r="K201" s="30">
        <v>2169841</v>
      </c>
      <c r="L201" s="31">
        <v>7.9</v>
      </c>
      <c r="M201" s="31">
        <v>80.7</v>
      </c>
      <c r="N201" s="31">
        <v>24.2</v>
      </c>
      <c r="O201" s="31">
        <v>15.4</v>
      </c>
      <c r="P201" s="31">
        <v>13.2</v>
      </c>
      <c r="Q201" s="32">
        <v>0.96</v>
      </c>
      <c r="R201" s="32" t="s">
        <v>115</v>
      </c>
      <c r="S201" s="32" t="s">
        <v>115</v>
      </c>
      <c r="T201" s="31">
        <v>5</v>
      </c>
      <c r="U201" s="31">
        <v>39</v>
      </c>
      <c r="V201" s="30">
        <v>74055888</v>
      </c>
      <c r="W201" s="30">
        <v>70691682</v>
      </c>
      <c r="X201" s="30">
        <v>3364206</v>
      </c>
      <c r="Y201" s="30">
        <v>97208</v>
      </c>
      <c r="Z201" s="30">
        <v>3266998</v>
      </c>
      <c r="AA201" s="30">
        <v>808400</v>
      </c>
      <c r="AB201" s="30">
        <v>2027355</v>
      </c>
      <c r="AC201" s="30" t="s">
        <v>115</v>
      </c>
      <c r="AD201" s="30">
        <v>734818</v>
      </c>
      <c r="AE201" s="33">
        <v>2100937</v>
      </c>
    </row>
    <row r="202" spans="1:31">
      <c r="A202" s="28">
        <v>2015</v>
      </c>
      <c r="B202" s="29" t="s">
        <v>118</v>
      </c>
      <c r="C202" s="29">
        <v>222062</v>
      </c>
      <c r="D202" s="29" t="s">
        <v>295</v>
      </c>
      <c r="E202" s="29" t="s">
        <v>299</v>
      </c>
      <c r="F202" s="30">
        <v>111601</v>
      </c>
      <c r="G202" s="30">
        <v>110444</v>
      </c>
      <c r="H202" s="30">
        <v>15527462</v>
      </c>
      <c r="I202" s="30">
        <v>14287129</v>
      </c>
      <c r="J202" s="30">
        <v>20921178</v>
      </c>
      <c r="K202" s="30">
        <v>1351518</v>
      </c>
      <c r="L202" s="31">
        <v>5.0999999999999996</v>
      </c>
      <c r="M202" s="31">
        <v>81.400000000000006</v>
      </c>
      <c r="N202" s="31">
        <v>25.5</v>
      </c>
      <c r="O202" s="31">
        <v>16.399999999999999</v>
      </c>
      <c r="P202" s="31">
        <v>14.1</v>
      </c>
      <c r="Q202" s="32">
        <v>0.91</v>
      </c>
      <c r="R202" s="32" t="s">
        <v>115</v>
      </c>
      <c r="S202" s="32" t="s">
        <v>115</v>
      </c>
      <c r="T202" s="31">
        <v>6.4</v>
      </c>
      <c r="U202" s="31">
        <v>19.899999999999999</v>
      </c>
      <c r="V202" s="30">
        <v>37014381</v>
      </c>
      <c r="W202" s="30">
        <v>35929780</v>
      </c>
      <c r="X202" s="30">
        <v>1084601</v>
      </c>
      <c r="Y202" s="30">
        <v>26537</v>
      </c>
      <c r="Z202" s="30">
        <v>1058064</v>
      </c>
      <c r="AA202" s="30">
        <v>566928</v>
      </c>
      <c r="AB202" s="30">
        <v>379161</v>
      </c>
      <c r="AC202" s="30" t="s">
        <v>115</v>
      </c>
      <c r="AD202" s="30">
        <v>378000</v>
      </c>
      <c r="AE202" s="33">
        <v>568089</v>
      </c>
    </row>
    <row r="203" spans="1:31">
      <c r="A203" s="28">
        <v>2015</v>
      </c>
      <c r="B203" s="29" t="s">
        <v>118</v>
      </c>
      <c r="C203" s="29">
        <v>222071</v>
      </c>
      <c r="D203" s="29" t="s">
        <v>295</v>
      </c>
      <c r="E203" s="29" t="s">
        <v>300</v>
      </c>
      <c r="F203" s="30">
        <v>134526</v>
      </c>
      <c r="G203" s="30">
        <v>132851</v>
      </c>
      <c r="H203" s="30">
        <v>19283671</v>
      </c>
      <c r="I203" s="30">
        <v>17876163</v>
      </c>
      <c r="J203" s="30">
        <v>26266550</v>
      </c>
      <c r="K203" s="30">
        <v>1332531</v>
      </c>
      <c r="L203" s="31">
        <v>9.1999999999999993</v>
      </c>
      <c r="M203" s="31">
        <v>82.5</v>
      </c>
      <c r="N203" s="31">
        <v>26.2</v>
      </c>
      <c r="O203" s="31">
        <v>11.1</v>
      </c>
      <c r="P203" s="31">
        <v>8.9</v>
      </c>
      <c r="Q203" s="32">
        <v>0.91</v>
      </c>
      <c r="R203" s="32" t="s">
        <v>115</v>
      </c>
      <c r="S203" s="32" t="s">
        <v>115</v>
      </c>
      <c r="T203" s="31">
        <v>5.3</v>
      </c>
      <c r="U203" s="31">
        <v>25.5</v>
      </c>
      <c r="V203" s="30">
        <v>48292754</v>
      </c>
      <c r="W203" s="30">
        <v>44501519</v>
      </c>
      <c r="X203" s="30">
        <v>3791235</v>
      </c>
      <c r="Y203" s="30">
        <v>1386110</v>
      </c>
      <c r="Z203" s="30">
        <v>2405125</v>
      </c>
      <c r="AA203" s="30">
        <v>826270</v>
      </c>
      <c r="AB203" s="30">
        <v>507399</v>
      </c>
      <c r="AC203" s="30" t="s">
        <v>115</v>
      </c>
      <c r="AD203" s="30">
        <v>1237000</v>
      </c>
      <c r="AE203" s="33">
        <v>96669</v>
      </c>
    </row>
    <row r="204" spans="1:31">
      <c r="A204" s="28">
        <v>2015</v>
      </c>
      <c r="B204" s="29" t="s">
        <v>118</v>
      </c>
      <c r="C204" s="29">
        <v>222097</v>
      </c>
      <c r="D204" s="29" t="s">
        <v>295</v>
      </c>
      <c r="E204" s="29" t="s">
        <v>301</v>
      </c>
      <c r="F204" s="30">
        <v>100441</v>
      </c>
      <c r="G204" s="30">
        <v>99479</v>
      </c>
      <c r="H204" s="30">
        <v>15968300</v>
      </c>
      <c r="I204" s="30">
        <v>11993798</v>
      </c>
      <c r="J204" s="30">
        <v>21935679</v>
      </c>
      <c r="K204" s="30">
        <v>1699718</v>
      </c>
      <c r="L204" s="31">
        <v>7.5</v>
      </c>
      <c r="M204" s="31">
        <v>88.5</v>
      </c>
      <c r="N204" s="31">
        <v>23.5</v>
      </c>
      <c r="O204" s="31">
        <v>19.7</v>
      </c>
      <c r="P204" s="31">
        <v>16.7</v>
      </c>
      <c r="Q204" s="32">
        <v>0.76</v>
      </c>
      <c r="R204" s="32" t="s">
        <v>115</v>
      </c>
      <c r="S204" s="32" t="s">
        <v>115</v>
      </c>
      <c r="T204" s="31">
        <v>8.1</v>
      </c>
      <c r="U204" s="31">
        <v>6.8</v>
      </c>
      <c r="V204" s="30">
        <v>38258280</v>
      </c>
      <c r="W204" s="30">
        <v>36475915</v>
      </c>
      <c r="X204" s="30">
        <v>1782365</v>
      </c>
      <c r="Y204" s="30">
        <v>147559</v>
      </c>
      <c r="Z204" s="30">
        <v>1634806</v>
      </c>
      <c r="AA204" s="30">
        <v>499234</v>
      </c>
      <c r="AB204" s="30">
        <v>4617</v>
      </c>
      <c r="AC204" s="30" t="s">
        <v>115</v>
      </c>
      <c r="AD204" s="30" t="s">
        <v>115</v>
      </c>
      <c r="AE204" s="33">
        <v>503851</v>
      </c>
    </row>
    <row r="205" spans="1:31">
      <c r="A205" s="28">
        <v>2015</v>
      </c>
      <c r="B205" s="29" t="s">
        <v>129</v>
      </c>
      <c r="C205" s="29">
        <v>222101</v>
      </c>
      <c r="D205" s="29" t="s">
        <v>295</v>
      </c>
      <c r="E205" s="29" t="s">
        <v>302</v>
      </c>
      <c r="F205" s="30">
        <v>256731</v>
      </c>
      <c r="G205" s="30">
        <v>252245</v>
      </c>
      <c r="H205" s="30">
        <v>37391169</v>
      </c>
      <c r="I205" s="30">
        <v>37136150</v>
      </c>
      <c r="J205" s="30">
        <v>49426410</v>
      </c>
      <c r="K205" s="30">
        <v>876949</v>
      </c>
      <c r="L205" s="31">
        <v>6</v>
      </c>
      <c r="M205" s="31">
        <v>81.099999999999994</v>
      </c>
      <c r="N205" s="31">
        <v>24.2</v>
      </c>
      <c r="O205" s="31">
        <v>12.2</v>
      </c>
      <c r="P205" s="31">
        <v>10.7</v>
      </c>
      <c r="Q205" s="32">
        <v>0.99</v>
      </c>
      <c r="R205" s="32" t="s">
        <v>115</v>
      </c>
      <c r="S205" s="32" t="s">
        <v>115</v>
      </c>
      <c r="T205" s="31">
        <v>2.9</v>
      </c>
      <c r="U205" s="31">
        <v>64.2</v>
      </c>
      <c r="V205" s="30">
        <v>91076726</v>
      </c>
      <c r="W205" s="30">
        <v>87898308</v>
      </c>
      <c r="X205" s="30">
        <v>3178418</v>
      </c>
      <c r="Y205" s="30">
        <v>224672</v>
      </c>
      <c r="Z205" s="30">
        <v>2953746</v>
      </c>
      <c r="AA205" s="30">
        <v>-15459</v>
      </c>
      <c r="AB205" s="30">
        <v>604412</v>
      </c>
      <c r="AC205" s="30">
        <v>105663</v>
      </c>
      <c r="AD205" s="30">
        <v>200000</v>
      </c>
      <c r="AE205" s="33">
        <v>494616</v>
      </c>
    </row>
    <row r="206" spans="1:31">
      <c r="A206" s="28">
        <v>2015</v>
      </c>
      <c r="B206" s="29" t="s">
        <v>118</v>
      </c>
      <c r="C206" s="29">
        <v>222119</v>
      </c>
      <c r="D206" s="29" t="s">
        <v>295</v>
      </c>
      <c r="E206" s="29" t="s">
        <v>303</v>
      </c>
      <c r="F206" s="30">
        <v>170559</v>
      </c>
      <c r="G206" s="30">
        <v>164383</v>
      </c>
      <c r="H206" s="30">
        <v>27986829</v>
      </c>
      <c r="I206" s="30">
        <v>24333863</v>
      </c>
      <c r="J206" s="30">
        <v>39781338</v>
      </c>
      <c r="K206" s="30">
        <v>2566545</v>
      </c>
      <c r="L206" s="31">
        <v>5.3</v>
      </c>
      <c r="M206" s="31">
        <v>85.5</v>
      </c>
      <c r="N206" s="31">
        <v>22.3</v>
      </c>
      <c r="O206" s="31">
        <v>17.8</v>
      </c>
      <c r="P206" s="31">
        <v>15.7</v>
      </c>
      <c r="Q206" s="32">
        <v>0.86</v>
      </c>
      <c r="R206" s="32" t="s">
        <v>115</v>
      </c>
      <c r="S206" s="32" t="s">
        <v>115</v>
      </c>
      <c r="T206" s="31">
        <v>7.4</v>
      </c>
      <c r="U206" s="31">
        <v>22.3</v>
      </c>
      <c r="V206" s="30">
        <v>65900383</v>
      </c>
      <c r="W206" s="30">
        <v>63534499</v>
      </c>
      <c r="X206" s="30">
        <v>2365884</v>
      </c>
      <c r="Y206" s="30">
        <v>239329</v>
      </c>
      <c r="Z206" s="30">
        <v>2126555</v>
      </c>
      <c r="AA206" s="30">
        <v>87737</v>
      </c>
      <c r="AB206" s="30">
        <v>292174</v>
      </c>
      <c r="AC206" s="30">
        <v>8100</v>
      </c>
      <c r="AD206" s="30">
        <v>1517434</v>
      </c>
      <c r="AE206" s="33">
        <v>-1129423</v>
      </c>
    </row>
    <row r="207" spans="1:31">
      <c r="A207" s="28">
        <v>2015</v>
      </c>
      <c r="B207" s="29" t="s">
        <v>118</v>
      </c>
      <c r="C207" s="29">
        <v>222127</v>
      </c>
      <c r="D207" s="29" t="s">
        <v>295</v>
      </c>
      <c r="E207" s="29" t="s">
        <v>304</v>
      </c>
      <c r="F207" s="30">
        <v>142016</v>
      </c>
      <c r="G207" s="30">
        <v>138888</v>
      </c>
      <c r="H207" s="30">
        <v>19930001</v>
      </c>
      <c r="I207" s="30">
        <v>17722521</v>
      </c>
      <c r="J207" s="30">
        <v>27676703</v>
      </c>
      <c r="K207" s="30">
        <v>2254247</v>
      </c>
      <c r="L207" s="31">
        <v>9.9</v>
      </c>
      <c r="M207" s="31">
        <v>85.5</v>
      </c>
      <c r="N207" s="31">
        <v>16.7</v>
      </c>
      <c r="O207" s="31">
        <v>16.7</v>
      </c>
      <c r="P207" s="31">
        <v>12.7</v>
      </c>
      <c r="Q207" s="32">
        <v>0.89</v>
      </c>
      <c r="R207" s="32" t="s">
        <v>115</v>
      </c>
      <c r="S207" s="32" t="s">
        <v>115</v>
      </c>
      <c r="T207" s="31">
        <v>7.8</v>
      </c>
      <c r="U207" s="31">
        <v>21.3</v>
      </c>
      <c r="V207" s="30">
        <v>50418637</v>
      </c>
      <c r="W207" s="30">
        <v>47656429</v>
      </c>
      <c r="X207" s="30">
        <v>2762208</v>
      </c>
      <c r="Y207" s="30">
        <v>20418</v>
      </c>
      <c r="Z207" s="30">
        <v>2741790</v>
      </c>
      <c r="AA207" s="30">
        <v>208953</v>
      </c>
      <c r="AB207" s="30">
        <v>19832</v>
      </c>
      <c r="AC207" s="30">
        <v>704</v>
      </c>
      <c r="AD207" s="30" t="s">
        <v>115</v>
      </c>
      <c r="AE207" s="33">
        <v>229489</v>
      </c>
    </row>
    <row r="208" spans="1:31">
      <c r="A208" s="28">
        <v>2015</v>
      </c>
      <c r="B208" s="29" t="s">
        <v>118</v>
      </c>
      <c r="C208" s="29">
        <v>222135</v>
      </c>
      <c r="D208" s="29" t="s">
        <v>295</v>
      </c>
      <c r="E208" s="29" t="s">
        <v>305</v>
      </c>
      <c r="F208" s="30">
        <v>117609</v>
      </c>
      <c r="G208" s="30">
        <v>114084</v>
      </c>
      <c r="H208" s="30">
        <v>19053654</v>
      </c>
      <c r="I208" s="30">
        <v>17098085</v>
      </c>
      <c r="J208" s="30">
        <v>26820196</v>
      </c>
      <c r="K208" s="30">
        <v>1984818</v>
      </c>
      <c r="L208" s="31">
        <v>5</v>
      </c>
      <c r="M208" s="31">
        <v>82.8</v>
      </c>
      <c r="N208" s="31">
        <v>20.3</v>
      </c>
      <c r="O208" s="31">
        <v>18.399999999999999</v>
      </c>
      <c r="P208" s="31">
        <v>15.6</v>
      </c>
      <c r="Q208" s="32">
        <v>0.91</v>
      </c>
      <c r="R208" s="32" t="s">
        <v>115</v>
      </c>
      <c r="S208" s="32" t="s">
        <v>115</v>
      </c>
      <c r="T208" s="31">
        <v>10.1</v>
      </c>
      <c r="U208" s="31">
        <v>80</v>
      </c>
      <c r="V208" s="30">
        <v>46387150</v>
      </c>
      <c r="W208" s="30">
        <v>44864769</v>
      </c>
      <c r="X208" s="30">
        <v>1522381</v>
      </c>
      <c r="Y208" s="30">
        <v>184406</v>
      </c>
      <c r="Z208" s="30">
        <v>1337975</v>
      </c>
      <c r="AA208" s="30">
        <v>106278</v>
      </c>
      <c r="AB208" s="30">
        <v>177746</v>
      </c>
      <c r="AC208" s="30" t="s">
        <v>115</v>
      </c>
      <c r="AD208" s="30" t="s">
        <v>115</v>
      </c>
      <c r="AE208" s="33">
        <v>284024</v>
      </c>
    </row>
    <row r="209" spans="1:31">
      <c r="A209" s="28">
        <v>2015</v>
      </c>
      <c r="B209" s="29" t="s">
        <v>118</v>
      </c>
      <c r="C209" s="29">
        <v>222143</v>
      </c>
      <c r="D209" s="29" t="s">
        <v>295</v>
      </c>
      <c r="E209" s="29" t="s">
        <v>306</v>
      </c>
      <c r="F209" s="30">
        <v>146609</v>
      </c>
      <c r="G209" s="30">
        <v>145242</v>
      </c>
      <c r="H209" s="30">
        <v>20153846</v>
      </c>
      <c r="I209" s="30">
        <v>17556443</v>
      </c>
      <c r="J209" s="30">
        <v>27686980</v>
      </c>
      <c r="K209" s="30">
        <v>1928467</v>
      </c>
      <c r="L209" s="31">
        <v>12.4</v>
      </c>
      <c r="M209" s="31">
        <v>84.7</v>
      </c>
      <c r="N209" s="31">
        <v>18.3</v>
      </c>
      <c r="O209" s="31">
        <v>18.8</v>
      </c>
      <c r="P209" s="31">
        <v>15.4</v>
      </c>
      <c r="Q209" s="32">
        <v>0.86</v>
      </c>
      <c r="R209" s="32" t="s">
        <v>115</v>
      </c>
      <c r="S209" s="32" t="s">
        <v>115</v>
      </c>
      <c r="T209" s="31">
        <v>11.1</v>
      </c>
      <c r="U209" s="31">
        <v>32.6</v>
      </c>
      <c r="V209" s="30">
        <v>48409901</v>
      </c>
      <c r="W209" s="30">
        <v>44562451</v>
      </c>
      <c r="X209" s="30">
        <v>3847450</v>
      </c>
      <c r="Y209" s="30">
        <v>420665</v>
      </c>
      <c r="Z209" s="30">
        <v>3426785</v>
      </c>
      <c r="AA209" s="30">
        <v>585736</v>
      </c>
      <c r="AB209" s="30">
        <v>410346</v>
      </c>
      <c r="AC209" s="30" t="s">
        <v>115</v>
      </c>
      <c r="AD209" s="30" t="s">
        <v>115</v>
      </c>
      <c r="AE209" s="33">
        <v>996082</v>
      </c>
    </row>
    <row r="210" spans="1:31">
      <c r="A210" s="28">
        <v>2015</v>
      </c>
      <c r="B210" s="29" t="s">
        <v>112</v>
      </c>
      <c r="C210" s="29">
        <v>231002</v>
      </c>
      <c r="D210" s="29" t="s">
        <v>307</v>
      </c>
      <c r="E210" s="29" t="s">
        <v>308</v>
      </c>
      <c r="F210" s="30">
        <v>2269444</v>
      </c>
      <c r="G210" s="30">
        <v>2201678</v>
      </c>
      <c r="H210" s="30">
        <v>411245164</v>
      </c>
      <c r="I210" s="30">
        <v>405461984</v>
      </c>
      <c r="J210" s="30">
        <v>561311913</v>
      </c>
      <c r="K210" s="30">
        <v>25244055</v>
      </c>
      <c r="L210" s="31">
        <v>1.1000000000000001</v>
      </c>
      <c r="M210" s="31">
        <v>97.5</v>
      </c>
      <c r="N210" s="31">
        <v>23.9</v>
      </c>
      <c r="O210" s="31">
        <v>20.8</v>
      </c>
      <c r="P210" s="31">
        <v>19</v>
      </c>
      <c r="Q210" s="32">
        <v>0.99</v>
      </c>
      <c r="R210" s="32" t="s">
        <v>115</v>
      </c>
      <c r="S210" s="32" t="s">
        <v>115</v>
      </c>
      <c r="T210" s="31">
        <v>12.7</v>
      </c>
      <c r="U210" s="31">
        <v>147.4</v>
      </c>
      <c r="V210" s="30">
        <v>1058507737</v>
      </c>
      <c r="W210" s="30">
        <v>1046937269</v>
      </c>
      <c r="X210" s="30">
        <v>11570468</v>
      </c>
      <c r="Y210" s="30">
        <v>5413115</v>
      </c>
      <c r="Z210" s="30">
        <v>6157353</v>
      </c>
      <c r="AA210" s="30">
        <v>4433567</v>
      </c>
      <c r="AB210" s="30">
        <v>34610</v>
      </c>
      <c r="AC210" s="30" t="s">
        <v>115</v>
      </c>
      <c r="AD210" s="30">
        <v>4500000</v>
      </c>
      <c r="AE210" s="33">
        <v>-31823</v>
      </c>
    </row>
    <row r="211" spans="1:31">
      <c r="A211" s="28">
        <v>2015</v>
      </c>
      <c r="B211" s="29" t="s">
        <v>116</v>
      </c>
      <c r="C211" s="29">
        <v>232017</v>
      </c>
      <c r="D211" s="29" t="s">
        <v>307</v>
      </c>
      <c r="E211" s="29" t="s">
        <v>309</v>
      </c>
      <c r="F211" s="30">
        <v>378485</v>
      </c>
      <c r="G211" s="30">
        <v>364406</v>
      </c>
      <c r="H211" s="30">
        <v>54151338</v>
      </c>
      <c r="I211" s="30">
        <v>52757773</v>
      </c>
      <c r="J211" s="30">
        <v>71656867</v>
      </c>
      <c r="K211" s="30">
        <v>2450221</v>
      </c>
      <c r="L211" s="31">
        <v>5.9</v>
      </c>
      <c r="M211" s="31">
        <v>87</v>
      </c>
      <c r="N211" s="31">
        <v>22.7</v>
      </c>
      <c r="O211" s="31">
        <v>13.8</v>
      </c>
      <c r="P211" s="31">
        <v>12.2</v>
      </c>
      <c r="Q211" s="32">
        <v>0.96</v>
      </c>
      <c r="R211" s="32" t="s">
        <v>115</v>
      </c>
      <c r="S211" s="32" t="s">
        <v>115</v>
      </c>
      <c r="T211" s="31">
        <v>6.6</v>
      </c>
      <c r="U211" s="31">
        <v>40.1</v>
      </c>
      <c r="V211" s="30">
        <v>122543337</v>
      </c>
      <c r="W211" s="30">
        <v>118074888</v>
      </c>
      <c r="X211" s="30">
        <v>4468449</v>
      </c>
      <c r="Y211" s="30">
        <v>245179</v>
      </c>
      <c r="Z211" s="30">
        <v>4223270</v>
      </c>
      <c r="AA211" s="30">
        <v>80119</v>
      </c>
      <c r="AB211" s="30">
        <v>7328</v>
      </c>
      <c r="AC211" s="30" t="s">
        <v>115</v>
      </c>
      <c r="AD211" s="30">
        <v>2998000</v>
      </c>
      <c r="AE211" s="33">
        <v>-2910553</v>
      </c>
    </row>
    <row r="212" spans="1:31">
      <c r="A212" s="28">
        <v>2015</v>
      </c>
      <c r="B212" s="29" t="s">
        <v>116</v>
      </c>
      <c r="C212" s="29">
        <v>232025</v>
      </c>
      <c r="D212" s="29" t="s">
        <v>307</v>
      </c>
      <c r="E212" s="29" t="s">
        <v>310</v>
      </c>
      <c r="F212" s="30">
        <v>382784</v>
      </c>
      <c r="G212" s="30">
        <v>373679</v>
      </c>
      <c r="H212" s="30">
        <v>54145169</v>
      </c>
      <c r="I212" s="30">
        <v>54046249</v>
      </c>
      <c r="J212" s="30">
        <v>70866599</v>
      </c>
      <c r="K212" s="30">
        <v>224507</v>
      </c>
      <c r="L212" s="31">
        <v>6.7</v>
      </c>
      <c r="M212" s="31">
        <v>84.4</v>
      </c>
      <c r="N212" s="31">
        <v>23.1</v>
      </c>
      <c r="O212" s="31">
        <v>8.1999999999999993</v>
      </c>
      <c r="P212" s="31">
        <v>7</v>
      </c>
      <c r="Q212" s="32">
        <v>0.99</v>
      </c>
      <c r="R212" s="32" t="s">
        <v>115</v>
      </c>
      <c r="S212" s="32" t="s">
        <v>115</v>
      </c>
      <c r="T212" s="31">
        <v>-1.5</v>
      </c>
      <c r="U212" s="31" t="s">
        <v>115</v>
      </c>
      <c r="V212" s="30">
        <v>123761912</v>
      </c>
      <c r="W212" s="30">
        <v>118432634</v>
      </c>
      <c r="X212" s="30">
        <v>5329278</v>
      </c>
      <c r="Y212" s="30">
        <v>549822</v>
      </c>
      <c r="Z212" s="30">
        <v>4779456</v>
      </c>
      <c r="AA212" s="30">
        <v>412330</v>
      </c>
      <c r="AB212" s="30">
        <v>44447</v>
      </c>
      <c r="AC212" s="30" t="s">
        <v>115</v>
      </c>
      <c r="AD212" s="30">
        <v>5000000</v>
      </c>
      <c r="AE212" s="33">
        <v>-4543223</v>
      </c>
    </row>
    <row r="213" spans="1:31">
      <c r="A213" s="28">
        <v>2015</v>
      </c>
      <c r="B213" s="29" t="s">
        <v>129</v>
      </c>
      <c r="C213" s="29">
        <v>232033</v>
      </c>
      <c r="D213" s="29" t="s">
        <v>307</v>
      </c>
      <c r="E213" s="29" t="s">
        <v>311</v>
      </c>
      <c r="F213" s="30">
        <v>386343</v>
      </c>
      <c r="G213" s="30">
        <v>381195</v>
      </c>
      <c r="H213" s="30">
        <v>50961952</v>
      </c>
      <c r="I213" s="30">
        <v>42307134</v>
      </c>
      <c r="J213" s="30">
        <v>70314274</v>
      </c>
      <c r="K213" s="30">
        <v>5789931</v>
      </c>
      <c r="L213" s="31">
        <v>4</v>
      </c>
      <c r="M213" s="31">
        <v>85.6</v>
      </c>
      <c r="N213" s="31">
        <v>20.3</v>
      </c>
      <c r="O213" s="31">
        <v>11.3</v>
      </c>
      <c r="P213" s="31">
        <v>10.1</v>
      </c>
      <c r="Q213" s="32">
        <v>0.83</v>
      </c>
      <c r="R213" s="32" t="s">
        <v>115</v>
      </c>
      <c r="S213" s="32" t="s">
        <v>115</v>
      </c>
      <c r="T213" s="31">
        <v>3.7</v>
      </c>
      <c r="U213" s="31">
        <v>47.1</v>
      </c>
      <c r="V213" s="30">
        <v>117568712</v>
      </c>
      <c r="W213" s="30">
        <v>114494731</v>
      </c>
      <c r="X213" s="30">
        <v>3073981</v>
      </c>
      <c r="Y213" s="30">
        <v>269677</v>
      </c>
      <c r="Z213" s="30">
        <v>2804304</v>
      </c>
      <c r="AA213" s="30">
        <v>-908789</v>
      </c>
      <c r="AB213" s="30">
        <v>805397</v>
      </c>
      <c r="AC213" s="30" t="s">
        <v>115</v>
      </c>
      <c r="AD213" s="30" t="s">
        <v>115</v>
      </c>
      <c r="AE213" s="33">
        <v>-103392</v>
      </c>
    </row>
    <row r="214" spans="1:31">
      <c r="A214" s="28">
        <v>2015</v>
      </c>
      <c r="B214" s="29" t="s">
        <v>118</v>
      </c>
      <c r="C214" s="29">
        <v>232041</v>
      </c>
      <c r="D214" s="29" t="s">
        <v>307</v>
      </c>
      <c r="E214" s="29" t="s">
        <v>312</v>
      </c>
      <c r="F214" s="30">
        <v>130908</v>
      </c>
      <c r="G214" s="30">
        <v>127481</v>
      </c>
      <c r="H214" s="30">
        <v>17576712</v>
      </c>
      <c r="I214" s="30">
        <v>15015703</v>
      </c>
      <c r="J214" s="30">
        <v>23497442</v>
      </c>
      <c r="K214" s="30">
        <v>1783701</v>
      </c>
      <c r="L214" s="31">
        <v>7.1</v>
      </c>
      <c r="M214" s="31">
        <v>81.900000000000006</v>
      </c>
      <c r="N214" s="31">
        <v>21.4</v>
      </c>
      <c r="O214" s="31">
        <v>9.1</v>
      </c>
      <c r="P214" s="31">
        <v>7.5</v>
      </c>
      <c r="Q214" s="32">
        <v>0.85</v>
      </c>
      <c r="R214" s="32" t="s">
        <v>115</v>
      </c>
      <c r="S214" s="32" t="s">
        <v>115</v>
      </c>
      <c r="T214" s="31">
        <v>1.2</v>
      </c>
      <c r="U214" s="31" t="s">
        <v>115</v>
      </c>
      <c r="V214" s="30">
        <v>38605089</v>
      </c>
      <c r="W214" s="30">
        <v>36415548</v>
      </c>
      <c r="X214" s="30">
        <v>2189541</v>
      </c>
      <c r="Y214" s="30">
        <v>520100</v>
      </c>
      <c r="Z214" s="30">
        <v>1669441</v>
      </c>
      <c r="AA214" s="30">
        <v>251557</v>
      </c>
      <c r="AB214" s="30">
        <v>523268</v>
      </c>
      <c r="AC214" s="30" t="s">
        <v>115</v>
      </c>
      <c r="AD214" s="30">
        <v>896199</v>
      </c>
      <c r="AE214" s="33">
        <v>-121374</v>
      </c>
    </row>
    <row r="215" spans="1:31">
      <c r="A215" s="28">
        <v>2015</v>
      </c>
      <c r="B215" s="29" t="s">
        <v>118</v>
      </c>
      <c r="C215" s="29">
        <v>232050</v>
      </c>
      <c r="D215" s="29" t="s">
        <v>307</v>
      </c>
      <c r="E215" s="29" t="s">
        <v>313</v>
      </c>
      <c r="F215" s="30">
        <v>118733</v>
      </c>
      <c r="G215" s="30">
        <v>116008</v>
      </c>
      <c r="H215" s="30">
        <v>18305871</v>
      </c>
      <c r="I215" s="30">
        <v>17557270</v>
      </c>
      <c r="J215" s="30">
        <v>24631861</v>
      </c>
      <c r="K215" s="30">
        <v>1203458</v>
      </c>
      <c r="L215" s="31">
        <v>4.5999999999999996</v>
      </c>
      <c r="M215" s="31">
        <v>85.8</v>
      </c>
      <c r="N215" s="31">
        <v>18.7</v>
      </c>
      <c r="O215" s="31">
        <v>11.1</v>
      </c>
      <c r="P215" s="31">
        <v>9.6</v>
      </c>
      <c r="Q215" s="32">
        <v>0.96</v>
      </c>
      <c r="R215" s="32" t="s">
        <v>115</v>
      </c>
      <c r="S215" s="32" t="s">
        <v>115</v>
      </c>
      <c r="T215" s="31">
        <v>2.7</v>
      </c>
      <c r="U215" s="31" t="s">
        <v>115</v>
      </c>
      <c r="V215" s="30">
        <v>39777531</v>
      </c>
      <c r="W215" s="30">
        <v>38267188</v>
      </c>
      <c r="X215" s="30">
        <v>1510343</v>
      </c>
      <c r="Y215" s="30">
        <v>366365</v>
      </c>
      <c r="Z215" s="30">
        <v>1143978</v>
      </c>
      <c r="AA215" s="30">
        <v>-24857</v>
      </c>
      <c r="AB215" s="30">
        <v>16021</v>
      </c>
      <c r="AC215" s="30" t="s">
        <v>115</v>
      </c>
      <c r="AD215" s="30" t="s">
        <v>115</v>
      </c>
      <c r="AE215" s="33">
        <v>-8836</v>
      </c>
    </row>
    <row r="216" spans="1:31">
      <c r="A216" s="28">
        <v>2015</v>
      </c>
      <c r="B216" s="29" t="s">
        <v>129</v>
      </c>
      <c r="C216" s="29">
        <v>232068</v>
      </c>
      <c r="D216" s="29" t="s">
        <v>307</v>
      </c>
      <c r="E216" s="29" t="s">
        <v>314</v>
      </c>
      <c r="F216" s="30">
        <v>311327</v>
      </c>
      <c r="G216" s="30">
        <v>305181</v>
      </c>
      <c r="H216" s="30">
        <v>41849504</v>
      </c>
      <c r="I216" s="30">
        <v>40722331</v>
      </c>
      <c r="J216" s="30">
        <v>56059393</v>
      </c>
      <c r="K216" s="30">
        <v>2670305</v>
      </c>
      <c r="L216" s="31">
        <v>5.4</v>
      </c>
      <c r="M216" s="31">
        <v>92.2</v>
      </c>
      <c r="N216" s="31">
        <v>20.9</v>
      </c>
      <c r="O216" s="31">
        <v>14.1</v>
      </c>
      <c r="P216" s="31">
        <v>12.2</v>
      </c>
      <c r="Q216" s="32">
        <v>0.97</v>
      </c>
      <c r="R216" s="32" t="s">
        <v>115</v>
      </c>
      <c r="S216" s="32" t="s">
        <v>115</v>
      </c>
      <c r="T216" s="31">
        <v>6.3</v>
      </c>
      <c r="U216" s="31">
        <v>60.4</v>
      </c>
      <c r="V216" s="30">
        <v>98551416</v>
      </c>
      <c r="W216" s="30">
        <v>94992106</v>
      </c>
      <c r="X216" s="30">
        <v>3559310</v>
      </c>
      <c r="Y216" s="30">
        <v>524712</v>
      </c>
      <c r="Z216" s="30">
        <v>3034598</v>
      </c>
      <c r="AA216" s="30">
        <v>479304</v>
      </c>
      <c r="AB216" s="30">
        <v>1310000</v>
      </c>
      <c r="AC216" s="30" t="s">
        <v>115</v>
      </c>
      <c r="AD216" s="30">
        <v>617699</v>
      </c>
      <c r="AE216" s="33">
        <v>1171605</v>
      </c>
    </row>
    <row r="217" spans="1:31">
      <c r="A217" s="28">
        <v>2015</v>
      </c>
      <c r="B217" s="29" t="s">
        <v>118</v>
      </c>
      <c r="C217" s="29">
        <v>232076</v>
      </c>
      <c r="D217" s="29" t="s">
        <v>307</v>
      </c>
      <c r="E217" s="29" t="s">
        <v>315</v>
      </c>
      <c r="F217" s="30">
        <v>185273</v>
      </c>
      <c r="G217" s="30">
        <v>180320</v>
      </c>
      <c r="H217" s="30">
        <v>26880603</v>
      </c>
      <c r="I217" s="30">
        <v>23782713</v>
      </c>
      <c r="J217" s="30">
        <v>38115976</v>
      </c>
      <c r="K217" s="30">
        <v>2660743</v>
      </c>
      <c r="L217" s="31">
        <v>8.8000000000000007</v>
      </c>
      <c r="M217" s="31">
        <v>87.5</v>
      </c>
      <c r="N217" s="31">
        <v>23.5</v>
      </c>
      <c r="O217" s="31">
        <v>14.7</v>
      </c>
      <c r="P217" s="31">
        <v>11.9</v>
      </c>
      <c r="Q217" s="32">
        <v>0.89</v>
      </c>
      <c r="R217" s="32" t="s">
        <v>115</v>
      </c>
      <c r="S217" s="32" t="s">
        <v>115</v>
      </c>
      <c r="T217" s="31">
        <v>2.1</v>
      </c>
      <c r="U217" s="31" t="s">
        <v>115</v>
      </c>
      <c r="V217" s="30">
        <v>64485166</v>
      </c>
      <c r="W217" s="30">
        <v>60510556</v>
      </c>
      <c r="X217" s="30">
        <v>3974610</v>
      </c>
      <c r="Y217" s="30">
        <v>617180</v>
      </c>
      <c r="Z217" s="30">
        <v>3357430</v>
      </c>
      <c r="AA217" s="30">
        <v>488052</v>
      </c>
      <c r="AB217" s="30">
        <v>1461186</v>
      </c>
      <c r="AC217" s="30">
        <v>254</v>
      </c>
      <c r="AD217" s="30">
        <v>1800000</v>
      </c>
      <c r="AE217" s="33">
        <v>149492</v>
      </c>
    </row>
    <row r="218" spans="1:31">
      <c r="A218" s="28">
        <v>2015</v>
      </c>
      <c r="B218" s="29" t="s">
        <v>118</v>
      </c>
      <c r="C218" s="29">
        <v>232106</v>
      </c>
      <c r="D218" s="29" t="s">
        <v>307</v>
      </c>
      <c r="E218" s="29" t="s">
        <v>316</v>
      </c>
      <c r="F218" s="30">
        <v>149262</v>
      </c>
      <c r="G218" s="30">
        <v>145454</v>
      </c>
      <c r="H218" s="30">
        <v>21238336</v>
      </c>
      <c r="I218" s="30">
        <v>29996303</v>
      </c>
      <c r="J218" s="30">
        <v>39082126</v>
      </c>
      <c r="K218" s="30" t="s">
        <v>115</v>
      </c>
      <c r="L218" s="31">
        <v>13.5</v>
      </c>
      <c r="M218" s="31">
        <v>75.8</v>
      </c>
      <c r="N218" s="31">
        <v>17.8</v>
      </c>
      <c r="O218" s="31">
        <v>4.5999999999999996</v>
      </c>
      <c r="P218" s="31">
        <v>3.7</v>
      </c>
      <c r="Q218" s="32">
        <v>1.31</v>
      </c>
      <c r="R218" s="32" t="s">
        <v>115</v>
      </c>
      <c r="S218" s="32" t="s">
        <v>115</v>
      </c>
      <c r="T218" s="31">
        <v>-0.7</v>
      </c>
      <c r="U218" s="31" t="s">
        <v>115</v>
      </c>
      <c r="V218" s="30">
        <v>59798514</v>
      </c>
      <c r="W218" s="30">
        <v>53449805</v>
      </c>
      <c r="X218" s="30">
        <v>6348709</v>
      </c>
      <c r="Y218" s="30">
        <v>1056300</v>
      </c>
      <c r="Z218" s="30">
        <v>5292409</v>
      </c>
      <c r="AA218" s="30">
        <v>134159</v>
      </c>
      <c r="AB218" s="30">
        <v>37014</v>
      </c>
      <c r="AC218" s="30" t="s">
        <v>115</v>
      </c>
      <c r="AD218" s="30" t="s">
        <v>115</v>
      </c>
      <c r="AE218" s="33">
        <v>171173</v>
      </c>
    </row>
    <row r="219" spans="1:31">
      <c r="A219" s="28">
        <v>2015</v>
      </c>
      <c r="B219" s="29" t="s">
        <v>116</v>
      </c>
      <c r="C219" s="29">
        <v>232114</v>
      </c>
      <c r="D219" s="29" t="s">
        <v>307</v>
      </c>
      <c r="E219" s="29" t="s">
        <v>317</v>
      </c>
      <c r="F219" s="30">
        <v>422571</v>
      </c>
      <c r="G219" s="30">
        <v>408638</v>
      </c>
      <c r="H219" s="30">
        <v>66276356</v>
      </c>
      <c r="I219" s="30">
        <v>84045783</v>
      </c>
      <c r="J219" s="30">
        <v>117787390</v>
      </c>
      <c r="K219" s="30">
        <v>1101648</v>
      </c>
      <c r="L219" s="31">
        <v>4.8</v>
      </c>
      <c r="M219" s="31">
        <v>66.5</v>
      </c>
      <c r="N219" s="31">
        <v>19.399999999999999</v>
      </c>
      <c r="O219" s="31">
        <v>9.6999999999999993</v>
      </c>
      <c r="P219" s="31">
        <v>8.9</v>
      </c>
      <c r="Q219" s="32">
        <v>1.1100000000000001</v>
      </c>
      <c r="R219" s="32" t="s">
        <v>115</v>
      </c>
      <c r="S219" s="32" t="s">
        <v>115</v>
      </c>
      <c r="T219" s="31">
        <v>4.3</v>
      </c>
      <c r="U219" s="31" t="s">
        <v>115</v>
      </c>
      <c r="V219" s="30">
        <v>193979299</v>
      </c>
      <c r="W219" s="30">
        <v>186664575</v>
      </c>
      <c r="X219" s="30">
        <v>7314724</v>
      </c>
      <c r="Y219" s="30">
        <v>1641569</v>
      </c>
      <c r="Z219" s="30">
        <v>5673155</v>
      </c>
      <c r="AA219" s="30">
        <v>333419</v>
      </c>
      <c r="AB219" s="30">
        <v>6800000</v>
      </c>
      <c r="AC219" s="30">
        <v>9900</v>
      </c>
      <c r="AD219" s="30" t="s">
        <v>115</v>
      </c>
      <c r="AE219" s="33">
        <v>7143319</v>
      </c>
    </row>
    <row r="220" spans="1:31">
      <c r="A220" s="28">
        <v>2015</v>
      </c>
      <c r="B220" s="29" t="s">
        <v>118</v>
      </c>
      <c r="C220" s="29">
        <v>232122</v>
      </c>
      <c r="D220" s="29" t="s">
        <v>307</v>
      </c>
      <c r="E220" s="29" t="s">
        <v>318</v>
      </c>
      <c r="F220" s="30">
        <v>185818</v>
      </c>
      <c r="G220" s="30">
        <v>180004</v>
      </c>
      <c r="H220" s="30">
        <v>24888384</v>
      </c>
      <c r="I220" s="30">
        <v>32032504</v>
      </c>
      <c r="J220" s="30">
        <v>41571097</v>
      </c>
      <c r="K220" s="30" t="s">
        <v>115</v>
      </c>
      <c r="L220" s="31">
        <v>6.6</v>
      </c>
      <c r="M220" s="31">
        <v>75.900000000000006</v>
      </c>
      <c r="N220" s="31">
        <v>18.399999999999999</v>
      </c>
      <c r="O220" s="31">
        <v>6.1</v>
      </c>
      <c r="P220" s="31">
        <v>5.2</v>
      </c>
      <c r="Q220" s="32">
        <v>1.24</v>
      </c>
      <c r="R220" s="32" t="s">
        <v>115</v>
      </c>
      <c r="S220" s="32" t="s">
        <v>115</v>
      </c>
      <c r="T220" s="31">
        <v>1.8</v>
      </c>
      <c r="U220" s="31" t="s">
        <v>115</v>
      </c>
      <c r="V220" s="30">
        <v>65168795</v>
      </c>
      <c r="W220" s="30">
        <v>61878743</v>
      </c>
      <c r="X220" s="30">
        <v>3290052</v>
      </c>
      <c r="Y220" s="30">
        <v>532202</v>
      </c>
      <c r="Z220" s="30">
        <v>2757850</v>
      </c>
      <c r="AA220" s="30">
        <v>55113</v>
      </c>
      <c r="AB220" s="30">
        <v>32557</v>
      </c>
      <c r="AC220" s="30" t="s">
        <v>115</v>
      </c>
      <c r="AD220" s="30">
        <v>470496</v>
      </c>
      <c r="AE220" s="33">
        <v>-382826</v>
      </c>
    </row>
    <row r="221" spans="1:31">
      <c r="A221" s="28">
        <v>2015</v>
      </c>
      <c r="B221" s="29" t="s">
        <v>118</v>
      </c>
      <c r="C221" s="29">
        <v>232131</v>
      </c>
      <c r="D221" s="29" t="s">
        <v>307</v>
      </c>
      <c r="E221" s="29" t="s">
        <v>319</v>
      </c>
      <c r="F221" s="30">
        <v>170734</v>
      </c>
      <c r="G221" s="30">
        <v>164209</v>
      </c>
      <c r="H221" s="30">
        <v>26009388</v>
      </c>
      <c r="I221" s="30">
        <v>25767196</v>
      </c>
      <c r="J221" s="30">
        <v>37223580</v>
      </c>
      <c r="K221" s="30">
        <v>988969</v>
      </c>
      <c r="L221" s="31">
        <v>5.7</v>
      </c>
      <c r="M221" s="31">
        <v>88.2</v>
      </c>
      <c r="N221" s="31">
        <v>24.2</v>
      </c>
      <c r="O221" s="31">
        <v>10.4</v>
      </c>
      <c r="P221" s="31">
        <v>9.1999999999999993</v>
      </c>
      <c r="Q221" s="32">
        <v>0.98</v>
      </c>
      <c r="R221" s="32" t="s">
        <v>115</v>
      </c>
      <c r="S221" s="32" t="s">
        <v>115</v>
      </c>
      <c r="T221" s="31">
        <v>4</v>
      </c>
      <c r="U221" s="31">
        <v>15.3</v>
      </c>
      <c r="V221" s="30">
        <v>54762060</v>
      </c>
      <c r="W221" s="30">
        <v>52548727</v>
      </c>
      <c r="X221" s="30">
        <v>2213333</v>
      </c>
      <c r="Y221" s="30">
        <v>83848</v>
      </c>
      <c r="Z221" s="30">
        <v>2129485</v>
      </c>
      <c r="AA221" s="30">
        <v>-283406</v>
      </c>
      <c r="AB221" s="30">
        <v>14969</v>
      </c>
      <c r="AC221" s="30" t="s">
        <v>115</v>
      </c>
      <c r="AD221" s="30" t="s">
        <v>115</v>
      </c>
      <c r="AE221" s="33">
        <v>-268437</v>
      </c>
    </row>
    <row r="222" spans="1:31">
      <c r="A222" s="28">
        <v>2015</v>
      </c>
      <c r="B222" s="29" t="s">
        <v>118</v>
      </c>
      <c r="C222" s="29">
        <v>232190</v>
      </c>
      <c r="D222" s="29" t="s">
        <v>307</v>
      </c>
      <c r="E222" s="29" t="s">
        <v>320</v>
      </c>
      <c r="F222" s="30">
        <v>153655</v>
      </c>
      <c r="G222" s="30">
        <v>146136</v>
      </c>
      <c r="H222" s="30">
        <v>21622234</v>
      </c>
      <c r="I222" s="30">
        <v>26233180</v>
      </c>
      <c r="J222" s="30">
        <v>33913890</v>
      </c>
      <c r="K222" s="30" t="s">
        <v>115</v>
      </c>
      <c r="L222" s="31">
        <v>4.5</v>
      </c>
      <c r="M222" s="31">
        <v>82.4</v>
      </c>
      <c r="N222" s="31">
        <v>18.399999999999999</v>
      </c>
      <c r="O222" s="31">
        <v>7.1</v>
      </c>
      <c r="P222" s="31">
        <v>6.1</v>
      </c>
      <c r="Q222" s="32">
        <v>1.1499999999999999</v>
      </c>
      <c r="R222" s="32" t="s">
        <v>115</v>
      </c>
      <c r="S222" s="32" t="s">
        <v>115</v>
      </c>
      <c r="T222" s="31">
        <v>0</v>
      </c>
      <c r="U222" s="31" t="s">
        <v>115</v>
      </c>
      <c r="V222" s="30">
        <v>52907045</v>
      </c>
      <c r="W222" s="30">
        <v>50971835</v>
      </c>
      <c r="X222" s="30">
        <v>1935210</v>
      </c>
      <c r="Y222" s="30">
        <v>396087</v>
      </c>
      <c r="Z222" s="30">
        <v>1539123</v>
      </c>
      <c r="AA222" s="30">
        <v>227564</v>
      </c>
      <c r="AB222" s="30">
        <v>8745</v>
      </c>
      <c r="AC222" s="30" t="s">
        <v>115</v>
      </c>
      <c r="AD222" s="30" t="s">
        <v>115</v>
      </c>
      <c r="AE222" s="33">
        <v>236309</v>
      </c>
    </row>
    <row r="223" spans="1:31">
      <c r="A223" s="28">
        <v>2015</v>
      </c>
      <c r="B223" s="29" t="s">
        <v>118</v>
      </c>
      <c r="C223" s="29">
        <v>232203</v>
      </c>
      <c r="D223" s="29" t="s">
        <v>307</v>
      </c>
      <c r="E223" s="29" t="s">
        <v>321</v>
      </c>
      <c r="F223" s="30">
        <v>138089</v>
      </c>
      <c r="G223" s="30">
        <v>135585</v>
      </c>
      <c r="H223" s="30">
        <v>19966059</v>
      </c>
      <c r="I223" s="30">
        <v>18299573</v>
      </c>
      <c r="J223" s="30">
        <v>28390874</v>
      </c>
      <c r="K223" s="30">
        <v>1615846</v>
      </c>
      <c r="L223" s="31">
        <v>7</v>
      </c>
      <c r="M223" s="31">
        <v>87</v>
      </c>
      <c r="N223" s="31">
        <v>21.5</v>
      </c>
      <c r="O223" s="31">
        <v>13</v>
      </c>
      <c r="P223" s="31">
        <v>11.4</v>
      </c>
      <c r="Q223" s="32">
        <v>0.92</v>
      </c>
      <c r="R223" s="32" t="s">
        <v>115</v>
      </c>
      <c r="S223" s="32" t="s">
        <v>115</v>
      </c>
      <c r="T223" s="31">
        <v>3.9</v>
      </c>
      <c r="U223" s="31">
        <v>15.8</v>
      </c>
      <c r="V223" s="30">
        <v>49727101</v>
      </c>
      <c r="W223" s="30">
        <v>47302302</v>
      </c>
      <c r="X223" s="30">
        <v>2424799</v>
      </c>
      <c r="Y223" s="30">
        <v>440808</v>
      </c>
      <c r="Z223" s="30">
        <v>1983991</v>
      </c>
      <c r="AA223" s="30">
        <v>256471</v>
      </c>
      <c r="AB223" s="30">
        <v>33130</v>
      </c>
      <c r="AC223" s="30" t="s">
        <v>115</v>
      </c>
      <c r="AD223" s="30" t="s">
        <v>115</v>
      </c>
      <c r="AE223" s="33">
        <v>289601</v>
      </c>
    </row>
    <row r="224" spans="1:31">
      <c r="A224" s="28">
        <v>2015</v>
      </c>
      <c r="B224" s="29" t="s">
        <v>118</v>
      </c>
      <c r="C224" s="29">
        <v>232220</v>
      </c>
      <c r="D224" s="29" t="s">
        <v>307</v>
      </c>
      <c r="E224" s="29" t="s">
        <v>322</v>
      </c>
      <c r="F224" s="30">
        <v>113535</v>
      </c>
      <c r="G224" s="30">
        <v>112111</v>
      </c>
      <c r="H224" s="30">
        <v>17217248</v>
      </c>
      <c r="I224" s="30">
        <v>21788899</v>
      </c>
      <c r="J224" s="30">
        <v>28201599</v>
      </c>
      <c r="K224" s="30" t="s">
        <v>115</v>
      </c>
      <c r="L224" s="31">
        <v>7.9</v>
      </c>
      <c r="M224" s="31">
        <v>81.5</v>
      </c>
      <c r="N224" s="31">
        <v>20.399999999999999</v>
      </c>
      <c r="O224" s="31">
        <v>7.2</v>
      </c>
      <c r="P224" s="31">
        <v>6.2</v>
      </c>
      <c r="Q224" s="32">
        <v>1.26</v>
      </c>
      <c r="R224" s="32" t="s">
        <v>115</v>
      </c>
      <c r="S224" s="32" t="s">
        <v>115</v>
      </c>
      <c r="T224" s="31">
        <v>1.5</v>
      </c>
      <c r="U224" s="31">
        <v>33.9</v>
      </c>
      <c r="V224" s="30">
        <v>47929083</v>
      </c>
      <c r="W224" s="30">
        <v>45405194</v>
      </c>
      <c r="X224" s="30">
        <v>2523889</v>
      </c>
      <c r="Y224" s="30">
        <v>307334</v>
      </c>
      <c r="Z224" s="30">
        <v>2216555</v>
      </c>
      <c r="AA224" s="30">
        <v>382868</v>
      </c>
      <c r="AB224" s="30">
        <v>255438</v>
      </c>
      <c r="AC224" s="30" t="s">
        <v>115</v>
      </c>
      <c r="AD224" s="30">
        <v>768764</v>
      </c>
      <c r="AE224" s="33">
        <v>-130458</v>
      </c>
    </row>
    <row r="225" spans="1:31">
      <c r="A225" s="28">
        <v>2015</v>
      </c>
      <c r="B225" s="29" t="s">
        <v>118</v>
      </c>
      <c r="C225" s="29">
        <v>242012</v>
      </c>
      <c r="D225" s="29" t="s">
        <v>323</v>
      </c>
      <c r="E225" s="29" t="s">
        <v>324</v>
      </c>
      <c r="F225" s="30">
        <v>283031</v>
      </c>
      <c r="G225" s="30">
        <v>275628</v>
      </c>
      <c r="H225" s="30">
        <v>47219575</v>
      </c>
      <c r="I225" s="30">
        <v>34906264</v>
      </c>
      <c r="J225" s="30">
        <v>67207329</v>
      </c>
      <c r="K225" s="30">
        <v>4686079</v>
      </c>
      <c r="L225" s="31">
        <v>0.9</v>
      </c>
      <c r="M225" s="31">
        <v>90.7</v>
      </c>
      <c r="N225" s="31">
        <v>26.4</v>
      </c>
      <c r="O225" s="31">
        <v>13.6</v>
      </c>
      <c r="P225" s="31">
        <v>12.4</v>
      </c>
      <c r="Q225" s="32">
        <v>0.75</v>
      </c>
      <c r="R225" s="32" t="s">
        <v>115</v>
      </c>
      <c r="S225" s="32" t="s">
        <v>115</v>
      </c>
      <c r="T225" s="31">
        <v>8.3000000000000007</v>
      </c>
      <c r="U225" s="31">
        <v>41.7</v>
      </c>
      <c r="V225" s="30">
        <v>115597857</v>
      </c>
      <c r="W225" s="30">
        <v>114565979</v>
      </c>
      <c r="X225" s="30">
        <v>1031878</v>
      </c>
      <c r="Y225" s="30">
        <v>459538</v>
      </c>
      <c r="Z225" s="30">
        <v>572340</v>
      </c>
      <c r="AA225" s="30">
        <v>27355</v>
      </c>
      <c r="AB225" s="30">
        <v>12147</v>
      </c>
      <c r="AC225" s="30">
        <v>1754</v>
      </c>
      <c r="AD225" s="30">
        <v>1100000</v>
      </c>
      <c r="AE225" s="33">
        <v>-1058744</v>
      </c>
    </row>
    <row r="226" spans="1:31">
      <c r="A226" s="28">
        <v>2015</v>
      </c>
      <c r="B226" s="29" t="s">
        <v>129</v>
      </c>
      <c r="C226" s="29">
        <v>242021</v>
      </c>
      <c r="D226" s="29" t="s">
        <v>323</v>
      </c>
      <c r="E226" s="29" t="s">
        <v>325</v>
      </c>
      <c r="F226" s="30">
        <v>312457</v>
      </c>
      <c r="G226" s="30">
        <v>304586</v>
      </c>
      <c r="H226" s="30">
        <v>51460338</v>
      </c>
      <c r="I226" s="30">
        <v>51128429</v>
      </c>
      <c r="J226" s="30">
        <v>69585958</v>
      </c>
      <c r="K226" s="30">
        <v>1965555</v>
      </c>
      <c r="L226" s="31">
        <v>3.7</v>
      </c>
      <c r="M226" s="31">
        <v>85.6</v>
      </c>
      <c r="N226" s="31">
        <v>20.399999999999999</v>
      </c>
      <c r="O226" s="31">
        <v>14.7</v>
      </c>
      <c r="P226" s="31">
        <v>13.4</v>
      </c>
      <c r="Q226" s="32">
        <v>0.99</v>
      </c>
      <c r="R226" s="32" t="s">
        <v>115</v>
      </c>
      <c r="S226" s="32" t="s">
        <v>115</v>
      </c>
      <c r="T226" s="31">
        <v>9.8000000000000007</v>
      </c>
      <c r="U226" s="31">
        <v>37.5</v>
      </c>
      <c r="V226" s="30">
        <v>121626802</v>
      </c>
      <c r="W226" s="30">
        <v>118606653</v>
      </c>
      <c r="X226" s="30">
        <v>3020149</v>
      </c>
      <c r="Y226" s="30">
        <v>444347</v>
      </c>
      <c r="Z226" s="30">
        <v>2575802</v>
      </c>
      <c r="AA226" s="30">
        <v>433223</v>
      </c>
      <c r="AB226" s="30">
        <v>1062197</v>
      </c>
      <c r="AC226" s="30" t="s">
        <v>115</v>
      </c>
      <c r="AD226" s="30">
        <v>130404</v>
      </c>
      <c r="AE226" s="33">
        <v>1365016</v>
      </c>
    </row>
    <row r="227" spans="1:31">
      <c r="A227" s="28">
        <v>2015</v>
      </c>
      <c r="B227" s="29" t="s">
        <v>118</v>
      </c>
      <c r="C227" s="29">
        <v>242039</v>
      </c>
      <c r="D227" s="29" t="s">
        <v>323</v>
      </c>
      <c r="E227" s="29" t="s">
        <v>326</v>
      </c>
      <c r="F227" s="30">
        <v>129764</v>
      </c>
      <c r="G227" s="30">
        <v>128928</v>
      </c>
      <c r="H227" s="30">
        <v>22623388</v>
      </c>
      <c r="I227" s="30">
        <v>14324085</v>
      </c>
      <c r="J227" s="30">
        <v>30383790</v>
      </c>
      <c r="K227" s="30">
        <v>2237191</v>
      </c>
      <c r="L227" s="31">
        <v>6.7</v>
      </c>
      <c r="M227" s="31">
        <v>87.5</v>
      </c>
      <c r="N227" s="31">
        <v>21.9</v>
      </c>
      <c r="O227" s="31">
        <v>17.2</v>
      </c>
      <c r="P227" s="31">
        <v>14.8</v>
      </c>
      <c r="Q227" s="32">
        <v>0.63</v>
      </c>
      <c r="R227" s="32" t="s">
        <v>115</v>
      </c>
      <c r="S227" s="32" t="s">
        <v>115</v>
      </c>
      <c r="T227" s="31">
        <v>4.2</v>
      </c>
      <c r="U227" s="31" t="s">
        <v>115</v>
      </c>
      <c r="V227" s="30">
        <v>51987944</v>
      </c>
      <c r="W227" s="30">
        <v>49269190</v>
      </c>
      <c r="X227" s="30">
        <v>2718754</v>
      </c>
      <c r="Y227" s="30">
        <v>672170</v>
      </c>
      <c r="Z227" s="30">
        <v>2046584</v>
      </c>
      <c r="AA227" s="30">
        <v>-51158</v>
      </c>
      <c r="AB227" s="30">
        <v>8037</v>
      </c>
      <c r="AC227" s="30" t="s">
        <v>115</v>
      </c>
      <c r="AD227" s="30" t="s">
        <v>115</v>
      </c>
      <c r="AE227" s="33">
        <v>-43121</v>
      </c>
    </row>
    <row r="228" spans="1:31">
      <c r="A228" s="28">
        <v>2015</v>
      </c>
      <c r="B228" s="29" t="s">
        <v>118</v>
      </c>
      <c r="C228" s="29">
        <v>242047</v>
      </c>
      <c r="D228" s="29" t="s">
        <v>323</v>
      </c>
      <c r="E228" s="29" t="s">
        <v>327</v>
      </c>
      <c r="F228" s="30">
        <v>167443</v>
      </c>
      <c r="G228" s="30">
        <v>163603</v>
      </c>
      <c r="H228" s="30">
        <v>29780891</v>
      </c>
      <c r="I228" s="30">
        <v>18756755</v>
      </c>
      <c r="J228" s="30">
        <v>40043629</v>
      </c>
      <c r="K228" s="30">
        <v>2939228</v>
      </c>
      <c r="L228" s="31">
        <v>3</v>
      </c>
      <c r="M228" s="31">
        <v>89.6</v>
      </c>
      <c r="N228" s="31">
        <v>23.2</v>
      </c>
      <c r="O228" s="31">
        <v>13.1</v>
      </c>
      <c r="P228" s="31">
        <v>11.8</v>
      </c>
      <c r="Q228" s="32">
        <v>0.63</v>
      </c>
      <c r="R228" s="32" t="s">
        <v>115</v>
      </c>
      <c r="S228" s="32" t="s">
        <v>115</v>
      </c>
      <c r="T228" s="31">
        <v>4</v>
      </c>
      <c r="U228" s="31" t="s">
        <v>115</v>
      </c>
      <c r="V228" s="30">
        <v>64604461</v>
      </c>
      <c r="W228" s="30">
        <v>63248808</v>
      </c>
      <c r="X228" s="30">
        <v>1355653</v>
      </c>
      <c r="Y228" s="30">
        <v>162061</v>
      </c>
      <c r="Z228" s="30">
        <v>1193592</v>
      </c>
      <c r="AA228" s="30">
        <v>207254</v>
      </c>
      <c r="AB228" s="30">
        <v>947017</v>
      </c>
      <c r="AC228" s="30">
        <v>19669</v>
      </c>
      <c r="AD228" s="30" t="s">
        <v>115</v>
      </c>
      <c r="AE228" s="33">
        <v>1173940</v>
      </c>
    </row>
    <row r="229" spans="1:31">
      <c r="A229" s="28">
        <v>2015</v>
      </c>
      <c r="B229" s="29" t="s">
        <v>118</v>
      </c>
      <c r="C229" s="29">
        <v>242055</v>
      </c>
      <c r="D229" s="29" t="s">
        <v>323</v>
      </c>
      <c r="E229" s="29" t="s">
        <v>328</v>
      </c>
      <c r="F229" s="30">
        <v>143149</v>
      </c>
      <c r="G229" s="30">
        <v>140100</v>
      </c>
      <c r="H229" s="30">
        <v>21241540</v>
      </c>
      <c r="I229" s="30">
        <v>17963680</v>
      </c>
      <c r="J229" s="30">
        <v>30029171</v>
      </c>
      <c r="K229" s="30">
        <v>2464982</v>
      </c>
      <c r="L229" s="31">
        <v>5.2</v>
      </c>
      <c r="M229" s="31">
        <v>97.1</v>
      </c>
      <c r="N229" s="31">
        <v>24.4</v>
      </c>
      <c r="O229" s="31">
        <v>17.600000000000001</v>
      </c>
      <c r="P229" s="31">
        <v>15.9</v>
      </c>
      <c r="Q229" s="32">
        <v>0.86</v>
      </c>
      <c r="R229" s="32" t="s">
        <v>115</v>
      </c>
      <c r="S229" s="32" t="s">
        <v>115</v>
      </c>
      <c r="T229" s="31">
        <v>11.3</v>
      </c>
      <c r="U229" s="31">
        <v>67.2</v>
      </c>
      <c r="V229" s="30">
        <v>52073677</v>
      </c>
      <c r="W229" s="30">
        <v>50387075</v>
      </c>
      <c r="X229" s="30">
        <v>1686602</v>
      </c>
      <c r="Y229" s="30">
        <v>135910</v>
      </c>
      <c r="Z229" s="30">
        <v>1550692</v>
      </c>
      <c r="AA229" s="30">
        <v>513205</v>
      </c>
      <c r="AB229" s="30">
        <v>524407</v>
      </c>
      <c r="AC229" s="30" t="s">
        <v>115</v>
      </c>
      <c r="AD229" s="30" t="s">
        <v>115</v>
      </c>
      <c r="AE229" s="33">
        <v>1037612</v>
      </c>
    </row>
    <row r="230" spans="1:31">
      <c r="A230" s="28">
        <v>2015</v>
      </c>
      <c r="B230" s="29" t="s">
        <v>118</v>
      </c>
      <c r="C230" s="29">
        <v>242071</v>
      </c>
      <c r="D230" s="29" t="s">
        <v>323</v>
      </c>
      <c r="E230" s="29" t="s">
        <v>329</v>
      </c>
      <c r="F230" s="30">
        <v>200551</v>
      </c>
      <c r="G230" s="30">
        <v>193539</v>
      </c>
      <c r="H230" s="30">
        <v>28022153</v>
      </c>
      <c r="I230" s="30">
        <v>24372938</v>
      </c>
      <c r="J230" s="30">
        <v>37299725</v>
      </c>
      <c r="K230" s="30">
        <v>2541618</v>
      </c>
      <c r="L230" s="31">
        <v>2.2999999999999998</v>
      </c>
      <c r="M230" s="31">
        <v>91.9</v>
      </c>
      <c r="N230" s="31">
        <v>27.5</v>
      </c>
      <c r="O230" s="31">
        <v>12.5</v>
      </c>
      <c r="P230" s="31">
        <v>11.2</v>
      </c>
      <c r="Q230" s="32">
        <v>0.86</v>
      </c>
      <c r="R230" s="32" t="s">
        <v>115</v>
      </c>
      <c r="S230" s="32" t="s">
        <v>115</v>
      </c>
      <c r="T230" s="31">
        <v>6.1</v>
      </c>
      <c r="U230" s="31">
        <v>22.2</v>
      </c>
      <c r="V230" s="30">
        <v>62960073</v>
      </c>
      <c r="W230" s="30">
        <v>61646639</v>
      </c>
      <c r="X230" s="30">
        <v>1313434</v>
      </c>
      <c r="Y230" s="30">
        <v>457215</v>
      </c>
      <c r="Z230" s="30">
        <v>856219</v>
      </c>
      <c r="AA230" s="30">
        <v>-296916</v>
      </c>
      <c r="AB230" s="30">
        <v>10041</v>
      </c>
      <c r="AC230" s="30">
        <v>36000</v>
      </c>
      <c r="AD230" s="30">
        <v>1200000</v>
      </c>
      <c r="AE230" s="33">
        <v>-1450875</v>
      </c>
    </row>
    <row r="231" spans="1:31">
      <c r="A231" s="28">
        <v>2015</v>
      </c>
      <c r="B231" s="29" t="s">
        <v>116</v>
      </c>
      <c r="C231" s="29">
        <v>252018</v>
      </c>
      <c r="D231" s="29" t="s">
        <v>330</v>
      </c>
      <c r="E231" s="29" t="s">
        <v>331</v>
      </c>
      <c r="F231" s="30">
        <v>342434</v>
      </c>
      <c r="G231" s="30">
        <v>338486</v>
      </c>
      <c r="H231" s="30">
        <v>49788046</v>
      </c>
      <c r="I231" s="30">
        <v>40275804</v>
      </c>
      <c r="J231" s="30">
        <v>67634732</v>
      </c>
      <c r="K231" s="30">
        <v>5667556</v>
      </c>
      <c r="L231" s="31">
        <v>2</v>
      </c>
      <c r="M231" s="31">
        <v>89.9</v>
      </c>
      <c r="N231" s="31">
        <v>25.2</v>
      </c>
      <c r="O231" s="31">
        <v>15</v>
      </c>
      <c r="P231" s="31">
        <v>13.7</v>
      </c>
      <c r="Q231" s="32">
        <v>0.8</v>
      </c>
      <c r="R231" s="32" t="s">
        <v>115</v>
      </c>
      <c r="S231" s="32" t="s">
        <v>115</v>
      </c>
      <c r="T231" s="31">
        <v>6.2</v>
      </c>
      <c r="U231" s="31">
        <v>23.5</v>
      </c>
      <c r="V231" s="30">
        <v>117206420</v>
      </c>
      <c r="W231" s="30">
        <v>115292436</v>
      </c>
      <c r="X231" s="30">
        <v>1913984</v>
      </c>
      <c r="Y231" s="30">
        <v>554135</v>
      </c>
      <c r="Z231" s="30">
        <v>1359849</v>
      </c>
      <c r="AA231" s="30">
        <v>-188607</v>
      </c>
      <c r="AB231" s="30">
        <v>376694</v>
      </c>
      <c r="AC231" s="30">
        <v>43855</v>
      </c>
      <c r="AD231" s="30" t="s">
        <v>115</v>
      </c>
      <c r="AE231" s="33">
        <v>231942</v>
      </c>
    </row>
    <row r="232" spans="1:31">
      <c r="A232" s="28">
        <v>2015</v>
      </c>
      <c r="B232" s="29" t="s">
        <v>118</v>
      </c>
      <c r="C232" s="29">
        <v>252026</v>
      </c>
      <c r="D232" s="29" t="s">
        <v>330</v>
      </c>
      <c r="E232" s="29" t="s">
        <v>332</v>
      </c>
      <c r="F232" s="30">
        <v>112786</v>
      </c>
      <c r="G232" s="30">
        <v>110671</v>
      </c>
      <c r="H232" s="30">
        <v>18098850</v>
      </c>
      <c r="I232" s="30">
        <v>13933056</v>
      </c>
      <c r="J232" s="30">
        <v>23842961</v>
      </c>
      <c r="K232" s="30">
        <v>1831398</v>
      </c>
      <c r="L232" s="31">
        <v>3.5</v>
      </c>
      <c r="M232" s="31">
        <v>91.9</v>
      </c>
      <c r="N232" s="31">
        <v>23.3</v>
      </c>
      <c r="O232" s="31">
        <v>13.5</v>
      </c>
      <c r="P232" s="31">
        <v>13.6</v>
      </c>
      <c r="Q232" s="32">
        <v>0.77</v>
      </c>
      <c r="R232" s="32" t="s">
        <v>115</v>
      </c>
      <c r="S232" s="32" t="s">
        <v>115</v>
      </c>
      <c r="T232" s="31">
        <v>8</v>
      </c>
      <c r="U232" s="31">
        <v>33</v>
      </c>
      <c r="V232" s="30">
        <v>42778629</v>
      </c>
      <c r="W232" s="30">
        <v>41669851</v>
      </c>
      <c r="X232" s="30">
        <v>1108778</v>
      </c>
      <c r="Y232" s="30">
        <v>275490</v>
      </c>
      <c r="Z232" s="30">
        <v>833288</v>
      </c>
      <c r="AA232" s="30">
        <v>-709475</v>
      </c>
      <c r="AB232" s="30">
        <v>2658</v>
      </c>
      <c r="AC232" s="30">
        <v>650594</v>
      </c>
      <c r="AD232" s="30" t="s">
        <v>115</v>
      </c>
      <c r="AE232" s="33">
        <v>-56223</v>
      </c>
    </row>
    <row r="233" spans="1:31">
      <c r="A233" s="28">
        <v>2015</v>
      </c>
      <c r="B233" s="29" t="s">
        <v>118</v>
      </c>
      <c r="C233" s="29">
        <v>252034</v>
      </c>
      <c r="D233" s="29" t="s">
        <v>330</v>
      </c>
      <c r="E233" s="29" t="s">
        <v>333</v>
      </c>
      <c r="F233" s="30">
        <v>120995</v>
      </c>
      <c r="G233" s="30">
        <v>118024</v>
      </c>
      <c r="H233" s="30">
        <v>25127962</v>
      </c>
      <c r="I233" s="30">
        <v>14110409</v>
      </c>
      <c r="J233" s="30">
        <v>35178057</v>
      </c>
      <c r="K233" s="30">
        <v>2463562</v>
      </c>
      <c r="L233" s="31">
        <v>4.5999999999999996</v>
      </c>
      <c r="M233" s="31">
        <v>84.1</v>
      </c>
      <c r="N233" s="31">
        <v>17.899999999999999</v>
      </c>
      <c r="O233" s="31">
        <v>12.8</v>
      </c>
      <c r="P233" s="31">
        <v>12.2</v>
      </c>
      <c r="Q233" s="32">
        <v>0.56999999999999995</v>
      </c>
      <c r="R233" s="32" t="s">
        <v>115</v>
      </c>
      <c r="S233" s="32" t="s">
        <v>115</v>
      </c>
      <c r="T233" s="31">
        <v>8.5</v>
      </c>
      <c r="U233" s="31" t="s">
        <v>115</v>
      </c>
      <c r="V233" s="30">
        <v>55732668</v>
      </c>
      <c r="W233" s="30">
        <v>53296564</v>
      </c>
      <c r="X233" s="30">
        <v>2436104</v>
      </c>
      <c r="Y233" s="30">
        <v>815819</v>
      </c>
      <c r="Z233" s="30">
        <v>1620285</v>
      </c>
      <c r="AA233" s="30">
        <v>244821</v>
      </c>
      <c r="AB233" s="30">
        <v>10022</v>
      </c>
      <c r="AC233" s="30">
        <v>406902</v>
      </c>
      <c r="AD233" s="30" t="s">
        <v>115</v>
      </c>
      <c r="AE233" s="33">
        <v>661745</v>
      </c>
    </row>
    <row r="234" spans="1:31">
      <c r="A234" s="28">
        <v>2015</v>
      </c>
      <c r="B234" s="29" t="s">
        <v>118</v>
      </c>
      <c r="C234" s="29">
        <v>252069</v>
      </c>
      <c r="D234" s="29" t="s">
        <v>330</v>
      </c>
      <c r="E234" s="29" t="s">
        <v>334</v>
      </c>
      <c r="F234" s="30">
        <v>130385</v>
      </c>
      <c r="G234" s="30">
        <v>128551</v>
      </c>
      <c r="H234" s="30">
        <v>18660738</v>
      </c>
      <c r="I234" s="30">
        <v>17322710</v>
      </c>
      <c r="J234" s="30">
        <v>24991713</v>
      </c>
      <c r="K234" s="30">
        <v>1457972</v>
      </c>
      <c r="L234" s="31">
        <v>1.8</v>
      </c>
      <c r="M234" s="31">
        <v>88.9</v>
      </c>
      <c r="N234" s="31">
        <v>21.8</v>
      </c>
      <c r="O234" s="31">
        <v>16.399999999999999</v>
      </c>
      <c r="P234" s="31">
        <v>14.3</v>
      </c>
      <c r="Q234" s="32">
        <v>0.92</v>
      </c>
      <c r="R234" s="32" t="s">
        <v>115</v>
      </c>
      <c r="S234" s="32" t="s">
        <v>115</v>
      </c>
      <c r="T234" s="31">
        <v>5</v>
      </c>
      <c r="U234" s="31" t="s">
        <v>115</v>
      </c>
      <c r="V234" s="30">
        <v>47791711</v>
      </c>
      <c r="W234" s="30">
        <v>46771122</v>
      </c>
      <c r="X234" s="30">
        <v>1020589</v>
      </c>
      <c r="Y234" s="30">
        <v>576559</v>
      </c>
      <c r="Z234" s="30">
        <v>444030</v>
      </c>
      <c r="AA234" s="30">
        <v>17063</v>
      </c>
      <c r="AB234" s="30">
        <v>219667</v>
      </c>
      <c r="AC234" s="30" t="s">
        <v>115</v>
      </c>
      <c r="AD234" s="30">
        <v>400000</v>
      </c>
      <c r="AE234" s="33">
        <v>-163270</v>
      </c>
    </row>
    <row r="235" spans="1:31">
      <c r="A235" s="28">
        <v>2015</v>
      </c>
      <c r="B235" s="29" t="s">
        <v>118</v>
      </c>
      <c r="C235" s="29">
        <v>252131</v>
      </c>
      <c r="D235" s="29" t="s">
        <v>330</v>
      </c>
      <c r="E235" s="29" t="s">
        <v>335</v>
      </c>
      <c r="F235" s="30">
        <v>115304</v>
      </c>
      <c r="G235" s="30">
        <v>112686</v>
      </c>
      <c r="H235" s="30">
        <v>21296377</v>
      </c>
      <c r="I235" s="30">
        <v>13750464</v>
      </c>
      <c r="J235" s="30">
        <v>30395090</v>
      </c>
      <c r="K235" s="30">
        <v>2248074</v>
      </c>
      <c r="L235" s="31">
        <v>4.7</v>
      </c>
      <c r="M235" s="31">
        <v>85.5</v>
      </c>
      <c r="N235" s="31">
        <v>19.899999999999999</v>
      </c>
      <c r="O235" s="31">
        <v>18.2</v>
      </c>
      <c r="P235" s="31">
        <v>16.2</v>
      </c>
      <c r="Q235" s="32">
        <v>0.67</v>
      </c>
      <c r="R235" s="32" t="s">
        <v>115</v>
      </c>
      <c r="S235" s="32" t="s">
        <v>115</v>
      </c>
      <c r="T235" s="31">
        <v>7.7</v>
      </c>
      <c r="U235" s="31" t="s">
        <v>115</v>
      </c>
      <c r="V235" s="30">
        <v>51488609</v>
      </c>
      <c r="W235" s="30">
        <v>49693566</v>
      </c>
      <c r="X235" s="30">
        <v>1795043</v>
      </c>
      <c r="Y235" s="30">
        <v>377462</v>
      </c>
      <c r="Z235" s="30">
        <v>1417581</v>
      </c>
      <c r="AA235" s="30">
        <v>130406</v>
      </c>
      <c r="AB235" s="30">
        <v>910871</v>
      </c>
      <c r="AC235" s="30" t="s">
        <v>115</v>
      </c>
      <c r="AD235" s="30" t="s">
        <v>115</v>
      </c>
      <c r="AE235" s="33">
        <v>1041277</v>
      </c>
    </row>
    <row r="236" spans="1:31">
      <c r="A236" s="28">
        <v>2015</v>
      </c>
      <c r="B236" s="29" t="s">
        <v>112</v>
      </c>
      <c r="C236" s="29">
        <v>261009</v>
      </c>
      <c r="D236" s="29" t="s">
        <v>336</v>
      </c>
      <c r="E236" s="29" t="s">
        <v>337</v>
      </c>
      <c r="F236" s="30">
        <v>1419549</v>
      </c>
      <c r="G236" s="30">
        <v>1377940</v>
      </c>
      <c r="H236" s="30">
        <v>251425960</v>
      </c>
      <c r="I236" s="30">
        <v>203311787</v>
      </c>
      <c r="J236" s="30">
        <v>350679173</v>
      </c>
      <c r="K236" s="30">
        <v>39096772</v>
      </c>
      <c r="L236" s="31">
        <v>0.5</v>
      </c>
      <c r="M236" s="31">
        <v>99</v>
      </c>
      <c r="N236" s="31">
        <v>28.3</v>
      </c>
      <c r="O236" s="31">
        <v>22.2</v>
      </c>
      <c r="P236" s="31">
        <v>19.899999999999999</v>
      </c>
      <c r="Q236" s="32">
        <v>0.79</v>
      </c>
      <c r="R236" s="32" t="s">
        <v>115</v>
      </c>
      <c r="S236" s="32" t="s">
        <v>115</v>
      </c>
      <c r="T236" s="31">
        <v>15.2</v>
      </c>
      <c r="U236" s="31">
        <v>229.6</v>
      </c>
      <c r="V236" s="30">
        <v>732271931</v>
      </c>
      <c r="W236" s="30">
        <v>727053787</v>
      </c>
      <c r="X236" s="30">
        <v>5218144</v>
      </c>
      <c r="Y236" s="30">
        <v>3321853</v>
      </c>
      <c r="Z236" s="30">
        <v>1896291</v>
      </c>
      <c r="AA236" s="30">
        <v>-211692</v>
      </c>
      <c r="AB236" s="30">
        <v>2482</v>
      </c>
      <c r="AC236" s="30" t="s">
        <v>115</v>
      </c>
      <c r="AD236" s="30">
        <v>187000</v>
      </c>
      <c r="AE236" s="33">
        <v>-396210</v>
      </c>
    </row>
    <row r="237" spans="1:31">
      <c r="A237" s="28">
        <v>2015</v>
      </c>
      <c r="B237" s="29" t="s">
        <v>118</v>
      </c>
      <c r="C237" s="29">
        <v>262048</v>
      </c>
      <c r="D237" s="29" t="s">
        <v>336</v>
      </c>
      <c r="E237" s="29" t="s">
        <v>338</v>
      </c>
      <c r="F237" s="30">
        <v>189623</v>
      </c>
      <c r="G237" s="30">
        <v>186962</v>
      </c>
      <c r="H237" s="30">
        <v>26477521</v>
      </c>
      <c r="I237" s="30">
        <v>20080313</v>
      </c>
      <c r="J237" s="30">
        <v>34855596</v>
      </c>
      <c r="K237" s="30">
        <v>2953213</v>
      </c>
      <c r="L237" s="31">
        <v>0.8</v>
      </c>
      <c r="M237" s="31">
        <v>94.8</v>
      </c>
      <c r="N237" s="31">
        <v>29.2</v>
      </c>
      <c r="O237" s="31">
        <v>14.4</v>
      </c>
      <c r="P237" s="31">
        <v>13.2</v>
      </c>
      <c r="Q237" s="32">
        <v>0.75</v>
      </c>
      <c r="R237" s="32" t="s">
        <v>115</v>
      </c>
      <c r="S237" s="32" t="s">
        <v>115</v>
      </c>
      <c r="T237" s="31">
        <v>2.1</v>
      </c>
      <c r="U237" s="31" t="s">
        <v>115</v>
      </c>
      <c r="V237" s="30">
        <v>60686492</v>
      </c>
      <c r="W237" s="30">
        <v>60283867</v>
      </c>
      <c r="X237" s="30">
        <v>402625</v>
      </c>
      <c r="Y237" s="30">
        <v>125629</v>
      </c>
      <c r="Z237" s="30">
        <v>276996</v>
      </c>
      <c r="AA237" s="30">
        <v>-16216</v>
      </c>
      <c r="AB237" s="30">
        <v>160833</v>
      </c>
      <c r="AC237" s="30" t="s">
        <v>115</v>
      </c>
      <c r="AD237" s="30" t="s">
        <v>115</v>
      </c>
      <c r="AE237" s="33">
        <v>144617</v>
      </c>
    </row>
    <row r="238" spans="1:31">
      <c r="A238" s="28">
        <v>2015</v>
      </c>
      <c r="B238" s="29" t="s">
        <v>112</v>
      </c>
      <c r="C238" s="29">
        <v>271004</v>
      </c>
      <c r="D238" s="29" t="s">
        <v>339</v>
      </c>
      <c r="E238" s="29" t="s">
        <v>340</v>
      </c>
      <c r="F238" s="30">
        <v>2681555</v>
      </c>
      <c r="G238" s="30">
        <v>2561011</v>
      </c>
      <c r="H238" s="30">
        <v>543866930</v>
      </c>
      <c r="I238" s="30">
        <v>504472312</v>
      </c>
      <c r="J238" s="30">
        <v>766606226</v>
      </c>
      <c r="K238" s="30">
        <v>68397416</v>
      </c>
      <c r="L238" s="31">
        <v>0.1</v>
      </c>
      <c r="M238" s="31">
        <v>97.6</v>
      </c>
      <c r="N238" s="31">
        <v>21.5</v>
      </c>
      <c r="O238" s="31">
        <v>29.9</v>
      </c>
      <c r="P238" s="31">
        <v>26</v>
      </c>
      <c r="Q238" s="32">
        <v>0.92</v>
      </c>
      <c r="R238" s="32" t="s">
        <v>115</v>
      </c>
      <c r="S238" s="32" t="s">
        <v>115</v>
      </c>
      <c r="T238" s="31">
        <v>9.1999999999999993</v>
      </c>
      <c r="U238" s="31">
        <v>117.1</v>
      </c>
      <c r="V238" s="30">
        <v>1631983048</v>
      </c>
      <c r="W238" s="30">
        <v>1630072763</v>
      </c>
      <c r="X238" s="30">
        <v>1910285</v>
      </c>
      <c r="Y238" s="30">
        <v>1509576</v>
      </c>
      <c r="Z238" s="30">
        <v>400709</v>
      </c>
      <c r="AA238" s="30">
        <v>-33127</v>
      </c>
      <c r="AB238" s="30">
        <v>6749227</v>
      </c>
      <c r="AC238" s="30" t="s">
        <v>115</v>
      </c>
      <c r="AD238" s="30">
        <v>601128</v>
      </c>
      <c r="AE238" s="33">
        <v>6114972</v>
      </c>
    </row>
    <row r="239" spans="1:31">
      <c r="A239" s="28">
        <v>2015</v>
      </c>
      <c r="B239" s="29" t="s">
        <v>112</v>
      </c>
      <c r="C239" s="29">
        <v>271403</v>
      </c>
      <c r="D239" s="29" t="s">
        <v>339</v>
      </c>
      <c r="E239" s="29" t="s">
        <v>341</v>
      </c>
      <c r="F239" s="30">
        <v>845960</v>
      </c>
      <c r="G239" s="30">
        <v>833480</v>
      </c>
      <c r="H239" s="30">
        <v>132895564</v>
      </c>
      <c r="I239" s="30">
        <v>113152158</v>
      </c>
      <c r="J239" s="30">
        <v>187481446</v>
      </c>
      <c r="K239" s="30">
        <v>21858087</v>
      </c>
      <c r="L239" s="31">
        <v>1.1000000000000001</v>
      </c>
      <c r="M239" s="31">
        <v>96.9</v>
      </c>
      <c r="N239" s="31">
        <v>24</v>
      </c>
      <c r="O239" s="31">
        <v>17.100000000000001</v>
      </c>
      <c r="P239" s="31">
        <v>16.100000000000001</v>
      </c>
      <c r="Q239" s="32">
        <v>0.84</v>
      </c>
      <c r="R239" s="32" t="s">
        <v>115</v>
      </c>
      <c r="S239" s="32" t="s">
        <v>115</v>
      </c>
      <c r="T239" s="31">
        <v>5.5</v>
      </c>
      <c r="U239" s="31">
        <v>15.6</v>
      </c>
      <c r="V239" s="30">
        <v>362838817</v>
      </c>
      <c r="W239" s="30">
        <v>359595460</v>
      </c>
      <c r="X239" s="30">
        <v>3243357</v>
      </c>
      <c r="Y239" s="30">
        <v>1131770</v>
      </c>
      <c r="Z239" s="30">
        <v>2111587</v>
      </c>
      <c r="AA239" s="30">
        <v>371395</v>
      </c>
      <c r="AB239" s="30">
        <v>4000</v>
      </c>
      <c r="AC239" s="30">
        <v>1331778</v>
      </c>
      <c r="AD239" s="30" t="s">
        <v>115</v>
      </c>
      <c r="AE239" s="33">
        <v>1707173</v>
      </c>
    </row>
    <row r="240" spans="1:31">
      <c r="A240" s="28">
        <v>2015</v>
      </c>
      <c r="B240" s="29" t="s">
        <v>129</v>
      </c>
      <c r="C240" s="29">
        <v>272027</v>
      </c>
      <c r="D240" s="29" t="s">
        <v>339</v>
      </c>
      <c r="E240" s="29" t="s">
        <v>342</v>
      </c>
      <c r="F240" s="30">
        <v>199214</v>
      </c>
      <c r="G240" s="30">
        <v>197234</v>
      </c>
      <c r="H240" s="30">
        <v>34140548</v>
      </c>
      <c r="I240" s="30">
        <v>20464614</v>
      </c>
      <c r="J240" s="30">
        <v>43121339</v>
      </c>
      <c r="K240" s="30">
        <v>3345971</v>
      </c>
      <c r="L240" s="31">
        <v>0.8</v>
      </c>
      <c r="M240" s="31">
        <v>98.5</v>
      </c>
      <c r="N240" s="31">
        <v>24.6</v>
      </c>
      <c r="O240" s="31">
        <v>20.6</v>
      </c>
      <c r="P240" s="31">
        <v>18.899999999999999</v>
      </c>
      <c r="Q240" s="32">
        <v>0.59</v>
      </c>
      <c r="R240" s="32" t="s">
        <v>115</v>
      </c>
      <c r="S240" s="32" t="s">
        <v>115</v>
      </c>
      <c r="T240" s="31">
        <v>12.4</v>
      </c>
      <c r="U240" s="31">
        <v>60.5</v>
      </c>
      <c r="V240" s="30">
        <v>76183240</v>
      </c>
      <c r="W240" s="30">
        <v>75788645</v>
      </c>
      <c r="X240" s="30">
        <v>394595</v>
      </c>
      <c r="Y240" s="30">
        <v>65121</v>
      </c>
      <c r="Z240" s="30">
        <v>329474</v>
      </c>
      <c r="AA240" s="30">
        <v>256516</v>
      </c>
      <c r="AB240" s="30">
        <v>310094</v>
      </c>
      <c r="AC240" s="30" t="s">
        <v>115</v>
      </c>
      <c r="AD240" s="30" t="s">
        <v>115</v>
      </c>
      <c r="AE240" s="33">
        <v>566610</v>
      </c>
    </row>
    <row r="241" spans="1:31">
      <c r="A241" s="28">
        <v>2015</v>
      </c>
      <c r="B241" s="29" t="s">
        <v>116</v>
      </c>
      <c r="C241" s="29">
        <v>272035</v>
      </c>
      <c r="D241" s="29" t="s">
        <v>339</v>
      </c>
      <c r="E241" s="29" t="s">
        <v>343</v>
      </c>
      <c r="F241" s="30">
        <v>403030</v>
      </c>
      <c r="G241" s="30">
        <v>398195</v>
      </c>
      <c r="H241" s="30">
        <v>59376576</v>
      </c>
      <c r="I241" s="30">
        <v>54255126</v>
      </c>
      <c r="J241" s="30">
        <v>81227672</v>
      </c>
      <c r="K241" s="30">
        <v>5984553</v>
      </c>
      <c r="L241" s="31">
        <v>2.5</v>
      </c>
      <c r="M241" s="31">
        <v>90.8</v>
      </c>
      <c r="N241" s="31">
        <v>28.7</v>
      </c>
      <c r="O241" s="31">
        <v>13.8</v>
      </c>
      <c r="P241" s="31">
        <v>12.3</v>
      </c>
      <c r="Q241" s="32">
        <v>0.9</v>
      </c>
      <c r="R241" s="32" t="s">
        <v>115</v>
      </c>
      <c r="S241" s="32" t="s">
        <v>115</v>
      </c>
      <c r="T241" s="31">
        <v>7.4</v>
      </c>
      <c r="U241" s="31">
        <v>10.7</v>
      </c>
      <c r="V241" s="30">
        <v>146571626</v>
      </c>
      <c r="W241" s="30">
        <v>143121964</v>
      </c>
      <c r="X241" s="30">
        <v>3449662</v>
      </c>
      <c r="Y241" s="30">
        <v>1448602</v>
      </c>
      <c r="Z241" s="30">
        <v>2001060</v>
      </c>
      <c r="AA241" s="30">
        <v>605229</v>
      </c>
      <c r="AB241" s="30">
        <v>1253490</v>
      </c>
      <c r="AC241" s="30" t="s">
        <v>115</v>
      </c>
      <c r="AD241" s="30">
        <v>37467</v>
      </c>
      <c r="AE241" s="33">
        <v>1821252</v>
      </c>
    </row>
    <row r="242" spans="1:31">
      <c r="A242" s="28">
        <v>2015</v>
      </c>
      <c r="B242" s="29" t="s">
        <v>118</v>
      </c>
      <c r="C242" s="29">
        <v>272043</v>
      </c>
      <c r="D242" s="29" t="s">
        <v>339</v>
      </c>
      <c r="E242" s="29" t="s">
        <v>344</v>
      </c>
      <c r="F242" s="30">
        <v>102671</v>
      </c>
      <c r="G242" s="30">
        <v>101286</v>
      </c>
      <c r="H242" s="30">
        <v>15306467</v>
      </c>
      <c r="I242" s="30">
        <v>13092268</v>
      </c>
      <c r="J242" s="30">
        <v>20762858</v>
      </c>
      <c r="K242" s="30">
        <v>1645925</v>
      </c>
      <c r="L242" s="31">
        <v>0.5</v>
      </c>
      <c r="M242" s="31">
        <v>93.9</v>
      </c>
      <c r="N242" s="31">
        <v>26.8</v>
      </c>
      <c r="O242" s="31">
        <v>16.100000000000001</v>
      </c>
      <c r="P242" s="31">
        <v>14.4</v>
      </c>
      <c r="Q242" s="32">
        <v>0.87</v>
      </c>
      <c r="R242" s="32" t="s">
        <v>115</v>
      </c>
      <c r="S242" s="32" t="s">
        <v>115</v>
      </c>
      <c r="T242" s="31">
        <v>4.4000000000000004</v>
      </c>
      <c r="U242" s="31">
        <v>21.2</v>
      </c>
      <c r="V242" s="30">
        <v>34853589</v>
      </c>
      <c r="W242" s="30">
        <v>34421932</v>
      </c>
      <c r="X242" s="30">
        <v>431657</v>
      </c>
      <c r="Y242" s="30">
        <v>320437</v>
      </c>
      <c r="Z242" s="30">
        <v>111220</v>
      </c>
      <c r="AA242" s="30">
        <v>-109988</v>
      </c>
      <c r="AB242" s="30">
        <v>5263</v>
      </c>
      <c r="AC242" s="30" t="s">
        <v>115</v>
      </c>
      <c r="AD242" s="30">
        <v>200000</v>
      </c>
      <c r="AE242" s="33">
        <v>-304725</v>
      </c>
    </row>
    <row r="243" spans="1:31">
      <c r="A243" s="28">
        <v>2015</v>
      </c>
      <c r="B243" s="29" t="s">
        <v>129</v>
      </c>
      <c r="C243" s="29">
        <v>272051</v>
      </c>
      <c r="D243" s="29" t="s">
        <v>339</v>
      </c>
      <c r="E243" s="29" t="s">
        <v>345</v>
      </c>
      <c r="F243" s="30">
        <v>367068</v>
      </c>
      <c r="G243" s="30">
        <v>362408</v>
      </c>
      <c r="H243" s="30">
        <v>50835431</v>
      </c>
      <c r="I243" s="30">
        <v>50005595</v>
      </c>
      <c r="J243" s="30">
        <v>67708473</v>
      </c>
      <c r="K243" s="30">
        <v>1965905</v>
      </c>
      <c r="L243" s="31">
        <v>0.3</v>
      </c>
      <c r="M243" s="31">
        <v>95.2</v>
      </c>
      <c r="N243" s="31">
        <v>28.2</v>
      </c>
      <c r="O243" s="31">
        <v>7.9</v>
      </c>
      <c r="P243" s="31">
        <v>7</v>
      </c>
      <c r="Q243" s="32">
        <v>0.97</v>
      </c>
      <c r="R243" s="32" t="s">
        <v>115</v>
      </c>
      <c r="S243" s="32" t="s">
        <v>115</v>
      </c>
      <c r="T243" s="31">
        <v>-1.5</v>
      </c>
      <c r="U243" s="31" t="s">
        <v>115</v>
      </c>
      <c r="V243" s="30">
        <v>122407656</v>
      </c>
      <c r="W243" s="30">
        <v>121683648</v>
      </c>
      <c r="X243" s="30">
        <v>724008</v>
      </c>
      <c r="Y243" s="30">
        <v>549176</v>
      </c>
      <c r="Z243" s="30">
        <v>174832</v>
      </c>
      <c r="AA243" s="30">
        <v>-942028</v>
      </c>
      <c r="AB243" s="30">
        <v>555688</v>
      </c>
      <c r="AC243" s="30" t="s">
        <v>115</v>
      </c>
      <c r="AD243" s="30">
        <v>200000</v>
      </c>
      <c r="AE243" s="33">
        <v>-586340</v>
      </c>
    </row>
    <row r="244" spans="1:31">
      <c r="A244" s="28">
        <v>2015</v>
      </c>
      <c r="B244" s="29" t="s">
        <v>116</v>
      </c>
      <c r="C244" s="29">
        <v>272078</v>
      </c>
      <c r="D244" s="29" t="s">
        <v>339</v>
      </c>
      <c r="E244" s="29" t="s">
        <v>346</v>
      </c>
      <c r="F244" s="30">
        <v>355209</v>
      </c>
      <c r="G244" s="30">
        <v>352311</v>
      </c>
      <c r="H244" s="30">
        <v>50492267</v>
      </c>
      <c r="I244" s="30">
        <v>40780969</v>
      </c>
      <c r="J244" s="30">
        <v>67407410</v>
      </c>
      <c r="K244" s="30">
        <v>5527830</v>
      </c>
      <c r="L244" s="31">
        <v>1</v>
      </c>
      <c r="M244" s="31">
        <v>93.3</v>
      </c>
      <c r="N244" s="31">
        <v>27.1</v>
      </c>
      <c r="O244" s="31">
        <v>10.199999999999999</v>
      </c>
      <c r="P244" s="31">
        <v>9.3000000000000007</v>
      </c>
      <c r="Q244" s="32">
        <v>0.79</v>
      </c>
      <c r="R244" s="32" t="s">
        <v>115</v>
      </c>
      <c r="S244" s="32" t="s">
        <v>115</v>
      </c>
      <c r="T244" s="31">
        <v>0.1</v>
      </c>
      <c r="U244" s="31" t="s">
        <v>115</v>
      </c>
      <c r="V244" s="30">
        <v>117853849</v>
      </c>
      <c r="W244" s="30">
        <v>116263194</v>
      </c>
      <c r="X244" s="30">
        <v>1590655</v>
      </c>
      <c r="Y244" s="30">
        <v>950100</v>
      </c>
      <c r="Z244" s="30">
        <v>640555</v>
      </c>
      <c r="AA244" s="30">
        <v>217660</v>
      </c>
      <c r="AB244" s="30">
        <v>274228</v>
      </c>
      <c r="AC244" s="30" t="s">
        <v>115</v>
      </c>
      <c r="AD244" s="30">
        <v>60</v>
      </c>
      <c r="AE244" s="33">
        <v>491828</v>
      </c>
    </row>
    <row r="245" spans="1:31">
      <c r="A245" s="28">
        <v>2015</v>
      </c>
      <c r="B245" s="29" t="s">
        <v>118</v>
      </c>
      <c r="C245" s="29">
        <v>272094</v>
      </c>
      <c r="D245" s="29" t="s">
        <v>339</v>
      </c>
      <c r="E245" s="29" t="s">
        <v>347</v>
      </c>
      <c r="F245" s="30">
        <v>144615</v>
      </c>
      <c r="G245" s="30">
        <v>142254</v>
      </c>
      <c r="H245" s="30">
        <v>23373669</v>
      </c>
      <c r="I245" s="30">
        <v>17076781</v>
      </c>
      <c r="J245" s="30">
        <v>31087985</v>
      </c>
      <c r="K245" s="30">
        <v>2906900</v>
      </c>
      <c r="L245" s="31">
        <v>6.1</v>
      </c>
      <c r="M245" s="31">
        <v>96.2</v>
      </c>
      <c r="N245" s="31">
        <v>23.9</v>
      </c>
      <c r="O245" s="31">
        <v>16.3</v>
      </c>
      <c r="P245" s="31">
        <v>14.4</v>
      </c>
      <c r="Q245" s="32">
        <v>0.74</v>
      </c>
      <c r="R245" s="32" t="s">
        <v>115</v>
      </c>
      <c r="S245" s="32" t="s">
        <v>115</v>
      </c>
      <c r="T245" s="31">
        <v>7.1</v>
      </c>
      <c r="U245" s="31">
        <v>72.599999999999994</v>
      </c>
      <c r="V245" s="30">
        <v>62949023</v>
      </c>
      <c r="W245" s="30">
        <v>60818657</v>
      </c>
      <c r="X245" s="30">
        <v>2130366</v>
      </c>
      <c r="Y245" s="30">
        <v>220007</v>
      </c>
      <c r="Z245" s="30">
        <v>1910359</v>
      </c>
      <c r="AA245" s="30">
        <v>880613</v>
      </c>
      <c r="AB245" s="30">
        <v>4871</v>
      </c>
      <c r="AC245" s="30">
        <v>1140</v>
      </c>
      <c r="AD245" s="30">
        <v>5649</v>
      </c>
      <c r="AE245" s="33">
        <v>880975</v>
      </c>
    </row>
    <row r="246" spans="1:31">
      <c r="A246" s="28">
        <v>2015</v>
      </c>
      <c r="B246" s="29" t="s">
        <v>116</v>
      </c>
      <c r="C246" s="29">
        <v>272108</v>
      </c>
      <c r="D246" s="29" t="s">
        <v>339</v>
      </c>
      <c r="E246" s="29" t="s">
        <v>348</v>
      </c>
      <c r="F246" s="30">
        <v>406133</v>
      </c>
      <c r="G246" s="30">
        <v>402223</v>
      </c>
      <c r="H246" s="30">
        <v>57153241</v>
      </c>
      <c r="I246" s="30">
        <v>45835812</v>
      </c>
      <c r="J246" s="30">
        <v>76661007</v>
      </c>
      <c r="K246" s="30">
        <v>6777042</v>
      </c>
      <c r="L246" s="31">
        <v>2.5</v>
      </c>
      <c r="M246" s="31">
        <v>89.9</v>
      </c>
      <c r="N246" s="31">
        <v>24</v>
      </c>
      <c r="O246" s="31">
        <v>12.6</v>
      </c>
      <c r="P246" s="31">
        <v>12.4</v>
      </c>
      <c r="Q246" s="32">
        <v>0.79</v>
      </c>
      <c r="R246" s="32" t="s">
        <v>115</v>
      </c>
      <c r="S246" s="32" t="s">
        <v>115</v>
      </c>
      <c r="T246" s="31">
        <v>0.4</v>
      </c>
      <c r="U246" s="31" t="s">
        <v>115</v>
      </c>
      <c r="V246" s="30">
        <v>135185789</v>
      </c>
      <c r="W246" s="30">
        <v>133028476</v>
      </c>
      <c r="X246" s="30">
        <v>2157313</v>
      </c>
      <c r="Y246" s="30">
        <v>214380</v>
      </c>
      <c r="Z246" s="30">
        <v>1942933</v>
      </c>
      <c r="AA246" s="30">
        <v>66499</v>
      </c>
      <c r="AB246" s="30">
        <v>953909</v>
      </c>
      <c r="AC246" s="30">
        <v>1148226</v>
      </c>
      <c r="AD246" s="30">
        <v>300000</v>
      </c>
      <c r="AE246" s="33">
        <v>1868634</v>
      </c>
    </row>
    <row r="247" spans="1:31">
      <c r="A247" s="28">
        <v>2015</v>
      </c>
      <c r="B247" s="29" t="s">
        <v>129</v>
      </c>
      <c r="C247" s="29">
        <v>272116</v>
      </c>
      <c r="D247" s="29" t="s">
        <v>339</v>
      </c>
      <c r="E247" s="29" t="s">
        <v>349</v>
      </c>
      <c r="F247" s="30">
        <v>279395</v>
      </c>
      <c r="G247" s="30">
        <v>276664</v>
      </c>
      <c r="H247" s="30">
        <v>37081862</v>
      </c>
      <c r="I247" s="30">
        <v>35478149</v>
      </c>
      <c r="J247" s="30">
        <v>49910178</v>
      </c>
      <c r="K247" s="30">
        <v>2628037</v>
      </c>
      <c r="L247" s="31">
        <v>1.8</v>
      </c>
      <c r="M247" s="31">
        <v>88.8</v>
      </c>
      <c r="N247" s="31">
        <v>23.2</v>
      </c>
      <c r="O247" s="31">
        <v>8.8000000000000007</v>
      </c>
      <c r="P247" s="31">
        <v>8</v>
      </c>
      <c r="Q247" s="32">
        <v>0.95</v>
      </c>
      <c r="R247" s="32" t="s">
        <v>115</v>
      </c>
      <c r="S247" s="32" t="s">
        <v>115</v>
      </c>
      <c r="T247" s="31">
        <v>-2.8</v>
      </c>
      <c r="U247" s="31" t="s">
        <v>115</v>
      </c>
      <c r="V247" s="30">
        <v>85870224</v>
      </c>
      <c r="W247" s="30">
        <v>84545281</v>
      </c>
      <c r="X247" s="30">
        <v>1324943</v>
      </c>
      <c r="Y247" s="30">
        <v>412438</v>
      </c>
      <c r="Z247" s="30">
        <v>912505</v>
      </c>
      <c r="AA247" s="30">
        <v>57110</v>
      </c>
      <c r="AB247" s="30">
        <v>500700</v>
      </c>
      <c r="AC247" s="30" t="s">
        <v>115</v>
      </c>
      <c r="AD247" s="30" t="s">
        <v>115</v>
      </c>
      <c r="AE247" s="33">
        <v>557810</v>
      </c>
    </row>
    <row r="248" spans="1:31">
      <c r="A248" s="28">
        <v>2015</v>
      </c>
      <c r="B248" s="29" t="s">
        <v>129</v>
      </c>
      <c r="C248" s="29">
        <v>272124</v>
      </c>
      <c r="D248" s="29" t="s">
        <v>339</v>
      </c>
      <c r="E248" s="29" t="s">
        <v>350</v>
      </c>
      <c r="F248" s="30">
        <v>268965</v>
      </c>
      <c r="G248" s="30">
        <v>262176</v>
      </c>
      <c r="H248" s="30">
        <v>41421564</v>
      </c>
      <c r="I248" s="30">
        <v>31222028</v>
      </c>
      <c r="J248" s="30">
        <v>54994876</v>
      </c>
      <c r="K248" s="30">
        <v>4702255</v>
      </c>
      <c r="L248" s="31">
        <v>0.1</v>
      </c>
      <c r="M248" s="31">
        <v>98.8</v>
      </c>
      <c r="N248" s="31">
        <v>25.2</v>
      </c>
      <c r="O248" s="31">
        <v>15.6</v>
      </c>
      <c r="P248" s="31">
        <v>14.2</v>
      </c>
      <c r="Q248" s="32">
        <v>0.74</v>
      </c>
      <c r="R248" s="32" t="s">
        <v>115</v>
      </c>
      <c r="S248" s="32" t="s">
        <v>115</v>
      </c>
      <c r="T248" s="31">
        <v>7.4</v>
      </c>
      <c r="U248" s="31">
        <v>51.8</v>
      </c>
      <c r="V248" s="30">
        <v>106938260</v>
      </c>
      <c r="W248" s="30">
        <v>106815786</v>
      </c>
      <c r="X248" s="30">
        <v>122474</v>
      </c>
      <c r="Y248" s="30">
        <v>73539</v>
      </c>
      <c r="Z248" s="30">
        <v>48935</v>
      </c>
      <c r="AA248" s="30">
        <v>30831</v>
      </c>
      <c r="AB248" s="30">
        <v>30591</v>
      </c>
      <c r="AC248" s="30">
        <v>48427</v>
      </c>
      <c r="AD248" s="30" t="s">
        <v>115</v>
      </c>
      <c r="AE248" s="33">
        <v>109849</v>
      </c>
    </row>
    <row r="249" spans="1:31">
      <c r="A249" s="28">
        <v>2015</v>
      </c>
      <c r="B249" s="29" t="s">
        <v>118</v>
      </c>
      <c r="C249" s="29">
        <v>272132</v>
      </c>
      <c r="D249" s="29" t="s">
        <v>339</v>
      </c>
      <c r="E249" s="29" t="s">
        <v>351</v>
      </c>
      <c r="F249" s="30">
        <v>101035</v>
      </c>
      <c r="G249" s="30">
        <v>99785</v>
      </c>
      <c r="H249" s="30">
        <v>16342257</v>
      </c>
      <c r="I249" s="30">
        <v>15330189</v>
      </c>
      <c r="J249" s="30">
        <v>22148298</v>
      </c>
      <c r="K249" s="30">
        <v>1335942</v>
      </c>
      <c r="L249" s="31">
        <v>0.2</v>
      </c>
      <c r="M249" s="31">
        <v>103.8</v>
      </c>
      <c r="N249" s="31">
        <v>20.6</v>
      </c>
      <c r="O249" s="31">
        <v>27.5</v>
      </c>
      <c r="P249" s="31">
        <v>20.2</v>
      </c>
      <c r="Q249" s="32">
        <v>0.94</v>
      </c>
      <c r="R249" s="32" t="s">
        <v>115</v>
      </c>
      <c r="S249" s="32" t="s">
        <v>115</v>
      </c>
      <c r="T249" s="31">
        <v>22.4</v>
      </c>
      <c r="U249" s="31">
        <v>191.6</v>
      </c>
      <c r="V249" s="30">
        <v>62036172</v>
      </c>
      <c r="W249" s="30">
        <v>61939571</v>
      </c>
      <c r="X249" s="30">
        <v>96601</v>
      </c>
      <c r="Y249" s="30">
        <v>43757</v>
      </c>
      <c r="Z249" s="30">
        <v>52844</v>
      </c>
      <c r="AA249" s="30">
        <v>29373</v>
      </c>
      <c r="AB249" s="30">
        <v>695312</v>
      </c>
      <c r="AC249" s="30">
        <v>3060000</v>
      </c>
      <c r="AD249" s="30">
        <v>687942</v>
      </c>
      <c r="AE249" s="33">
        <v>3096743</v>
      </c>
    </row>
    <row r="250" spans="1:31">
      <c r="A250" s="28">
        <v>2015</v>
      </c>
      <c r="B250" s="29" t="s">
        <v>118</v>
      </c>
      <c r="C250" s="29">
        <v>272141</v>
      </c>
      <c r="D250" s="29" t="s">
        <v>339</v>
      </c>
      <c r="E250" s="29" t="s">
        <v>352</v>
      </c>
      <c r="F250" s="30">
        <v>114919</v>
      </c>
      <c r="G250" s="30">
        <v>113945</v>
      </c>
      <c r="H250" s="30">
        <v>17826684</v>
      </c>
      <c r="I250" s="30">
        <v>11568467</v>
      </c>
      <c r="J250" s="30">
        <v>22828613</v>
      </c>
      <c r="K250" s="30">
        <v>1772322</v>
      </c>
      <c r="L250" s="31">
        <v>2.5</v>
      </c>
      <c r="M250" s="31">
        <v>94</v>
      </c>
      <c r="N250" s="31">
        <v>28.6</v>
      </c>
      <c r="O250" s="31">
        <v>9.3000000000000007</v>
      </c>
      <c r="P250" s="31">
        <v>8.1999999999999993</v>
      </c>
      <c r="Q250" s="32">
        <v>0.64</v>
      </c>
      <c r="R250" s="32" t="s">
        <v>115</v>
      </c>
      <c r="S250" s="32" t="s">
        <v>115</v>
      </c>
      <c r="T250" s="31">
        <v>-0.3</v>
      </c>
      <c r="U250" s="31" t="s">
        <v>115</v>
      </c>
      <c r="V250" s="30">
        <v>40334373</v>
      </c>
      <c r="W250" s="30">
        <v>39630326</v>
      </c>
      <c r="X250" s="30">
        <v>704047</v>
      </c>
      <c r="Y250" s="30">
        <v>125188</v>
      </c>
      <c r="Z250" s="30">
        <v>578859</v>
      </c>
      <c r="AA250" s="30">
        <v>-92605</v>
      </c>
      <c r="AB250" s="30">
        <v>33929</v>
      </c>
      <c r="AC250" s="30" t="s">
        <v>115</v>
      </c>
      <c r="AD250" s="30" t="s">
        <v>115</v>
      </c>
      <c r="AE250" s="33">
        <v>-58676</v>
      </c>
    </row>
    <row r="251" spans="1:31">
      <c r="A251" s="28">
        <v>2015</v>
      </c>
      <c r="B251" s="29" t="s">
        <v>129</v>
      </c>
      <c r="C251" s="29">
        <v>272159</v>
      </c>
      <c r="D251" s="29" t="s">
        <v>339</v>
      </c>
      <c r="E251" s="29" t="s">
        <v>353</v>
      </c>
      <c r="F251" s="30">
        <v>239108</v>
      </c>
      <c r="G251" s="30">
        <v>236346</v>
      </c>
      <c r="H251" s="30">
        <v>35002748</v>
      </c>
      <c r="I251" s="30">
        <v>23617488</v>
      </c>
      <c r="J251" s="30">
        <v>45162644</v>
      </c>
      <c r="K251" s="30">
        <v>3776101</v>
      </c>
      <c r="L251" s="31">
        <v>3.1</v>
      </c>
      <c r="M251" s="31">
        <v>91.4</v>
      </c>
      <c r="N251" s="31">
        <v>20.399999999999999</v>
      </c>
      <c r="O251" s="31">
        <v>14.6</v>
      </c>
      <c r="P251" s="31">
        <v>14.3</v>
      </c>
      <c r="Q251" s="32">
        <v>0.66</v>
      </c>
      <c r="R251" s="32" t="s">
        <v>115</v>
      </c>
      <c r="S251" s="32" t="s">
        <v>115</v>
      </c>
      <c r="T251" s="31">
        <v>1.9</v>
      </c>
      <c r="U251" s="31" t="s">
        <v>115</v>
      </c>
      <c r="V251" s="30">
        <v>81748539</v>
      </c>
      <c r="W251" s="30">
        <v>80113116</v>
      </c>
      <c r="X251" s="30">
        <v>1635423</v>
      </c>
      <c r="Y251" s="30">
        <v>222902</v>
      </c>
      <c r="Z251" s="30">
        <v>1412521</v>
      </c>
      <c r="AA251" s="30">
        <v>91442</v>
      </c>
      <c r="AB251" s="30">
        <v>1125038</v>
      </c>
      <c r="AC251" s="30">
        <v>671799</v>
      </c>
      <c r="AD251" s="30">
        <v>220000</v>
      </c>
      <c r="AE251" s="33">
        <v>1668279</v>
      </c>
    </row>
    <row r="252" spans="1:31">
      <c r="A252" s="28">
        <v>2015</v>
      </c>
      <c r="B252" s="29" t="s">
        <v>118</v>
      </c>
      <c r="C252" s="29">
        <v>272167</v>
      </c>
      <c r="D252" s="29" t="s">
        <v>339</v>
      </c>
      <c r="E252" s="29" t="s">
        <v>354</v>
      </c>
      <c r="F252" s="30">
        <v>109545</v>
      </c>
      <c r="G252" s="30">
        <v>109060</v>
      </c>
      <c r="H252" s="30">
        <v>16769814</v>
      </c>
      <c r="I252" s="30">
        <v>10759979</v>
      </c>
      <c r="J252" s="30">
        <v>21273526</v>
      </c>
      <c r="K252" s="30">
        <v>1630047</v>
      </c>
      <c r="L252" s="31">
        <v>0.7</v>
      </c>
      <c r="M252" s="31">
        <v>96.4</v>
      </c>
      <c r="N252" s="31">
        <v>26.2</v>
      </c>
      <c r="O252" s="31">
        <v>13.4</v>
      </c>
      <c r="P252" s="31">
        <v>12.3</v>
      </c>
      <c r="Q252" s="32">
        <v>0.63</v>
      </c>
      <c r="R252" s="32" t="s">
        <v>115</v>
      </c>
      <c r="S252" s="32" t="s">
        <v>115</v>
      </c>
      <c r="T252" s="31">
        <v>4.5999999999999996</v>
      </c>
      <c r="U252" s="31" t="s">
        <v>115</v>
      </c>
      <c r="V252" s="30">
        <v>34368702</v>
      </c>
      <c r="W252" s="30">
        <v>34082758</v>
      </c>
      <c r="X252" s="30">
        <v>285944</v>
      </c>
      <c r="Y252" s="30">
        <v>146083</v>
      </c>
      <c r="Z252" s="30">
        <v>139861</v>
      </c>
      <c r="AA252" s="30">
        <v>121582</v>
      </c>
      <c r="AB252" s="30">
        <v>72178</v>
      </c>
      <c r="AC252" s="30" t="s">
        <v>115</v>
      </c>
      <c r="AD252" s="30">
        <v>174687</v>
      </c>
      <c r="AE252" s="33">
        <v>19073</v>
      </c>
    </row>
    <row r="253" spans="1:31">
      <c r="A253" s="28">
        <v>2015</v>
      </c>
      <c r="B253" s="29" t="s">
        <v>118</v>
      </c>
      <c r="C253" s="29">
        <v>272175</v>
      </c>
      <c r="D253" s="29" t="s">
        <v>339</v>
      </c>
      <c r="E253" s="29" t="s">
        <v>355</v>
      </c>
      <c r="F253" s="30">
        <v>121962</v>
      </c>
      <c r="G253" s="30">
        <v>120691</v>
      </c>
      <c r="H253" s="30">
        <v>19319177</v>
      </c>
      <c r="I253" s="30">
        <v>11750710</v>
      </c>
      <c r="J253" s="30">
        <v>24291000</v>
      </c>
      <c r="K253" s="30">
        <v>1791134</v>
      </c>
      <c r="L253" s="31">
        <v>1.1000000000000001</v>
      </c>
      <c r="M253" s="31">
        <v>100.7</v>
      </c>
      <c r="N253" s="31">
        <v>27.5</v>
      </c>
      <c r="O253" s="31">
        <v>16.399999999999999</v>
      </c>
      <c r="P253" s="31">
        <v>15</v>
      </c>
      <c r="Q253" s="32">
        <v>0.59</v>
      </c>
      <c r="R253" s="32" t="s">
        <v>115</v>
      </c>
      <c r="S253" s="32" t="s">
        <v>115</v>
      </c>
      <c r="T253" s="31">
        <v>10</v>
      </c>
      <c r="U253" s="31">
        <v>92.6</v>
      </c>
      <c r="V253" s="30">
        <v>42841342</v>
      </c>
      <c r="W253" s="30">
        <v>42555297</v>
      </c>
      <c r="X253" s="30">
        <v>286045</v>
      </c>
      <c r="Y253" s="30">
        <v>7374</v>
      </c>
      <c r="Z253" s="30">
        <v>278671</v>
      </c>
      <c r="AA253" s="30">
        <v>68483</v>
      </c>
      <c r="AB253" s="30">
        <v>269594</v>
      </c>
      <c r="AC253" s="30" t="s">
        <v>115</v>
      </c>
      <c r="AD253" s="30">
        <v>258100</v>
      </c>
      <c r="AE253" s="33">
        <v>79977</v>
      </c>
    </row>
    <row r="254" spans="1:31">
      <c r="A254" s="28">
        <v>2015</v>
      </c>
      <c r="B254" s="29" t="s">
        <v>118</v>
      </c>
      <c r="C254" s="29">
        <v>272183</v>
      </c>
      <c r="D254" s="29" t="s">
        <v>339</v>
      </c>
      <c r="E254" s="29" t="s">
        <v>356</v>
      </c>
      <c r="F254" s="30">
        <v>123397</v>
      </c>
      <c r="G254" s="30">
        <v>120752</v>
      </c>
      <c r="H254" s="30">
        <v>18097964</v>
      </c>
      <c r="I254" s="30">
        <v>13602673</v>
      </c>
      <c r="J254" s="30">
        <v>23896615</v>
      </c>
      <c r="K254" s="30">
        <v>2075210</v>
      </c>
      <c r="L254" s="31">
        <v>4.0999999999999996</v>
      </c>
      <c r="M254" s="31">
        <v>94.8</v>
      </c>
      <c r="N254" s="31">
        <v>18.899999999999999</v>
      </c>
      <c r="O254" s="31">
        <v>14.9</v>
      </c>
      <c r="P254" s="31">
        <v>13.2</v>
      </c>
      <c r="Q254" s="32">
        <v>0.76</v>
      </c>
      <c r="R254" s="32" t="s">
        <v>115</v>
      </c>
      <c r="S254" s="32" t="s">
        <v>115</v>
      </c>
      <c r="T254" s="31">
        <v>3.6</v>
      </c>
      <c r="U254" s="31" t="s">
        <v>115</v>
      </c>
      <c r="V254" s="30">
        <v>41326999</v>
      </c>
      <c r="W254" s="30">
        <v>40297798</v>
      </c>
      <c r="X254" s="30">
        <v>1029201</v>
      </c>
      <c r="Y254" s="30">
        <v>60861</v>
      </c>
      <c r="Z254" s="30">
        <v>968340</v>
      </c>
      <c r="AA254" s="30">
        <v>284405</v>
      </c>
      <c r="AB254" s="30">
        <v>570</v>
      </c>
      <c r="AC254" s="30" t="s">
        <v>115</v>
      </c>
      <c r="AD254" s="30" t="s">
        <v>115</v>
      </c>
      <c r="AE254" s="33">
        <v>284975</v>
      </c>
    </row>
    <row r="255" spans="1:31">
      <c r="A255" s="28">
        <v>2015</v>
      </c>
      <c r="B255" s="29" t="s">
        <v>118</v>
      </c>
      <c r="C255" s="29">
        <v>272191</v>
      </c>
      <c r="D255" s="29" t="s">
        <v>339</v>
      </c>
      <c r="E255" s="29" t="s">
        <v>357</v>
      </c>
      <c r="F255" s="30">
        <v>186833</v>
      </c>
      <c r="G255" s="30">
        <v>184787</v>
      </c>
      <c r="H255" s="30">
        <v>26366909</v>
      </c>
      <c r="I255" s="30">
        <v>18894492</v>
      </c>
      <c r="J255" s="30">
        <v>34119783</v>
      </c>
      <c r="K255" s="30">
        <v>2532563</v>
      </c>
      <c r="L255" s="31">
        <v>1</v>
      </c>
      <c r="M255" s="31">
        <v>95.3</v>
      </c>
      <c r="N255" s="31">
        <v>25.2</v>
      </c>
      <c r="O255" s="31">
        <v>16.600000000000001</v>
      </c>
      <c r="P255" s="31">
        <v>15.1</v>
      </c>
      <c r="Q255" s="32">
        <v>0.7</v>
      </c>
      <c r="R255" s="32" t="s">
        <v>115</v>
      </c>
      <c r="S255" s="32" t="s">
        <v>115</v>
      </c>
      <c r="T255" s="31">
        <v>6.7</v>
      </c>
      <c r="U255" s="31">
        <v>0</v>
      </c>
      <c r="V255" s="30">
        <v>58051912</v>
      </c>
      <c r="W255" s="30">
        <v>57546695</v>
      </c>
      <c r="X255" s="30">
        <v>505217</v>
      </c>
      <c r="Y255" s="30">
        <v>153718</v>
      </c>
      <c r="Z255" s="30">
        <v>351499</v>
      </c>
      <c r="AA255" s="30">
        <v>283361</v>
      </c>
      <c r="AB255" s="30">
        <v>942240</v>
      </c>
      <c r="AC255" s="30">
        <v>100</v>
      </c>
      <c r="AD255" s="30" t="s">
        <v>115</v>
      </c>
      <c r="AE255" s="33">
        <v>1225701</v>
      </c>
    </row>
    <row r="256" spans="1:31">
      <c r="A256" s="28">
        <v>2015</v>
      </c>
      <c r="B256" s="29" t="s">
        <v>118</v>
      </c>
      <c r="C256" s="29">
        <v>272205</v>
      </c>
      <c r="D256" s="29" t="s">
        <v>339</v>
      </c>
      <c r="E256" s="29" t="s">
        <v>358</v>
      </c>
      <c r="F256" s="30">
        <v>135587</v>
      </c>
      <c r="G256" s="30">
        <v>133116</v>
      </c>
      <c r="H256" s="30">
        <v>18786956</v>
      </c>
      <c r="I256" s="30">
        <v>17967926</v>
      </c>
      <c r="J256" s="30">
        <v>25604691</v>
      </c>
      <c r="K256" s="30">
        <v>1316678</v>
      </c>
      <c r="L256" s="31">
        <v>8.3000000000000007</v>
      </c>
      <c r="M256" s="31">
        <v>88.2</v>
      </c>
      <c r="N256" s="31">
        <v>31.8</v>
      </c>
      <c r="O256" s="31">
        <v>8.4</v>
      </c>
      <c r="P256" s="31">
        <v>7.2</v>
      </c>
      <c r="Q256" s="32">
        <v>0.95</v>
      </c>
      <c r="R256" s="32" t="s">
        <v>115</v>
      </c>
      <c r="S256" s="32" t="s">
        <v>115</v>
      </c>
      <c r="T256" s="31">
        <v>1.2</v>
      </c>
      <c r="U256" s="31" t="s">
        <v>115</v>
      </c>
      <c r="V256" s="30">
        <v>45409772</v>
      </c>
      <c r="W256" s="30">
        <v>42031747</v>
      </c>
      <c r="X256" s="30">
        <v>3378025</v>
      </c>
      <c r="Y256" s="30">
        <v>1262026</v>
      </c>
      <c r="Z256" s="30">
        <v>2115999</v>
      </c>
      <c r="AA256" s="30">
        <v>343253</v>
      </c>
      <c r="AB256" s="30">
        <v>15720</v>
      </c>
      <c r="AC256" s="30" t="s">
        <v>115</v>
      </c>
      <c r="AD256" s="30" t="s">
        <v>115</v>
      </c>
      <c r="AE256" s="33">
        <v>358973</v>
      </c>
    </row>
    <row r="257" spans="1:31">
      <c r="A257" s="28">
        <v>2015</v>
      </c>
      <c r="B257" s="29" t="s">
        <v>118</v>
      </c>
      <c r="C257" s="29">
        <v>272221</v>
      </c>
      <c r="D257" s="29" t="s">
        <v>339</v>
      </c>
      <c r="E257" s="29" t="s">
        <v>359</v>
      </c>
      <c r="F257" s="30">
        <v>114146</v>
      </c>
      <c r="G257" s="30">
        <v>113310</v>
      </c>
      <c r="H257" s="30">
        <v>19005094</v>
      </c>
      <c r="I257" s="30">
        <v>10603969</v>
      </c>
      <c r="J257" s="30">
        <v>23638104</v>
      </c>
      <c r="K257" s="30">
        <v>1803261</v>
      </c>
      <c r="L257" s="31">
        <v>2.5</v>
      </c>
      <c r="M257" s="31">
        <v>96.8</v>
      </c>
      <c r="N257" s="31">
        <v>18</v>
      </c>
      <c r="O257" s="31">
        <v>18.3</v>
      </c>
      <c r="P257" s="31">
        <v>17.600000000000001</v>
      </c>
      <c r="Q257" s="32">
        <v>0.55000000000000004</v>
      </c>
      <c r="R257" s="32" t="s">
        <v>115</v>
      </c>
      <c r="S257" s="32" t="s">
        <v>115</v>
      </c>
      <c r="T257" s="31">
        <v>9.3000000000000007</v>
      </c>
      <c r="U257" s="31">
        <v>38.299999999999997</v>
      </c>
      <c r="V257" s="30">
        <v>39810637</v>
      </c>
      <c r="W257" s="30">
        <v>39164212</v>
      </c>
      <c r="X257" s="30">
        <v>646425</v>
      </c>
      <c r="Y257" s="30">
        <v>49156</v>
      </c>
      <c r="Z257" s="30">
        <v>597269</v>
      </c>
      <c r="AA257" s="30">
        <v>314468</v>
      </c>
      <c r="AB257" s="30">
        <v>154218</v>
      </c>
      <c r="AC257" s="30">
        <v>200715</v>
      </c>
      <c r="AD257" s="30" t="s">
        <v>115</v>
      </c>
      <c r="AE257" s="33">
        <v>669401</v>
      </c>
    </row>
    <row r="258" spans="1:31">
      <c r="A258" s="28">
        <v>2015</v>
      </c>
      <c r="B258" s="29" t="s">
        <v>118</v>
      </c>
      <c r="C258" s="29">
        <v>272230</v>
      </c>
      <c r="D258" s="29" t="s">
        <v>339</v>
      </c>
      <c r="E258" s="29" t="s">
        <v>360</v>
      </c>
      <c r="F258" s="30">
        <v>125409</v>
      </c>
      <c r="G258" s="30">
        <v>122721</v>
      </c>
      <c r="H258" s="30">
        <v>20892160</v>
      </c>
      <c r="I258" s="30">
        <v>14305041</v>
      </c>
      <c r="J258" s="30">
        <v>27111922</v>
      </c>
      <c r="K258" s="30">
        <v>2232517</v>
      </c>
      <c r="L258" s="31">
        <v>0.2</v>
      </c>
      <c r="M258" s="31">
        <v>98.6</v>
      </c>
      <c r="N258" s="31">
        <v>22.2</v>
      </c>
      <c r="O258" s="31">
        <v>15.9</v>
      </c>
      <c r="P258" s="31">
        <v>14.6</v>
      </c>
      <c r="Q258" s="32">
        <v>0.68</v>
      </c>
      <c r="R258" s="32" t="s">
        <v>115</v>
      </c>
      <c r="S258" s="32" t="s">
        <v>115</v>
      </c>
      <c r="T258" s="31">
        <v>7.4</v>
      </c>
      <c r="U258" s="31">
        <v>44.2</v>
      </c>
      <c r="V258" s="30">
        <v>53081483</v>
      </c>
      <c r="W258" s="30">
        <v>52950947</v>
      </c>
      <c r="X258" s="30">
        <v>130536</v>
      </c>
      <c r="Y258" s="30">
        <v>75906</v>
      </c>
      <c r="Z258" s="30">
        <v>54630</v>
      </c>
      <c r="AA258" s="30">
        <v>-362608</v>
      </c>
      <c r="AB258" s="30">
        <v>211354</v>
      </c>
      <c r="AC258" s="30" t="s">
        <v>115</v>
      </c>
      <c r="AD258" s="30" t="s">
        <v>115</v>
      </c>
      <c r="AE258" s="33">
        <v>-151254</v>
      </c>
    </row>
    <row r="259" spans="1:31">
      <c r="A259" s="28">
        <v>2015</v>
      </c>
      <c r="B259" s="29" t="s">
        <v>116</v>
      </c>
      <c r="C259" s="29">
        <v>272272</v>
      </c>
      <c r="D259" s="29" t="s">
        <v>339</v>
      </c>
      <c r="E259" s="29" t="s">
        <v>361</v>
      </c>
      <c r="F259" s="30">
        <v>496659</v>
      </c>
      <c r="G259" s="30">
        <v>479933</v>
      </c>
      <c r="H259" s="30">
        <v>80556853</v>
      </c>
      <c r="I259" s="30">
        <v>60162719</v>
      </c>
      <c r="J259" s="30">
        <v>107066443</v>
      </c>
      <c r="K259" s="30">
        <v>9402232</v>
      </c>
      <c r="L259" s="31">
        <v>1.6</v>
      </c>
      <c r="M259" s="31">
        <v>92.8</v>
      </c>
      <c r="N259" s="31">
        <v>23.2</v>
      </c>
      <c r="O259" s="31">
        <v>14.9</v>
      </c>
      <c r="P259" s="31">
        <v>13.5</v>
      </c>
      <c r="Q259" s="32">
        <v>0.74</v>
      </c>
      <c r="R259" s="32" t="s">
        <v>115</v>
      </c>
      <c r="S259" s="32" t="s">
        <v>115</v>
      </c>
      <c r="T259" s="31">
        <v>4.9000000000000004</v>
      </c>
      <c r="U259" s="31">
        <v>2.5</v>
      </c>
      <c r="V259" s="30">
        <v>208150324</v>
      </c>
      <c r="W259" s="30">
        <v>205784591</v>
      </c>
      <c r="X259" s="30">
        <v>2365733</v>
      </c>
      <c r="Y259" s="30">
        <v>660147</v>
      </c>
      <c r="Z259" s="30">
        <v>1705586</v>
      </c>
      <c r="AA259" s="30">
        <v>536148</v>
      </c>
      <c r="AB259" s="30">
        <v>1975700</v>
      </c>
      <c r="AC259" s="30">
        <v>217</v>
      </c>
      <c r="AD259" s="30">
        <v>1000000</v>
      </c>
      <c r="AE259" s="33">
        <v>1512065</v>
      </c>
    </row>
    <row r="260" spans="1:31">
      <c r="A260" s="28">
        <v>2015</v>
      </c>
      <c r="B260" s="29" t="s">
        <v>112</v>
      </c>
      <c r="C260" s="29">
        <v>281000</v>
      </c>
      <c r="D260" s="29" t="s">
        <v>362</v>
      </c>
      <c r="E260" s="29" t="s">
        <v>363</v>
      </c>
      <c r="F260" s="30">
        <v>1547850</v>
      </c>
      <c r="G260" s="30">
        <v>1504105</v>
      </c>
      <c r="H260" s="30">
        <v>274544901</v>
      </c>
      <c r="I260" s="30">
        <v>219388575</v>
      </c>
      <c r="J260" s="30">
        <v>384449156</v>
      </c>
      <c r="K260" s="30">
        <v>44819106</v>
      </c>
      <c r="L260" s="31">
        <v>0.3</v>
      </c>
      <c r="M260" s="31">
        <v>95.9</v>
      </c>
      <c r="N260" s="31">
        <v>27</v>
      </c>
      <c r="O260" s="31">
        <v>25.8</v>
      </c>
      <c r="P260" s="31">
        <v>22.9</v>
      </c>
      <c r="Q260" s="32">
        <v>0.79</v>
      </c>
      <c r="R260" s="32" t="s">
        <v>115</v>
      </c>
      <c r="S260" s="32" t="s">
        <v>115</v>
      </c>
      <c r="T260" s="31">
        <v>7.9</v>
      </c>
      <c r="U260" s="31">
        <v>80.2</v>
      </c>
      <c r="V260" s="30">
        <v>749273636</v>
      </c>
      <c r="W260" s="30">
        <v>737615816</v>
      </c>
      <c r="X260" s="30">
        <v>11657820</v>
      </c>
      <c r="Y260" s="30">
        <v>10401992</v>
      </c>
      <c r="Z260" s="30">
        <v>1255828</v>
      </c>
      <c r="AA260" s="30">
        <v>-312545</v>
      </c>
      <c r="AB260" s="30">
        <v>1859725</v>
      </c>
      <c r="AC260" s="30" t="s">
        <v>115</v>
      </c>
      <c r="AD260" s="30" t="s">
        <v>115</v>
      </c>
      <c r="AE260" s="33">
        <v>1547180</v>
      </c>
    </row>
    <row r="261" spans="1:31">
      <c r="A261" s="28">
        <v>2015</v>
      </c>
      <c r="B261" s="29" t="s">
        <v>116</v>
      </c>
      <c r="C261" s="29">
        <v>282014</v>
      </c>
      <c r="D261" s="29" t="s">
        <v>362</v>
      </c>
      <c r="E261" s="29" t="s">
        <v>364</v>
      </c>
      <c r="F261" s="30">
        <v>541497</v>
      </c>
      <c r="G261" s="30">
        <v>531289</v>
      </c>
      <c r="H261" s="30">
        <v>86647106</v>
      </c>
      <c r="I261" s="30">
        <v>75625493</v>
      </c>
      <c r="J261" s="30">
        <v>119599632</v>
      </c>
      <c r="K261" s="30">
        <v>8319083</v>
      </c>
      <c r="L261" s="31">
        <v>4.7</v>
      </c>
      <c r="M261" s="31">
        <v>83.4</v>
      </c>
      <c r="N261" s="31">
        <v>23.2</v>
      </c>
      <c r="O261" s="31">
        <v>15.5</v>
      </c>
      <c r="P261" s="31">
        <v>15.5</v>
      </c>
      <c r="Q261" s="32">
        <v>0.86</v>
      </c>
      <c r="R261" s="32" t="s">
        <v>115</v>
      </c>
      <c r="S261" s="32" t="s">
        <v>115</v>
      </c>
      <c r="T261" s="31">
        <v>5.5</v>
      </c>
      <c r="U261" s="31">
        <v>9.6</v>
      </c>
      <c r="V261" s="30">
        <v>216122865</v>
      </c>
      <c r="W261" s="30">
        <v>209064755</v>
      </c>
      <c r="X261" s="30">
        <v>7058110</v>
      </c>
      <c r="Y261" s="30">
        <v>1441037</v>
      </c>
      <c r="Z261" s="30">
        <v>5617073</v>
      </c>
      <c r="AA261" s="30">
        <v>171232</v>
      </c>
      <c r="AB261" s="30">
        <v>47394</v>
      </c>
      <c r="AC261" s="30">
        <v>2879394</v>
      </c>
      <c r="AD261" s="30" t="s">
        <v>115</v>
      </c>
      <c r="AE261" s="33">
        <v>3098020</v>
      </c>
    </row>
    <row r="262" spans="1:31">
      <c r="A262" s="28">
        <v>2015</v>
      </c>
      <c r="B262" s="29" t="s">
        <v>116</v>
      </c>
      <c r="C262" s="29">
        <v>282022</v>
      </c>
      <c r="D262" s="29" t="s">
        <v>362</v>
      </c>
      <c r="E262" s="29" t="s">
        <v>365</v>
      </c>
      <c r="F262" s="30">
        <v>463940</v>
      </c>
      <c r="G262" s="30">
        <v>453032</v>
      </c>
      <c r="H262" s="30">
        <v>73001496</v>
      </c>
      <c r="I262" s="30">
        <v>60130138</v>
      </c>
      <c r="J262" s="30">
        <v>99052900</v>
      </c>
      <c r="K262" s="30">
        <v>8848816</v>
      </c>
      <c r="L262" s="31">
        <v>0.3</v>
      </c>
      <c r="M262" s="31">
        <v>95.4</v>
      </c>
      <c r="N262" s="31">
        <v>22.8</v>
      </c>
      <c r="O262" s="31">
        <v>22.6</v>
      </c>
      <c r="P262" s="31">
        <v>21.1</v>
      </c>
      <c r="Q262" s="32">
        <v>0.82</v>
      </c>
      <c r="R262" s="32" t="s">
        <v>115</v>
      </c>
      <c r="S262" s="32" t="s">
        <v>115</v>
      </c>
      <c r="T262" s="31">
        <v>13.8</v>
      </c>
      <c r="U262" s="31">
        <v>122.5</v>
      </c>
      <c r="V262" s="30">
        <v>202608441</v>
      </c>
      <c r="W262" s="30">
        <v>202072289</v>
      </c>
      <c r="X262" s="30">
        <v>536152</v>
      </c>
      <c r="Y262" s="30">
        <v>283830</v>
      </c>
      <c r="Z262" s="30">
        <v>252322</v>
      </c>
      <c r="AA262" s="30">
        <v>90776</v>
      </c>
      <c r="AB262" s="30">
        <v>109583</v>
      </c>
      <c r="AC262" s="30" t="s">
        <v>115</v>
      </c>
      <c r="AD262" s="30" t="s">
        <v>115</v>
      </c>
      <c r="AE262" s="33">
        <v>200359</v>
      </c>
    </row>
    <row r="263" spans="1:31">
      <c r="A263" s="28">
        <v>2015</v>
      </c>
      <c r="B263" s="29" t="s">
        <v>129</v>
      </c>
      <c r="C263" s="29">
        <v>282031</v>
      </c>
      <c r="D263" s="29" t="s">
        <v>362</v>
      </c>
      <c r="E263" s="29" t="s">
        <v>366</v>
      </c>
      <c r="F263" s="30">
        <v>298059</v>
      </c>
      <c r="G263" s="30">
        <v>295112</v>
      </c>
      <c r="H263" s="30">
        <v>41983162</v>
      </c>
      <c r="I263" s="30">
        <v>32644779</v>
      </c>
      <c r="J263" s="30">
        <v>55825615</v>
      </c>
      <c r="K263" s="30">
        <v>4792365</v>
      </c>
      <c r="L263" s="31">
        <v>3.5</v>
      </c>
      <c r="M263" s="31">
        <v>91.1</v>
      </c>
      <c r="N263" s="31">
        <v>26.9</v>
      </c>
      <c r="O263" s="31">
        <v>16.899999999999999</v>
      </c>
      <c r="P263" s="31">
        <v>15.4</v>
      </c>
      <c r="Q263" s="32">
        <v>0.77</v>
      </c>
      <c r="R263" s="32" t="s">
        <v>115</v>
      </c>
      <c r="S263" s="32" t="s">
        <v>115</v>
      </c>
      <c r="T263" s="31">
        <v>3.8</v>
      </c>
      <c r="U263" s="31">
        <v>51.5</v>
      </c>
      <c r="V263" s="30">
        <v>102952355</v>
      </c>
      <c r="W263" s="30">
        <v>99572905</v>
      </c>
      <c r="X263" s="30">
        <v>3379450</v>
      </c>
      <c r="Y263" s="30">
        <v>1400757</v>
      </c>
      <c r="Z263" s="30">
        <v>1978693</v>
      </c>
      <c r="AA263" s="30">
        <v>976246</v>
      </c>
      <c r="AB263" s="30">
        <v>318855</v>
      </c>
      <c r="AC263" s="30">
        <v>249</v>
      </c>
      <c r="AD263" s="30" t="s">
        <v>115</v>
      </c>
      <c r="AE263" s="33">
        <v>1295350</v>
      </c>
    </row>
    <row r="264" spans="1:31">
      <c r="A264" s="28">
        <v>2015</v>
      </c>
      <c r="B264" s="29" t="s">
        <v>116</v>
      </c>
      <c r="C264" s="29">
        <v>282049</v>
      </c>
      <c r="D264" s="29" t="s">
        <v>362</v>
      </c>
      <c r="E264" s="29" t="s">
        <v>367</v>
      </c>
      <c r="F264" s="30">
        <v>484892</v>
      </c>
      <c r="G264" s="30">
        <v>478690</v>
      </c>
      <c r="H264" s="30">
        <v>70909511</v>
      </c>
      <c r="I264" s="30">
        <v>64758523</v>
      </c>
      <c r="J264" s="30">
        <v>97583202</v>
      </c>
      <c r="K264" s="30">
        <v>6728929</v>
      </c>
      <c r="L264" s="31">
        <v>2.7</v>
      </c>
      <c r="M264" s="31">
        <v>93.8</v>
      </c>
      <c r="N264" s="31">
        <v>29.5</v>
      </c>
      <c r="O264" s="31">
        <v>17.2</v>
      </c>
      <c r="P264" s="31">
        <v>15.6</v>
      </c>
      <c r="Q264" s="32">
        <v>0.9</v>
      </c>
      <c r="R264" s="32" t="s">
        <v>115</v>
      </c>
      <c r="S264" s="32" t="s">
        <v>115</v>
      </c>
      <c r="T264" s="31">
        <v>4.7</v>
      </c>
      <c r="U264" s="31">
        <v>33.9</v>
      </c>
      <c r="V264" s="30">
        <v>173379069</v>
      </c>
      <c r="W264" s="30">
        <v>170605547</v>
      </c>
      <c r="X264" s="30">
        <v>2773522</v>
      </c>
      <c r="Y264" s="30">
        <v>133732</v>
      </c>
      <c r="Z264" s="30">
        <v>2639790</v>
      </c>
      <c r="AA264" s="30">
        <v>2149205</v>
      </c>
      <c r="AB264" s="30">
        <v>252988</v>
      </c>
      <c r="AC264" s="30" t="s">
        <v>115</v>
      </c>
      <c r="AD264" s="30" t="s">
        <v>115</v>
      </c>
      <c r="AE264" s="33">
        <v>2402193</v>
      </c>
    </row>
    <row r="265" spans="1:31">
      <c r="A265" s="28">
        <v>2015</v>
      </c>
      <c r="B265" s="29" t="s">
        <v>118</v>
      </c>
      <c r="C265" s="29">
        <v>282073</v>
      </c>
      <c r="D265" s="29" t="s">
        <v>362</v>
      </c>
      <c r="E265" s="29" t="s">
        <v>368</v>
      </c>
      <c r="F265" s="30">
        <v>202037</v>
      </c>
      <c r="G265" s="30">
        <v>198990</v>
      </c>
      <c r="H265" s="30">
        <v>29229358</v>
      </c>
      <c r="I265" s="30">
        <v>24309717</v>
      </c>
      <c r="J265" s="30">
        <v>39545241</v>
      </c>
      <c r="K265" s="30">
        <v>3426449</v>
      </c>
      <c r="L265" s="31">
        <v>1.8</v>
      </c>
      <c r="M265" s="31">
        <v>94</v>
      </c>
      <c r="N265" s="31">
        <v>25.2</v>
      </c>
      <c r="O265" s="31">
        <v>15.8</v>
      </c>
      <c r="P265" s="31">
        <v>14.4</v>
      </c>
      <c r="Q265" s="32">
        <v>0.83</v>
      </c>
      <c r="R265" s="32" t="s">
        <v>115</v>
      </c>
      <c r="S265" s="32" t="s">
        <v>115</v>
      </c>
      <c r="T265" s="31">
        <v>8.4</v>
      </c>
      <c r="U265" s="31">
        <v>14.3</v>
      </c>
      <c r="V265" s="30">
        <v>68639885</v>
      </c>
      <c r="W265" s="30">
        <v>66851489</v>
      </c>
      <c r="X265" s="30">
        <v>1788396</v>
      </c>
      <c r="Y265" s="30">
        <v>1081407</v>
      </c>
      <c r="Z265" s="30">
        <v>706989</v>
      </c>
      <c r="AA265" s="30">
        <v>-72639</v>
      </c>
      <c r="AB265" s="30">
        <v>645266</v>
      </c>
      <c r="AC265" s="30">
        <v>276158</v>
      </c>
      <c r="AD265" s="30">
        <v>90000</v>
      </c>
      <c r="AE265" s="33">
        <v>758785</v>
      </c>
    </row>
    <row r="266" spans="1:31">
      <c r="A266" s="28">
        <v>2015</v>
      </c>
      <c r="B266" s="29" t="s">
        <v>129</v>
      </c>
      <c r="C266" s="29">
        <v>282103</v>
      </c>
      <c r="D266" s="29" t="s">
        <v>362</v>
      </c>
      <c r="E266" s="29" t="s">
        <v>369</v>
      </c>
      <c r="F266" s="30">
        <v>269555</v>
      </c>
      <c r="G266" s="30">
        <v>267072</v>
      </c>
      <c r="H266" s="30">
        <v>36200848</v>
      </c>
      <c r="I266" s="30">
        <v>31921013</v>
      </c>
      <c r="J266" s="30">
        <v>48857410</v>
      </c>
      <c r="K266" s="30">
        <v>3843286</v>
      </c>
      <c r="L266" s="31">
        <v>1.4</v>
      </c>
      <c r="M266" s="31">
        <v>90.9</v>
      </c>
      <c r="N266" s="31">
        <v>25.7</v>
      </c>
      <c r="O266" s="31">
        <v>17.600000000000001</v>
      </c>
      <c r="P266" s="31">
        <v>16</v>
      </c>
      <c r="Q266" s="32">
        <v>0.87</v>
      </c>
      <c r="R266" s="32" t="s">
        <v>115</v>
      </c>
      <c r="S266" s="32" t="s">
        <v>115</v>
      </c>
      <c r="T266" s="31">
        <v>5.3</v>
      </c>
      <c r="U266" s="31" t="s">
        <v>115</v>
      </c>
      <c r="V266" s="30">
        <v>79267215</v>
      </c>
      <c r="W266" s="30">
        <v>78407112</v>
      </c>
      <c r="X266" s="30">
        <v>860103</v>
      </c>
      <c r="Y266" s="30">
        <v>197589</v>
      </c>
      <c r="Z266" s="30">
        <v>662514</v>
      </c>
      <c r="AA266" s="30">
        <v>-16951</v>
      </c>
      <c r="AB266" s="30">
        <v>444961</v>
      </c>
      <c r="AC266" s="30" t="s">
        <v>115</v>
      </c>
      <c r="AD266" s="30" t="s">
        <v>115</v>
      </c>
      <c r="AE266" s="33">
        <v>428010</v>
      </c>
    </row>
    <row r="267" spans="1:31">
      <c r="A267" s="28">
        <v>2015</v>
      </c>
      <c r="B267" s="29" t="s">
        <v>129</v>
      </c>
      <c r="C267" s="29">
        <v>282146</v>
      </c>
      <c r="D267" s="29" t="s">
        <v>362</v>
      </c>
      <c r="E267" s="29" t="s">
        <v>370</v>
      </c>
      <c r="F267" s="30">
        <v>233962</v>
      </c>
      <c r="G267" s="30">
        <v>231063</v>
      </c>
      <c r="H267" s="30">
        <v>31418642</v>
      </c>
      <c r="I267" s="30">
        <v>27637056</v>
      </c>
      <c r="J267" s="30">
        <v>43073912</v>
      </c>
      <c r="K267" s="30">
        <v>3395859</v>
      </c>
      <c r="L267" s="31">
        <v>1.9</v>
      </c>
      <c r="M267" s="31">
        <v>96.3</v>
      </c>
      <c r="N267" s="31">
        <v>29.1</v>
      </c>
      <c r="O267" s="31">
        <v>14.5</v>
      </c>
      <c r="P267" s="31">
        <v>13</v>
      </c>
      <c r="Q267" s="32">
        <v>0.87</v>
      </c>
      <c r="R267" s="32" t="s">
        <v>115</v>
      </c>
      <c r="S267" s="32" t="s">
        <v>115</v>
      </c>
      <c r="T267" s="31">
        <v>5.3</v>
      </c>
      <c r="U267" s="31">
        <v>43</v>
      </c>
      <c r="V267" s="30">
        <v>74425425</v>
      </c>
      <c r="W267" s="30">
        <v>73185907</v>
      </c>
      <c r="X267" s="30">
        <v>1239518</v>
      </c>
      <c r="Y267" s="30">
        <v>435269</v>
      </c>
      <c r="Z267" s="30">
        <v>804249</v>
      </c>
      <c r="AA267" s="30">
        <v>287435</v>
      </c>
      <c r="AB267" s="30">
        <v>152261</v>
      </c>
      <c r="AC267" s="30" t="s">
        <v>115</v>
      </c>
      <c r="AD267" s="30">
        <v>400000</v>
      </c>
      <c r="AE267" s="33">
        <v>39696</v>
      </c>
    </row>
    <row r="268" spans="1:31">
      <c r="A268" s="28">
        <v>2015</v>
      </c>
      <c r="B268" s="29" t="s">
        <v>118</v>
      </c>
      <c r="C268" s="29">
        <v>282171</v>
      </c>
      <c r="D268" s="29" t="s">
        <v>362</v>
      </c>
      <c r="E268" s="29" t="s">
        <v>371</v>
      </c>
      <c r="F268" s="30">
        <v>160154</v>
      </c>
      <c r="G268" s="30">
        <v>158939</v>
      </c>
      <c r="H268" s="30">
        <v>22713555</v>
      </c>
      <c r="I268" s="30">
        <v>16703273</v>
      </c>
      <c r="J268" s="30">
        <v>29815576</v>
      </c>
      <c r="K268" s="30">
        <v>2514155</v>
      </c>
      <c r="L268" s="31">
        <v>1.6</v>
      </c>
      <c r="M268" s="31">
        <v>94.4</v>
      </c>
      <c r="N268" s="31">
        <v>27.2</v>
      </c>
      <c r="O268" s="31">
        <v>17.7</v>
      </c>
      <c r="P268" s="31">
        <v>15.9</v>
      </c>
      <c r="Q268" s="32">
        <v>0.74</v>
      </c>
      <c r="R268" s="32" t="s">
        <v>115</v>
      </c>
      <c r="S268" s="32" t="s">
        <v>115</v>
      </c>
      <c r="T268" s="31">
        <v>12.2</v>
      </c>
      <c r="U268" s="31">
        <v>114.1</v>
      </c>
      <c r="V268" s="30">
        <v>56562513</v>
      </c>
      <c r="W268" s="30">
        <v>55983067</v>
      </c>
      <c r="X268" s="30">
        <v>579446</v>
      </c>
      <c r="Y268" s="30">
        <v>110155</v>
      </c>
      <c r="Z268" s="30">
        <v>469291</v>
      </c>
      <c r="AA268" s="30">
        <v>33355</v>
      </c>
      <c r="AB268" s="30">
        <v>206</v>
      </c>
      <c r="AC268" s="30" t="s">
        <v>115</v>
      </c>
      <c r="AD268" s="30" t="s">
        <v>115</v>
      </c>
      <c r="AE268" s="33">
        <v>33561</v>
      </c>
    </row>
    <row r="269" spans="1:31">
      <c r="A269" s="28">
        <v>2015</v>
      </c>
      <c r="B269" s="29" t="s">
        <v>118</v>
      </c>
      <c r="C269" s="29">
        <v>282197</v>
      </c>
      <c r="D269" s="29" t="s">
        <v>362</v>
      </c>
      <c r="E269" s="29" t="s">
        <v>372</v>
      </c>
      <c r="F269" s="30">
        <v>113996</v>
      </c>
      <c r="G269" s="30">
        <v>112977</v>
      </c>
      <c r="H269" s="30">
        <v>16973596</v>
      </c>
      <c r="I269" s="30">
        <v>14172177</v>
      </c>
      <c r="J269" s="30">
        <v>22841818</v>
      </c>
      <c r="K269" s="30">
        <v>1826723</v>
      </c>
      <c r="L269" s="31">
        <v>2.2999999999999998</v>
      </c>
      <c r="M269" s="31">
        <v>94.4</v>
      </c>
      <c r="N269" s="31">
        <v>27.1</v>
      </c>
      <c r="O269" s="31">
        <v>17.5</v>
      </c>
      <c r="P269" s="31">
        <v>15.5</v>
      </c>
      <c r="Q269" s="32">
        <v>0.83</v>
      </c>
      <c r="R269" s="32" t="s">
        <v>115</v>
      </c>
      <c r="S269" s="32" t="s">
        <v>115</v>
      </c>
      <c r="T269" s="31">
        <v>8.9</v>
      </c>
      <c r="U269" s="31">
        <v>2.1</v>
      </c>
      <c r="V269" s="30">
        <v>38396423</v>
      </c>
      <c r="W269" s="30">
        <v>37650051</v>
      </c>
      <c r="X269" s="30">
        <v>746372</v>
      </c>
      <c r="Y269" s="30">
        <v>212548</v>
      </c>
      <c r="Z269" s="30">
        <v>533824</v>
      </c>
      <c r="AA269" s="30">
        <v>80760</v>
      </c>
      <c r="AB269" s="30">
        <v>1285</v>
      </c>
      <c r="AC269" s="30" t="s">
        <v>115</v>
      </c>
      <c r="AD269" s="30" t="s">
        <v>115</v>
      </c>
      <c r="AE269" s="33">
        <v>82045</v>
      </c>
    </row>
    <row r="270" spans="1:31">
      <c r="A270" s="28">
        <v>2015</v>
      </c>
      <c r="B270" s="29" t="s">
        <v>116</v>
      </c>
      <c r="C270" s="29">
        <v>292010</v>
      </c>
      <c r="D270" s="29" t="s">
        <v>373</v>
      </c>
      <c r="E270" s="29" t="s">
        <v>374</v>
      </c>
      <c r="F270" s="30">
        <v>362074</v>
      </c>
      <c r="G270" s="30">
        <v>359176</v>
      </c>
      <c r="H270" s="30">
        <v>55337105</v>
      </c>
      <c r="I270" s="30">
        <v>42060505</v>
      </c>
      <c r="J270" s="30">
        <v>75017802</v>
      </c>
      <c r="K270" s="30">
        <v>6459741</v>
      </c>
      <c r="L270" s="31">
        <v>2.2999999999999998</v>
      </c>
      <c r="M270" s="31">
        <v>97</v>
      </c>
      <c r="N270" s="31">
        <v>26.8</v>
      </c>
      <c r="O270" s="31">
        <v>23.1</v>
      </c>
      <c r="P270" s="31">
        <v>21.5</v>
      </c>
      <c r="Q270" s="32">
        <v>0.75</v>
      </c>
      <c r="R270" s="32" t="s">
        <v>115</v>
      </c>
      <c r="S270" s="32" t="s">
        <v>115</v>
      </c>
      <c r="T270" s="31">
        <v>13.4</v>
      </c>
      <c r="U270" s="31">
        <v>171.5</v>
      </c>
      <c r="V270" s="30">
        <v>127501409</v>
      </c>
      <c r="W270" s="30">
        <v>125624799</v>
      </c>
      <c r="X270" s="30">
        <v>1876610</v>
      </c>
      <c r="Y270" s="30">
        <v>124472</v>
      </c>
      <c r="Z270" s="30">
        <v>1752138</v>
      </c>
      <c r="AA270" s="30">
        <v>1701779</v>
      </c>
      <c r="AB270" s="30">
        <v>854</v>
      </c>
      <c r="AC270" s="30" t="s">
        <v>115</v>
      </c>
      <c r="AD270" s="30" t="s">
        <v>115</v>
      </c>
      <c r="AE270" s="33">
        <v>1702633</v>
      </c>
    </row>
    <row r="271" spans="1:31">
      <c r="A271" s="28">
        <v>2015</v>
      </c>
      <c r="B271" s="29" t="s">
        <v>118</v>
      </c>
      <c r="C271" s="29">
        <v>292052</v>
      </c>
      <c r="D271" s="29" t="s">
        <v>373</v>
      </c>
      <c r="E271" s="29" t="s">
        <v>375</v>
      </c>
      <c r="F271" s="30">
        <v>124113</v>
      </c>
      <c r="G271" s="30">
        <v>123125</v>
      </c>
      <c r="H271" s="30">
        <v>18245761</v>
      </c>
      <c r="I271" s="30">
        <v>12716171</v>
      </c>
      <c r="J271" s="30">
        <v>23643058</v>
      </c>
      <c r="K271" s="30">
        <v>1874098</v>
      </c>
      <c r="L271" s="31">
        <v>5.8</v>
      </c>
      <c r="M271" s="31">
        <v>94.5</v>
      </c>
      <c r="N271" s="31">
        <v>25.2</v>
      </c>
      <c r="O271" s="31">
        <v>17.899999999999999</v>
      </c>
      <c r="P271" s="31">
        <v>14.7</v>
      </c>
      <c r="Q271" s="32">
        <v>0.69</v>
      </c>
      <c r="R271" s="32" t="s">
        <v>115</v>
      </c>
      <c r="S271" s="32" t="s">
        <v>115</v>
      </c>
      <c r="T271" s="31">
        <v>8.9</v>
      </c>
      <c r="U271" s="31">
        <v>75.900000000000006</v>
      </c>
      <c r="V271" s="30">
        <v>44416183</v>
      </c>
      <c r="W271" s="30">
        <v>42084196</v>
      </c>
      <c r="X271" s="30">
        <v>2331987</v>
      </c>
      <c r="Y271" s="30">
        <v>954648</v>
      </c>
      <c r="Z271" s="30">
        <v>1377339</v>
      </c>
      <c r="AA271" s="30">
        <v>-160187</v>
      </c>
      <c r="AB271" s="30">
        <v>504064</v>
      </c>
      <c r="AC271" s="30" t="s">
        <v>115</v>
      </c>
      <c r="AD271" s="30" t="s">
        <v>115</v>
      </c>
      <c r="AE271" s="33">
        <v>343877</v>
      </c>
    </row>
    <row r="272" spans="1:31">
      <c r="A272" s="28">
        <v>2015</v>
      </c>
      <c r="B272" s="29" t="s">
        <v>118</v>
      </c>
      <c r="C272" s="29">
        <v>292095</v>
      </c>
      <c r="D272" s="29" t="s">
        <v>373</v>
      </c>
      <c r="E272" s="29" t="s">
        <v>376</v>
      </c>
      <c r="F272" s="30">
        <v>120944</v>
      </c>
      <c r="G272" s="30">
        <v>119900</v>
      </c>
      <c r="H272" s="30">
        <v>16636689</v>
      </c>
      <c r="I272" s="30">
        <v>13523837</v>
      </c>
      <c r="J272" s="30">
        <v>22376840</v>
      </c>
      <c r="K272" s="30">
        <v>1774092</v>
      </c>
      <c r="L272" s="31">
        <v>4.0999999999999996</v>
      </c>
      <c r="M272" s="31">
        <v>88.1</v>
      </c>
      <c r="N272" s="31">
        <v>29.1</v>
      </c>
      <c r="O272" s="31">
        <v>12.6</v>
      </c>
      <c r="P272" s="31">
        <v>11.1</v>
      </c>
      <c r="Q272" s="32">
        <v>0.8</v>
      </c>
      <c r="R272" s="32" t="s">
        <v>115</v>
      </c>
      <c r="S272" s="32" t="s">
        <v>115</v>
      </c>
      <c r="T272" s="31">
        <v>0.7</v>
      </c>
      <c r="U272" s="31" t="s">
        <v>115</v>
      </c>
      <c r="V272" s="30">
        <v>38726921</v>
      </c>
      <c r="W272" s="30">
        <v>37555290</v>
      </c>
      <c r="X272" s="30">
        <v>1171631</v>
      </c>
      <c r="Y272" s="30">
        <v>254827</v>
      </c>
      <c r="Z272" s="30">
        <v>916804</v>
      </c>
      <c r="AA272" s="30">
        <v>-998629</v>
      </c>
      <c r="AB272" s="30">
        <v>3335</v>
      </c>
      <c r="AC272" s="30">
        <v>139341</v>
      </c>
      <c r="AD272" s="30" t="s">
        <v>115</v>
      </c>
      <c r="AE272" s="33">
        <v>-855953</v>
      </c>
    </row>
    <row r="273" spans="1:31">
      <c r="A273" s="28">
        <v>2015</v>
      </c>
      <c r="B273" s="29" t="s">
        <v>116</v>
      </c>
      <c r="C273" s="29">
        <v>302015</v>
      </c>
      <c r="D273" s="29" t="s">
        <v>377</v>
      </c>
      <c r="E273" s="29" t="s">
        <v>378</v>
      </c>
      <c r="F273" s="30">
        <v>375269</v>
      </c>
      <c r="G273" s="30">
        <v>371969</v>
      </c>
      <c r="H273" s="30">
        <v>57755876</v>
      </c>
      <c r="I273" s="30">
        <v>46623411</v>
      </c>
      <c r="J273" s="30">
        <v>77915007</v>
      </c>
      <c r="K273" s="30">
        <v>6666283</v>
      </c>
      <c r="L273" s="31">
        <v>0.7</v>
      </c>
      <c r="M273" s="31">
        <v>98.6</v>
      </c>
      <c r="N273" s="31">
        <v>27</v>
      </c>
      <c r="O273" s="31">
        <v>20</v>
      </c>
      <c r="P273" s="31">
        <v>17.899999999999999</v>
      </c>
      <c r="Q273" s="32">
        <v>0.8</v>
      </c>
      <c r="R273" s="32" t="s">
        <v>115</v>
      </c>
      <c r="S273" s="32" t="s">
        <v>115</v>
      </c>
      <c r="T273" s="31">
        <v>11.5</v>
      </c>
      <c r="U273" s="31">
        <v>122.2</v>
      </c>
      <c r="V273" s="30">
        <v>148432957</v>
      </c>
      <c r="W273" s="30">
        <v>147394019</v>
      </c>
      <c r="X273" s="30">
        <v>1038938</v>
      </c>
      <c r="Y273" s="30">
        <v>480490</v>
      </c>
      <c r="Z273" s="30">
        <v>558448</v>
      </c>
      <c r="AA273" s="30">
        <v>119320</v>
      </c>
      <c r="AB273" s="30">
        <v>727189</v>
      </c>
      <c r="AC273" s="30">
        <v>40</v>
      </c>
      <c r="AD273" s="30">
        <v>1500000</v>
      </c>
      <c r="AE273" s="33">
        <v>-653451</v>
      </c>
    </row>
    <row r="274" spans="1:31">
      <c r="A274" s="28">
        <v>2015</v>
      </c>
      <c r="B274" s="29" t="s">
        <v>129</v>
      </c>
      <c r="C274" s="29">
        <v>312011</v>
      </c>
      <c r="D274" s="29" t="s">
        <v>379</v>
      </c>
      <c r="E274" s="29" t="s">
        <v>380</v>
      </c>
      <c r="F274" s="30">
        <v>191969</v>
      </c>
      <c r="G274" s="30">
        <v>190770</v>
      </c>
      <c r="H274" s="30">
        <v>38836139</v>
      </c>
      <c r="I274" s="30">
        <v>20059026</v>
      </c>
      <c r="J274" s="30">
        <v>51763774</v>
      </c>
      <c r="K274" s="30">
        <v>3792274</v>
      </c>
      <c r="L274" s="31">
        <v>3.3</v>
      </c>
      <c r="M274" s="31">
        <v>85</v>
      </c>
      <c r="N274" s="31">
        <v>19.5</v>
      </c>
      <c r="O274" s="31">
        <v>18.899999999999999</v>
      </c>
      <c r="P274" s="31">
        <v>17.100000000000001</v>
      </c>
      <c r="Q274" s="32">
        <v>0.51</v>
      </c>
      <c r="R274" s="32" t="s">
        <v>115</v>
      </c>
      <c r="S274" s="32" t="s">
        <v>115</v>
      </c>
      <c r="T274" s="31">
        <v>12.1</v>
      </c>
      <c r="U274" s="31">
        <v>78.400000000000006</v>
      </c>
      <c r="V274" s="30">
        <v>95800052</v>
      </c>
      <c r="W274" s="30">
        <v>93871524</v>
      </c>
      <c r="X274" s="30">
        <v>1928528</v>
      </c>
      <c r="Y274" s="30">
        <v>205182</v>
      </c>
      <c r="Z274" s="30">
        <v>1723346</v>
      </c>
      <c r="AA274" s="30">
        <v>177432</v>
      </c>
      <c r="AB274" s="30">
        <v>1307061</v>
      </c>
      <c r="AC274" s="30">
        <v>14715</v>
      </c>
      <c r="AD274" s="30" t="s">
        <v>115</v>
      </c>
      <c r="AE274" s="33">
        <v>1499208</v>
      </c>
    </row>
    <row r="275" spans="1:31">
      <c r="A275" s="28">
        <v>2015</v>
      </c>
      <c r="B275" s="29" t="s">
        <v>118</v>
      </c>
      <c r="C275" s="29">
        <v>312029</v>
      </c>
      <c r="D275" s="29" t="s">
        <v>379</v>
      </c>
      <c r="E275" s="29" t="s">
        <v>381</v>
      </c>
      <c r="F275" s="30">
        <v>149731</v>
      </c>
      <c r="G275" s="30">
        <v>148551</v>
      </c>
      <c r="H275" s="30">
        <v>24180126</v>
      </c>
      <c r="I275" s="30">
        <v>16213526</v>
      </c>
      <c r="J275" s="30">
        <v>31557178</v>
      </c>
      <c r="K275" s="30">
        <v>2314477</v>
      </c>
      <c r="L275" s="31">
        <v>2.4</v>
      </c>
      <c r="M275" s="31">
        <v>91.3</v>
      </c>
      <c r="N275" s="31">
        <v>18.899999999999999</v>
      </c>
      <c r="O275" s="31">
        <v>18.600000000000001</v>
      </c>
      <c r="P275" s="31">
        <v>16.5</v>
      </c>
      <c r="Q275" s="32">
        <v>0.66</v>
      </c>
      <c r="R275" s="32" t="s">
        <v>115</v>
      </c>
      <c r="S275" s="32" t="s">
        <v>115</v>
      </c>
      <c r="T275" s="31">
        <v>15.2</v>
      </c>
      <c r="U275" s="31">
        <v>134.1</v>
      </c>
      <c r="V275" s="30">
        <v>65349234</v>
      </c>
      <c r="W275" s="30">
        <v>64516626</v>
      </c>
      <c r="X275" s="30">
        <v>832608</v>
      </c>
      <c r="Y275" s="30">
        <v>69774</v>
      </c>
      <c r="Z275" s="30">
        <v>762834</v>
      </c>
      <c r="AA275" s="30">
        <v>-48133</v>
      </c>
      <c r="AB275" s="30">
        <v>482</v>
      </c>
      <c r="AC275" s="30" t="s">
        <v>115</v>
      </c>
      <c r="AD275" s="30" t="s">
        <v>115</v>
      </c>
      <c r="AE275" s="33">
        <v>-47651</v>
      </c>
    </row>
    <row r="276" spans="1:31">
      <c r="A276" s="28">
        <v>2015</v>
      </c>
      <c r="B276" s="29" t="s">
        <v>129</v>
      </c>
      <c r="C276" s="29">
        <v>322016</v>
      </c>
      <c r="D276" s="29" t="s">
        <v>382</v>
      </c>
      <c r="E276" s="29" t="s">
        <v>383</v>
      </c>
      <c r="F276" s="30">
        <v>204952</v>
      </c>
      <c r="G276" s="30">
        <v>203760</v>
      </c>
      <c r="H276" s="30">
        <v>41933640</v>
      </c>
      <c r="I276" s="30">
        <v>24107956</v>
      </c>
      <c r="J276" s="30">
        <v>56659863</v>
      </c>
      <c r="K276" s="30">
        <v>4172125</v>
      </c>
      <c r="L276" s="31">
        <v>1.7</v>
      </c>
      <c r="M276" s="31">
        <v>89.2</v>
      </c>
      <c r="N276" s="31">
        <v>21.3</v>
      </c>
      <c r="O276" s="31">
        <v>23.8</v>
      </c>
      <c r="P276" s="31">
        <v>21.7</v>
      </c>
      <c r="Q276" s="32">
        <v>0.56999999999999995</v>
      </c>
      <c r="R276" s="32" t="s">
        <v>115</v>
      </c>
      <c r="S276" s="32" t="s">
        <v>115</v>
      </c>
      <c r="T276" s="31">
        <v>15.4</v>
      </c>
      <c r="U276" s="31">
        <v>128.80000000000001</v>
      </c>
      <c r="V276" s="30">
        <v>102813799</v>
      </c>
      <c r="W276" s="30">
        <v>101711522</v>
      </c>
      <c r="X276" s="30">
        <v>1102277</v>
      </c>
      <c r="Y276" s="30">
        <v>150571</v>
      </c>
      <c r="Z276" s="30">
        <v>951706</v>
      </c>
      <c r="AA276" s="30">
        <v>145068</v>
      </c>
      <c r="AB276" s="30">
        <v>5695</v>
      </c>
      <c r="AC276" s="30">
        <v>477484</v>
      </c>
      <c r="AD276" s="30" t="s">
        <v>115</v>
      </c>
      <c r="AE276" s="33">
        <v>628247</v>
      </c>
    </row>
    <row r="277" spans="1:31">
      <c r="A277" s="28">
        <v>2015</v>
      </c>
      <c r="B277" s="29" t="s">
        <v>118</v>
      </c>
      <c r="C277" s="29">
        <v>322032</v>
      </c>
      <c r="D277" s="29" t="s">
        <v>382</v>
      </c>
      <c r="E277" s="29" t="s">
        <v>384</v>
      </c>
      <c r="F277" s="30">
        <v>175118</v>
      </c>
      <c r="G277" s="30">
        <v>172374</v>
      </c>
      <c r="H277" s="30">
        <v>36386558</v>
      </c>
      <c r="I277" s="30">
        <v>18924185</v>
      </c>
      <c r="J277" s="30">
        <v>47504122</v>
      </c>
      <c r="K277" s="30">
        <v>2885565</v>
      </c>
      <c r="L277" s="31">
        <v>2.1</v>
      </c>
      <c r="M277" s="31">
        <v>88.7</v>
      </c>
      <c r="N277" s="31">
        <v>20.399999999999999</v>
      </c>
      <c r="O277" s="31">
        <v>27</v>
      </c>
      <c r="P277" s="31">
        <v>25.8</v>
      </c>
      <c r="Q277" s="32">
        <v>0.51</v>
      </c>
      <c r="R277" s="32" t="s">
        <v>115</v>
      </c>
      <c r="S277" s="32" t="s">
        <v>115</v>
      </c>
      <c r="T277" s="31">
        <v>18.2</v>
      </c>
      <c r="U277" s="31">
        <v>176.9</v>
      </c>
      <c r="V277" s="30">
        <v>80853483</v>
      </c>
      <c r="W277" s="30">
        <v>79680326</v>
      </c>
      <c r="X277" s="30">
        <v>1173157</v>
      </c>
      <c r="Y277" s="30">
        <v>195998</v>
      </c>
      <c r="Z277" s="30">
        <v>977159</v>
      </c>
      <c r="AA277" s="30">
        <v>-577959</v>
      </c>
      <c r="AB277" s="30">
        <v>22883</v>
      </c>
      <c r="AC277" s="30">
        <v>779478</v>
      </c>
      <c r="AD277" s="30" t="s">
        <v>115</v>
      </c>
      <c r="AE277" s="33">
        <v>224402</v>
      </c>
    </row>
    <row r="278" spans="1:31">
      <c r="A278" s="28">
        <v>2015</v>
      </c>
      <c r="B278" s="29" t="s">
        <v>112</v>
      </c>
      <c r="C278" s="29">
        <v>331007</v>
      </c>
      <c r="D278" s="29" t="s">
        <v>385</v>
      </c>
      <c r="E278" s="29" t="s">
        <v>386</v>
      </c>
      <c r="F278" s="30">
        <v>707615</v>
      </c>
      <c r="G278" s="30">
        <v>697148</v>
      </c>
      <c r="H278" s="30">
        <v>119330013</v>
      </c>
      <c r="I278" s="30">
        <v>96532136</v>
      </c>
      <c r="J278" s="30">
        <v>165516086</v>
      </c>
      <c r="K278" s="30">
        <v>18525173</v>
      </c>
      <c r="L278" s="31">
        <v>4.3</v>
      </c>
      <c r="M278" s="31">
        <v>87.5</v>
      </c>
      <c r="N278" s="31">
        <v>23.9</v>
      </c>
      <c r="O278" s="31">
        <v>18.899999999999999</v>
      </c>
      <c r="P278" s="31">
        <v>16.600000000000001</v>
      </c>
      <c r="Q278" s="32">
        <v>0.79</v>
      </c>
      <c r="R278" s="32" t="s">
        <v>115</v>
      </c>
      <c r="S278" s="32" t="s">
        <v>115</v>
      </c>
      <c r="T278" s="31">
        <v>9.5</v>
      </c>
      <c r="U278" s="31">
        <v>27.7</v>
      </c>
      <c r="V278" s="30">
        <v>287505152</v>
      </c>
      <c r="W278" s="30">
        <v>277860652</v>
      </c>
      <c r="X278" s="30">
        <v>9644500</v>
      </c>
      <c r="Y278" s="30">
        <v>2485937</v>
      </c>
      <c r="Z278" s="30">
        <v>7158563</v>
      </c>
      <c r="AA278" s="30">
        <v>-1842785</v>
      </c>
      <c r="AB278" s="30">
        <v>24413</v>
      </c>
      <c r="AC278" s="30" t="s">
        <v>115</v>
      </c>
      <c r="AD278" s="30">
        <v>3910000</v>
      </c>
      <c r="AE278" s="33">
        <v>-5728372</v>
      </c>
    </row>
    <row r="279" spans="1:31">
      <c r="A279" s="28">
        <v>2015</v>
      </c>
      <c r="B279" s="29" t="s">
        <v>116</v>
      </c>
      <c r="C279" s="29">
        <v>332020</v>
      </c>
      <c r="D279" s="29" t="s">
        <v>385</v>
      </c>
      <c r="E279" s="29" t="s">
        <v>387</v>
      </c>
      <c r="F279" s="30">
        <v>483970</v>
      </c>
      <c r="G279" s="30">
        <v>478626</v>
      </c>
      <c r="H279" s="30">
        <v>77079225</v>
      </c>
      <c r="I279" s="30">
        <v>66215650</v>
      </c>
      <c r="J279" s="30">
        <v>107075821</v>
      </c>
      <c r="K279" s="30">
        <v>8006610</v>
      </c>
      <c r="L279" s="31">
        <v>5.0999999999999996</v>
      </c>
      <c r="M279" s="31">
        <v>85.1</v>
      </c>
      <c r="N279" s="31">
        <v>23.3</v>
      </c>
      <c r="O279" s="31">
        <v>13.3</v>
      </c>
      <c r="P279" s="31">
        <v>12.8</v>
      </c>
      <c r="Q279" s="32">
        <v>0.85</v>
      </c>
      <c r="R279" s="32" t="s">
        <v>115</v>
      </c>
      <c r="S279" s="32" t="s">
        <v>115</v>
      </c>
      <c r="T279" s="31">
        <v>6.9</v>
      </c>
      <c r="U279" s="31">
        <v>49.5</v>
      </c>
      <c r="V279" s="30">
        <v>188173814</v>
      </c>
      <c r="W279" s="30">
        <v>181593097</v>
      </c>
      <c r="X279" s="30">
        <v>6580717</v>
      </c>
      <c r="Y279" s="30">
        <v>1088856</v>
      </c>
      <c r="Z279" s="30">
        <v>5491861</v>
      </c>
      <c r="AA279" s="30">
        <v>2828714</v>
      </c>
      <c r="AB279" s="30">
        <v>1905279</v>
      </c>
      <c r="AC279" s="30">
        <v>1125000</v>
      </c>
      <c r="AD279" s="30">
        <v>1121000</v>
      </c>
      <c r="AE279" s="33">
        <v>4737993</v>
      </c>
    </row>
    <row r="280" spans="1:31">
      <c r="A280" s="28">
        <v>2015</v>
      </c>
      <c r="B280" s="29" t="s">
        <v>118</v>
      </c>
      <c r="C280" s="29">
        <v>332038</v>
      </c>
      <c r="D280" s="29" t="s">
        <v>385</v>
      </c>
      <c r="E280" s="29" t="s">
        <v>388</v>
      </c>
      <c r="F280" s="30">
        <v>103954</v>
      </c>
      <c r="G280" s="30">
        <v>103193</v>
      </c>
      <c r="H280" s="30">
        <v>21240151</v>
      </c>
      <c r="I280" s="30">
        <v>11432300</v>
      </c>
      <c r="J280" s="30">
        <v>27899278</v>
      </c>
      <c r="K280" s="30">
        <v>1934876</v>
      </c>
      <c r="L280" s="31">
        <v>8.1</v>
      </c>
      <c r="M280" s="31">
        <v>89.9</v>
      </c>
      <c r="N280" s="31">
        <v>21.9</v>
      </c>
      <c r="O280" s="31">
        <v>19.7</v>
      </c>
      <c r="P280" s="31">
        <v>17.2</v>
      </c>
      <c r="Q280" s="32">
        <v>0.54</v>
      </c>
      <c r="R280" s="32" t="s">
        <v>115</v>
      </c>
      <c r="S280" s="32" t="s">
        <v>115</v>
      </c>
      <c r="T280" s="31">
        <v>12.4</v>
      </c>
      <c r="U280" s="31">
        <v>156.6</v>
      </c>
      <c r="V280" s="30">
        <v>49222701</v>
      </c>
      <c r="W280" s="30">
        <v>46877971</v>
      </c>
      <c r="X280" s="30">
        <v>2344730</v>
      </c>
      <c r="Y280" s="30">
        <v>94609</v>
      </c>
      <c r="Z280" s="30">
        <v>2250121</v>
      </c>
      <c r="AA280" s="30">
        <v>871392</v>
      </c>
      <c r="AB280" s="30">
        <v>1662</v>
      </c>
      <c r="AC280" s="30" t="s">
        <v>115</v>
      </c>
      <c r="AD280" s="30">
        <v>1000000</v>
      </c>
      <c r="AE280" s="33">
        <v>-126946</v>
      </c>
    </row>
    <row r="281" spans="1:31">
      <c r="A281" s="28">
        <v>2015</v>
      </c>
      <c r="B281" s="29" t="s">
        <v>112</v>
      </c>
      <c r="C281" s="29">
        <v>341002</v>
      </c>
      <c r="D281" s="29" t="s">
        <v>389</v>
      </c>
      <c r="E281" s="29" t="s">
        <v>390</v>
      </c>
      <c r="F281" s="30">
        <v>1191030</v>
      </c>
      <c r="G281" s="30">
        <v>1174560</v>
      </c>
      <c r="H281" s="30">
        <v>199789293</v>
      </c>
      <c r="I281" s="30">
        <v>167838675</v>
      </c>
      <c r="J281" s="30">
        <v>280533985</v>
      </c>
      <c r="K281" s="30">
        <v>31269802</v>
      </c>
      <c r="L281" s="31">
        <v>0.9</v>
      </c>
      <c r="M281" s="31">
        <v>97.4</v>
      </c>
      <c r="N281" s="31">
        <v>23.7</v>
      </c>
      <c r="O281" s="31">
        <v>23.2</v>
      </c>
      <c r="P281" s="31">
        <v>20.7</v>
      </c>
      <c r="Q281" s="32">
        <v>0.83</v>
      </c>
      <c r="R281" s="32" t="s">
        <v>115</v>
      </c>
      <c r="S281" s="32" t="s">
        <v>115</v>
      </c>
      <c r="T281" s="31">
        <v>15</v>
      </c>
      <c r="U281" s="31">
        <v>223.9</v>
      </c>
      <c r="V281" s="30">
        <v>576662180</v>
      </c>
      <c r="W281" s="30">
        <v>570673631</v>
      </c>
      <c r="X281" s="30">
        <v>5988549</v>
      </c>
      <c r="Y281" s="30">
        <v>3567436</v>
      </c>
      <c r="Z281" s="30">
        <v>2421113</v>
      </c>
      <c r="AA281" s="30">
        <v>38640</v>
      </c>
      <c r="AB281" s="30">
        <v>1191805</v>
      </c>
      <c r="AC281" s="30" t="s">
        <v>115</v>
      </c>
      <c r="AD281" s="30">
        <v>3250000</v>
      </c>
      <c r="AE281" s="33">
        <v>-2019555</v>
      </c>
    </row>
    <row r="282" spans="1:31">
      <c r="A282" s="28">
        <v>2015</v>
      </c>
      <c r="B282" s="29" t="s">
        <v>129</v>
      </c>
      <c r="C282" s="29">
        <v>342025</v>
      </c>
      <c r="D282" s="29" t="s">
        <v>389</v>
      </c>
      <c r="E282" s="29" t="s">
        <v>391</v>
      </c>
      <c r="F282" s="30">
        <v>232925</v>
      </c>
      <c r="G282" s="30">
        <v>230001</v>
      </c>
      <c r="H282" s="30">
        <v>43079424</v>
      </c>
      <c r="I282" s="30">
        <v>26074379</v>
      </c>
      <c r="J282" s="30">
        <v>58015665</v>
      </c>
      <c r="K282" s="30">
        <v>4431904</v>
      </c>
      <c r="L282" s="31">
        <v>3.4</v>
      </c>
      <c r="M282" s="31">
        <v>94.7</v>
      </c>
      <c r="N282" s="31">
        <v>28.4</v>
      </c>
      <c r="O282" s="31">
        <v>23.4</v>
      </c>
      <c r="P282" s="31">
        <v>20.8</v>
      </c>
      <c r="Q282" s="32">
        <v>0.61</v>
      </c>
      <c r="R282" s="32" t="s">
        <v>115</v>
      </c>
      <c r="S282" s="32" t="s">
        <v>115</v>
      </c>
      <c r="T282" s="31">
        <v>11.7</v>
      </c>
      <c r="U282" s="31">
        <v>99.9</v>
      </c>
      <c r="V282" s="30">
        <v>110156529</v>
      </c>
      <c r="W282" s="30">
        <v>108006800</v>
      </c>
      <c r="X282" s="30">
        <v>2149729</v>
      </c>
      <c r="Y282" s="30">
        <v>149832</v>
      </c>
      <c r="Z282" s="30">
        <v>1999897</v>
      </c>
      <c r="AA282" s="30">
        <v>563095</v>
      </c>
      <c r="AB282" s="30">
        <v>717193</v>
      </c>
      <c r="AC282" s="30" t="s">
        <v>115</v>
      </c>
      <c r="AD282" s="30">
        <v>500000</v>
      </c>
      <c r="AE282" s="33">
        <v>780288</v>
      </c>
    </row>
    <row r="283" spans="1:31">
      <c r="A283" s="28">
        <v>2015</v>
      </c>
      <c r="B283" s="29" t="s">
        <v>118</v>
      </c>
      <c r="C283" s="29">
        <v>342041</v>
      </c>
      <c r="D283" s="29" t="s">
        <v>389</v>
      </c>
      <c r="E283" s="29" t="s">
        <v>392</v>
      </c>
      <c r="F283" s="30">
        <v>97872</v>
      </c>
      <c r="G283" s="30">
        <v>96102</v>
      </c>
      <c r="H283" s="30">
        <v>20356189</v>
      </c>
      <c r="I283" s="30">
        <v>12191187</v>
      </c>
      <c r="J283" s="30">
        <v>27024010</v>
      </c>
      <c r="K283" s="30">
        <v>2028543</v>
      </c>
      <c r="L283" s="31">
        <v>3.3</v>
      </c>
      <c r="M283" s="31">
        <v>91.8</v>
      </c>
      <c r="N283" s="31">
        <v>24.9</v>
      </c>
      <c r="O283" s="31">
        <v>21.3</v>
      </c>
      <c r="P283" s="31">
        <v>21.9</v>
      </c>
      <c r="Q283" s="32">
        <v>0.6</v>
      </c>
      <c r="R283" s="32" t="s">
        <v>115</v>
      </c>
      <c r="S283" s="32" t="s">
        <v>115</v>
      </c>
      <c r="T283" s="31">
        <v>8.6</v>
      </c>
      <c r="U283" s="31">
        <v>48.7</v>
      </c>
      <c r="V283" s="30">
        <v>47737568</v>
      </c>
      <c r="W283" s="30">
        <v>46488333</v>
      </c>
      <c r="X283" s="30">
        <v>1249235</v>
      </c>
      <c r="Y283" s="30">
        <v>351976</v>
      </c>
      <c r="Z283" s="30">
        <v>897259</v>
      </c>
      <c r="AA283" s="30">
        <v>324640</v>
      </c>
      <c r="AB283" s="30">
        <v>2183</v>
      </c>
      <c r="AC283" s="30">
        <v>842661</v>
      </c>
      <c r="AD283" s="30" t="s">
        <v>115</v>
      </c>
      <c r="AE283" s="33">
        <v>1169484</v>
      </c>
    </row>
    <row r="284" spans="1:31">
      <c r="A284" s="28">
        <v>2015</v>
      </c>
      <c r="B284" s="29" t="s">
        <v>118</v>
      </c>
      <c r="C284" s="29">
        <v>342050</v>
      </c>
      <c r="D284" s="29" t="s">
        <v>389</v>
      </c>
      <c r="E284" s="29" t="s">
        <v>393</v>
      </c>
      <c r="F284" s="30">
        <v>142462</v>
      </c>
      <c r="G284" s="30">
        <v>140405</v>
      </c>
      <c r="H284" s="30">
        <v>26779798</v>
      </c>
      <c r="I284" s="30">
        <v>15270873</v>
      </c>
      <c r="J284" s="30">
        <v>35777461</v>
      </c>
      <c r="K284" s="30">
        <v>2734611</v>
      </c>
      <c r="L284" s="31">
        <v>2.7</v>
      </c>
      <c r="M284" s="31">
        <v>91.4</v>
      </c>
      <c r="N284" s="31">
        <v>25</v>
      </c>
      <c r="O284" s="31">
        <v>18.5</v>
      </c>
      <c r="P284" s="31">
        <v>16.5</v>
      </c>
      <c r="Q284" s="32">
        <v>0.59</v>
      </c>
      <c r="R284" s="32" t="s">
        <v>115</v>
      </c>
      <c r="S284" s="32" t="s">
        <v>115</v>
      </c>
      <c r="T284" s="31">
        <v>7.7</v>
      </c>
      <c r="U284" s="31">
        <v>38.5</v>
      </c>
      <c r="V284" s="30">
        <v>61592100</v>
      </c>
      <c r="W284" s="30">
        <v>60381792</v>
      </c>
      <c r="X284" s="30">
        <v>1210308</v>
      </c>
      <c r="Y284" s="30">
        <v>232011</v>
      </c>
      <c r="Z284" s="30">
        <v>978297</v>
      </c>
      <c r="AA284" s="30">
        <v>158606</v>
      </c>
      <c r="AB284" s="30">
        <v>413545</v>
      </c>
      <c r="AC284" s="30">
        <v>16834</v>
      </c>
      <c r="AD284" s="30" t="s">
        <v>115</v>
      </c>
      <c r="AE284" s="33">
        <v>588985</v>
      </c>
    </row>
    <row r="285" spans="1:31">
      <c r="A285" s="28">
        <v>2015</v>
      </c>
      <c r="B285" s="29" t="s">
        <v>116</v>
      </c>
      <c r="C285" s="29">
        <v>342076</v>
      </c>
      <c r="D285" s="29" t="s">
        <v>389</v>
      </c>
      <c r="E285" s="29" t="s">
        <v>394</v>
      </c>
      <c r="F285" s="30">
        <v>471974</v>
      </c>
      <c r="G285" s="30">
        <v>464639</v>
      </c>
      <c r="H285" s="30">
        <v>72804792</v>
      </c>
      <c r="I285" s="30">
        <v>59609576</v>
      </c>
      <c r="J285" s="30">
        <v>99857792</v>
      </c>
      <c r="K285" s="30">
        <v>7855614</v>
      </c>
      <c r="L285" s="31">
        <v>3.2</v>
      </c>
      <c r="M285" s="31">
        <v>87.3</v>
      </c>
      <c r="N285" s="31">
        <v>22.4</v>
      </c>
      <c r="O285" s="31">
        <v>16.899999999999999</v>
      </c>
      <c r="P285" s="31">
        <v>16.100000000000001</v>
      </c>
      <c r="Q285" s="32">
        <v>0.81</v>
      </c>
      <c r="R285" s="32" t="s">
        <v>115</v>
      </c>
      <c r="S285" s="32" t="s">
        <v>115</v>
      </c>
      <c r="T285" s="31">
        <v>4.7</v>
      </c>
      <c r="U285" s="31" t="s">
        <v>115</v>
      </c>
      <c r="V285" s="30">
        <v>172166372</v>
      </c>
      <c r="W285" s="30">
        <v>166433001</v>
      </c>
      <c r="X285" s="30">
        <v>5733371</v>
      </c>
      <c r="Y285" s="30">
        <v>2525076</v>
      </c>
      <c r="Z285" s="30">
        <v>3208295</v>
      </c>
      <c r="AA285" s="30">
        <v>-912694</v>
      </c>
      <c r="AB285" s="30">
        <v>2035323</v>
      </c>
      <c r="AC285" s="30">
        <v>1031620</v>
      </c>
      <c r="AD285" s="30" t="s">
        <v>115</v>
      </c>
      <c r="AE285" s="33">
        <v>2154249</v>
      </c>
    </row>
    <row r="286" spans="1:31">
      <c r="A286" s="28">
        <v>2015</v>
      </c>
      <c r="B286" s="29" t="s">
        <v>118</v>
      </c>
      <c r="C286" s="29">
        <v>342122</v>
      </c>
      <c r="D286" s="29" t="s">
        <v>389</v>
      </c>
      <c r="E286" s="29" t="s">
        <v>395</v>
      </c>
      <c r="F286" s="30">
        <v>185374</v>
      </c>
      <c r="G286" s="30">
        <v>180113</v>
      </c>
      <c r="H286" s="30">
        <v>30224785</v>
      </c>
      <c r="I286" s="30">
        <v>24328252</v>
      </c>
      <c r="J286" s="30">
        <v>43113101</v>
      </c>
      <c r="K286" s="30">
        <v>2605545</v>
      </c>
      <c r="L286" s="31">
        <v>1.3</v>
      </c>
      <c r="M286" s="31">
        <v>87.2</v>
      </c>
      <c r="N286" s="31">
        <v>26.6</v>
      </c>
      <c r="O286" s="31">
        <v>17</v>
      </c>
      <c r="P286" s="31">
        <v>20.3</v>
      </c>
      <c r="Q286" s="32">
        <v>0.81</v>
      </c>
      <c r="R286" s="32" t="s">
        <v>115</v>
      </c>
      <c r="S286" s="32" t="s">
        <v>115</v>
      </c>
      <c r="T286" s="31">
        <v>3.1</v>
      </c>
      <c r="U286" s="31" t="s">
        <v>115</v>
      </c>
      <c r="V286" s="30">
        <v>80154179</v>
      </c>
      <c r="W286" s="30">
        <v>77659231</v>
      </c>
      <c r="X286" s="30">
        <v>2494948</v>
      </c>
      <c r="Y286" s="30">
        <v>1936340</v>
      </c>
      <c r="Z286" s="30">
        <v>558608</v>
      </c>
      <c r="AA286" s="30">
        <v>-1736445</v>
      </c>
      <c r="AB286" s="30">
        <v>16223</v>
      </c>
      <c r="AC286" s="30">
        <v>2612074</v>
      </c>
      <c r="AD286" s="30" t="s">
        <v>115</v>
      </c>
      <c r="AE286" s="33">
        <v>891852</v>
      </c>
    </row>
    <row r="287" spans="1:31">
      <c r="A287" s="28">
        <v>2015</v>
      </c>
      <c r="B287" s="29" t="s">
        <v>118</v>
      </c>
      <c r="C287" s="29">
        <v>342131</v>
      </c>
      <c r="D287" s="29" t="s">
        <v>389</v>
      </c>
      <c r="E287" s="29" t="s">
        <v>396</v>
      </c>
      <c r="F287" s="30">
        <v>117292</v>
      </c>
      <c r="G287" s="30">
        <v>116265</v>
      </c>
      <c r="H287" s="30">
        <v>20258635</v>
      </c>
      <c r="I287" s="30">
        <v>13225808</v>
      </c>
      <c r="J287" s="30">
        <v>27198377</v>
      </c>
      <c r="K287" s="30">
        <v>1949080</v>
      </c>
      <c r="L287" s="31">
        <v>1.9</v>
      </c>
      <c r="M287" s="31">
        <v>95.4</v>
      </c>
      <c r="N287" s="31">
        <v>27.2</v>
      </c>
      <c r="O287" s="31">
        <v>21.1</v>
      </c>
      <c r="P287" s="31">
        <v>23.3</v>
      </c>
      <c r="Q287" s="32">
        <v>0.65</v>
      </c>
      <c r="R287" s="32" t="s">
        <v>115</v>
      </c>
      <c r="S287" s="32" t="s">
        <v>115</v>
      </c>
      <c r="T287" s="31">
        <v>9</v>
      </c>
      <c r="U287" s="31">
        <v>64.8</v>
      </c>
      <c r="V287" s="30">
        <v>47803496</v>
      </c>
      <c r="W287" s="30">
        <v>47177310</v>
      </c>
      <c r="X287" s="30">
        <v>626186</v>
      </c>
      <c r="Y287" s="30">
        <v>115701</v>
      </c>
      <c r="Z287" s="30">
        <v>510485</v>
      </c>
      <c r="AA287" s="30">
        <v>93251</v>
      </c>
      <c r="AB287" s="30">
        <v>26220</v>
      </c>
      <c r="AC287" s="30">
        <v>1623317</v>
      </c>
      <c r="AD287" s="30" t="s">
        <v>115</v>
      </c>
      <c r="AE287" s="33">
        <v>1742788</v>
      </c>
    </row>
    <row r="288" spans="1:31">
      <c r="A288" s="28">
        <v>2015</v>
      </c>
      <c r="B288" s="29" t="s">
        <v>116</v>
      </c>
      <c r="C288" s="29">
        <v>352012</v>
      </c>
      <c r="D288" s="29" t="s">
        <v>397</v>
      </c>
      <c r="E288" s="29" t="s">
        <v>398</v>
      </c>
      <c r="F288" s="30">
        <v>272360</v>
      </c>
      <c r="G288" s="30">
        <v>268309</v>
      </c>
      <c r="H288" s="30">
        <v>52845759</v>
      </c>
      <c r="I288" s="30">
        <v>29013520</v>
      </c>
      <c r="J288" s="30">
        <v>67905571</v>
      </c>
      <c r="K288" s="30">
        <v>5074322</v>
      </c>
      <c r="L288" s="31">
        <v>4.2</v>
      </c>
      <c r="M288" s="31">
        <v>95.2</v>
      </c>
      <c r="N288" s="31">
        <v>27.8</v>
      </c>
      <c r="O288" s="31">
        <v>21.8</v>
      </c>
      <c r="P288" s="31">
        <v>19</v>
      </c>
      <c r="Q288" s="32">
        <v>0.54</v>
      </c>
      <c r="R288" s="32" t="s">
        <v>115</v>
      </c>
      <c r="S288" s="32" t="s">
        <v>115</v>
      </c>
      <c r="T288" s="31">
        <v>10.199999999999999</v>
      </c>
      <c r="U288" s="31">
        <v>100</v>
      </c>
      <c r="V288" s="30">
        <v>129104625</v>
      </c>
      <c r="W288" s="30">
        <v>126056801</v>
      </c>
      <c r="X288" s="30">
        <v>3047824</v>
      </c>
      <c r="Y288" s="30">
        <v>217073</v>
      </c>
      <c r="Z288" s="30">
        <v>2830751</v>
      </c>
      <c r="AA288" s="30">
        <v>88519</v>
      </c>
      <c r="AB288" s="30">
        <v>1184205</v>
      </c>
      <c r="AC288" s="30" t="s">
        <v>115</v>
      </c>
      <c r="AD288" s="30">
        <v>1200000</v>
      </c>
      <c r="AE288" s="33">
        <v>72724</v>
      </c>
    </row>
    <row r="289" spans="1:31">
      <c r="A289" s="28">
        <v>2015</v>
      </c>
      <c r="B289" s="29" t="s">
        <v>118</v>
      </c>
      <c r="C289" s="29">
        <v>352021</v>
      </c>
      <c r="D289" s="29" t="s">
        <v>397</v>
      </c>
      <c r="E289" s="29" t="s">
        <v>399</v>
      </c>
      <c r="F289" s="30">
        <v>169349</v>
      </c>
      <c r="G289" s="30">
        <v>167457</v>
      </c>
      <c r="H289" s="30">
        <v>27926562</v>
      </c>
      <c r="I289" s="30">
        <v>19780167</v>
      </c>
      <c r="J289" s="30">
        <v>36853274</v>
      </c>
      <c r="K289" s="30">
        <v>2898524</v>
      </c>
      <c r="L289" s="31">
        <v>4.3</v>
      </c>
      <c r="M289" s="31">
        <v>93.1</v>
      </c>
      <c r="N289" s="31">
        <v>22.5</v>
      </c>
      <c r="O289" s="31">
        <v>20.5</v>
      </c>
      <c r="P289" s="31">
        <v>18.600000000000001</v>
      </c>
      <c r="Q289" s="32">
        <v>0.71</v>
      </c>
      <c r="R289" s="32" t="s">
        <v>115</v>
      </c>
      <c r="S289" s="32" t="s">
        <v>115</v>
      </c>
      <c r="T289" s="31">
        <v>8.1</v>
      </c>
      <c r="U289" s="31">
        <v>35.5</v>
      </c>
      <c r="V289" s="30">
        <v>67875240</v>
      </c>
      <c r="W289" s="30">
        <v>66006608</v>
      </c>
      <c r="X289" s="30">
        <v>1868632</v>
      </c>
      <c r="Y289" s="30">
        <v>284882</v>
      </c>
      <c r="Z289" s="30">
        <v>1583750</v>
      </c>
      <c r="AA289" s="30">
        <v>302281</v>
      </c>
      <c r="AB289" s="30">
        <v>655707</v>
      </c>
      <c r="AC289" s="30">
        <v>646789</v>
      </c>
      <c r="AD289" s="30">
        <v>630000</v>
      </c>
      <c r="AE289" s="33">
        <v>974777</v>
      </c>
    </row>
    <row r="290" spans="1:31">
      <c r="A290" s="28">
        <v>2015</v>
      </c>
      <c r="B290" s="29" t="s">
        <v>118</v>
      </c>
      <c r="C290" s="29">
        <v>352039</v>
      </c>
      <c r="D290" s="29" t="s">
        <v>397</v>
      </c>
      <c r="E290" s="29" t="s">
        <v>400</v>
      </c>
      <c r="F290" s="30">
        <v>194121</v>
      </c>
      <c r="G290" s="30">
        <v>192877</v>
      </c>
      <c r="H290" s="30">
        <v>33668787</v>
      </c>
      <c r="I290" s="30">
        <v>21998016</v>
      </c>
      <c r="J290" s="30">
        <v>45891825</v>
      </c>
      <c r="K290" s="30">
        <v>3341566</v>
      </c>
      <c r="L290" s="31">
        <v>1.7</v>
      </c>
      <c r="M290" s="31">
        <v>85.7</v>
      </c>
      <c r="N290" s="31">
        <v>25.7</v>
      </c>
      <c r="O290" s="31">
        <v>18.5</v>
      </c>
      <c r="P290" s="31">
        <v>16.3</v>
      </c>
      <c r="Q290" s="32">
        <v>0.65</v>
      </c>
      <c r="R290" s="32" t="s">
        <v>115</v>
      </c>
      <c r="S290" s="32" t="s">
        <v>115</v>
      </c>
      <c r="T290" s="31">
        <v>5.7</v>
      </c>
      <c r="U290" s="31">
        <v>36.1</v>
      </c>
      <c r="V290" s="30">
        <v>82523819</v>
      </c>
      <c r="W290" s="30">
        <v>81270304</v>
      </c>
      <c r="X290" s="30">
        <v>1253515</v>
      </c>
      <c r="Y290" s="30">
        <v>483895</v>
      </c>
      <c r="Z290" s="30">
        <v>769620</v>
      </c>
      <c r="AA290" s="30">
        <v>-36350</v>
      </c>
      <c r="AB290" s="30">
        <v>367148</v>
      </c>
      <c r="AC290" s="30" t="s">
        <v>115</v>
      </c>
      <c r="AD290" s="30" t="s">
        <v>115</v>
      </c>
      <c r="AE290" s="33">
        <v>330798</v>
      </c>
    </row>
    <row r="291" spans="1:31">
      <c r="A291" s="28">
        <v>2015</v>
      </c>
      <c r="B291" s="29" t="s">
        <v>118</v>
      </c>
      <c r="C291" s="29">
        <v>352063</v>
      </c>
      <c r="D291" s="29" t="s">
        <v>397</v>
      </c>
      <c r="E291" s="29" t="s">
        <v>401</v>
      </c>
      <c r="F291" s="30">
        <v>117713</v>
      </c>
      <c r="G291" s="30">
        <v>116814</v>
      </c>
      <c r="H291" s="30">
        <v>17193827</v>
      </c>
      <c r="I291" s="30">
        <v>14066094</v>
      </c>
      <c r="J291" s="30">
        <v>22875721</v>
      </c>
      <c r="K291" s="30">
        <v>1782574</v>
      </c>
      <c r="L291" s="31">
        <v>5.6</v>
      </c>
      <c r="M291" s="31">
        <v>93</v>
      </c>
      <c r="N291" s="31">
        <v>25.8</v>
      </c>
      <c r="O291" s="31">
        <v>14.7</v>
      </c>
      <c r="P291" s="31">
        <v>12.2</v>
      </c>
      <c r="Q291" s="32">
        <v>0.81</v>
      </c>
      <c r="R291" s="32" t="s">
        <v>115</v>
      </c>
      <c r="S291" s="32" t="s">
        <v>115</v>
      </c>
      <c r="T291" s="31">
        <v>3.3</v>
      </c>
      <c r="U291" s="31" t="s">
        <v>115</v>
      </c>
      <c r="V291" s="30">
        <v>42370740</v>
      </c>
      <c r="W291" s="30">
        <v>40585935</v>
      </c>
      <c r="X291" s="30">
        <v>1784805</v>
      </c>
      <c r="Y291" s="30">
        <v>506405</v>
      </c>
      <c r="Z291" s="30">
        <v>1278400</v>
      </c>
      <c r="AA291" s="30">
        <v>-211143</v>
      </c>
      <c r="AB291" s="30">
        <v>765287</v>
      </c>
      <c r="AC291" s="30" t="s">
        <v>115</v>
      </c>
      <c r="AD291" s="30">
        <v>900000</v>
      </c>
      <c r="AE291" s="33">
        <v>-345856</v>
      </c>
    </row>
    <row r="292" spans="1:31">
      <c r="A292" s="28">
        <v>2015</v>
      </c>
      <c r="B292" s="29" t="s">
        <v>118</v>
      </c>
      <c r="C292" s="29">
        <v>352080</v>
      </c>
      <c r="D292" s="29" t="s">
        <v>397</v>
      </c>
      <c r="E292" s="29" t="s">
        <v>402</v>
      </c>
      <c r="F292" s="30">
        <v>139986</v>
      </c>
      <c r="G292" s="30">
        <v>138384</v>
      </c>
      <c r="H292" s="30">
        <v>26961649</v>
      </c>
      <c r="I292" s="30">
        <v>15767276</v>
      </c>
      <c r="J292" s="30">
        <v>37388028</v>
      </c>
      <c r="K292" s="30">
        <v>2676764</v>
      </c>
      <c r="L292" s="31">
        <v>3.7</v>
      </c>
      <c r="M292" s="31">
        <v>89.6</v>
      </c>
      <c r="N292" s="31">
        <v>24.3</v>
      </c>
      <c r="O292" s="31">
        <v>16.5</v>
      </c>
      <c r="P292" s="31">
        <v>14</v>
      </c>
      <c r="Q292" s="32">
        <v>0.59</v>
      </c>
      <c r="R292" s="32" t="s">
        <v>115</v>
      </c>
      <c r="S292" s="32" t="s">
        <v>115</v>
      </c>
      <c r="T292" s="31">
        <v>10.5</v>
      </c>
      <c r="U292" s="31">
        <v>18.899999999999999</v>
      </c>
      <c r="V292" s="30">
        <v>70661185</v>
      </c>
      <c r="W292" s="30">
        <v>68724211</v>
      </c>
      <c r="X292" s="30">
        <v>1936974</v>
      </c>
      <c r="Y292" s="30">
        <v>556668</v>
      </c>
      <c r="Z292" s="30">
        <v>1380306</v>
      </c>
      <c r="AA292" s="30">
        <v>485653</v>
      </c>
      <c r="AB292" s="30">
        <v>453810</v>
      </c>
      <c r="AC292" s="30" t="s">
        <v>115</v>
      </c>
      <c r="AD292" s="30" t="s">
        <v>115</v>
      </c>
      <c r="AE292" s="33">
        <v>939463</v>
      </c>
    </row>
    <row r="293" spans="1:31">
      <c r="A293" s="28">
        <v>2015</v>
      </c>
      <c r="B293" s="29" t="s">
        <v>118</v>
      </c>
      <c r="C293" s="29">
        <v>352152</v>
      </c>
      <c r="D293" s="29" t="s">
        <v>397</v>
      </c>
      <c r="E293" s="29" t="s">
        <v>403</v>
      </c>
      <c r="F293" s="30">
        <v>147482</v>
      </c>
      <c r="G293" s="30">
        <v>146228</v>
      </c>
      <c r="H293" s="30">
        <v>26286537</v>
      </c>
      <c r="I293" s="30">
        <v>20856977</v>
      </c>
      <c r="J293" s="30">
        <v>36777269</v>
      </c>
      <c r="K293" s="30">
        <v>2761498</v>
      </c>
      <c r="L293" s="31">
        <v>6.3</v>
      </c>
      <c r="M293" s="31">
        <v>93.3</v>
      </c>
      <c r="N293" s="31">
        <v>26.2</v>
      </c>
      <c r="O293" s="31">
        <v>18.7</v>
      </c>
      <c r="P293" s="31">
        <v>15.7</v>
      </c>
      <c r="Q293" s="32">
        <v>0.81</v>
      </c>
      <c r="R293" s="32" t="s">
        <v>115</v>
      </c>
      <c r="S293" s="32" t="s">
        <v>115</v>
      </c>
      <c r="T293" s="31">
        <v>8.1</v>
      </c>
      <c r="U293" s="31">
        <v>91.3</v>
      </c>
      <c r="V293" s="30">
        <v>65824215</v>
      </c>
      <c r="W293" s="30">
        <v>63092963</v>
      </c>
      <c r="X293" s="30">
        <v>2731252</v>
      </c>
      <c r="Y293" s="30">
        <v>416463</v>
      </c>
      <c r="Z293" s="30">
        <v>2314789</v>
      </c>
      <c r="AA293" s="30">
        <v>382943</v>
      </c>
      <c r="AB293" s="30">
        <v>1245167</v>
      </c>
      <c r="AC293" s="30" t="s">
        <v>115</v>
      </c>
      <c r="AD293" s="30">
        <v>2129895</v>
      </c>
      <c r="AE293" s="33">
        <v>-501785</v>
      </c>
    </row>
    <row r="294" spans="1:31">
      <c r="A294" s="28">
        <v>2015</v>
      </c>
      <c r="B294" s="29" t="s">
        <v>118</v>
      </c>
      <c r="C294" s="29">
        <v>362018</v>
      </c>
      <c r="D294" s="29" t="s">
        <v>404</v>
      </c>
      <c r="E294" s="29" t="s">
        <v>405</v>
      </c>
      <c r="F294" s="30">
        <v>256451</v>
      </c>
      <c r="G294" s="30">
        <v>254818</v>
      </c>
      <c r="H294" s="30">
        <v>40647586</v>
      </c>
      <c r="I294" s="30">
        <v>33438982</v>
      </c>
      <c r="J294" s="30">
        <v>54540196</v>
      </c>
      <c r="K294" s="30">
        <v>4108365</v>
      </c>
      <c r="L294" s="31">
        <v>1.9</v>
      </c>
      <c r="M294" s="31">
        <v>93.9</v>
      </c>
      <c r="N294" s="31">
        <v>30.2</v>
      </c>
      <c r="O294" s="31">
        <v>15.6</v>
      </c>
      <c r="P294" s="31">
        <v>14.2</v>
      </c>
      <c r="Q294" s="32">
        <v>0.81</v>
      </c>
      <c r="R294" s="32" t="s">
        <v>115</v>
      </c>
      <c r="S294" s="32" t="s">
        <v>115</v>
      </c>
      <c r="T294" s="31">
        <v>6.5</v>
      </c>
      <c r="U294" s="31">
        <v>71.2</v>
      </c>
      <c r="V294" s="30">
        <v>98898717</v>
      </c>
      <c r="W294" s="30">
        <v>97238484</v>
      </c>
      <c r="X294" s="30">
        <v>1660233</v>
      </c>
      <c r="Y294" s="30">
        <v>613429</v>
      </c>
      <c r="Z294" s="30">
        <v>1046804</v>
      </c>
      <c r="AA294" s="30">
        <v>-270290</v>
      </c>
      <c r="AB294" s="30">
        <v>17725</v>
      </c>
      <c r="AC294" s="30" t="s">
        <v>115</v>
      </c>
      <c r="AD294" s="30" t="s">
        <v>115</v>
      </c>
      <c r="AE294" s="33">
        <v>-252565</v>
      </c>
    </row>
    <row r="295" spans="1:31">
      <c r="A295" s="28">
        <v>2015</v>
      </c>
      <c r="B295" s="29" t="s">
        <v>116</v>
      </c>
      <c r="C295" s="29">
        <v>372013</v>
      </c>
      <c r="D295" s="29" t="s">
        <v>406</v>
      </c>
      <c r="E295" s="29" t="s">
        <v>407</v>
      </c>
      <c r="F295" s="30">
        <v>429451</v>
      </c>
      <c r="G295" s="30">
        <v>425699</v>
      </c>
      <c r="H295" s="30">
        <v>67015891</v>
      </c>
      <c r="I295" s="30">
        <v>55335365</v>
      </c>
      <c r="J295" s="30">
        <v>94056530</v>
      </c>
      <c r="K295" s="30">
        <v>7155307</v>
      </c>
      <c r="L295" s="31">
        <v>5.2</v>
      </c>
      <c r="M295" s="31">
        <v>89.8</v>
      </c>
      <c r="N295" s="31">
        <v>26.6</v>
      </c>
      <c r="O295" s="31">
        <v>16.7</v>
      </c>
      <c r="P295" s="31">
        <v>15.3</v>
      </c>
      <c r="Q295" s="32">
        <v>0.81</v>
      </c>
      <c r="R295" s="32" t="s">
        <v>115</v>
      </c>
      <c r="S295" s="32" t="s">
        <v>115</v>
      </c>
      <c r="T295" s="31">
        <v>9.1999999999999993</v>
      </c>
      <c r="U295" s="31">
        <v>70.8</v>
      </c>
      <c r="V295" s="30">
        <v>163538675</v>
      </c>
      <c r="W295" s="30">
        <v>156645561</v>
      </c>
      <c r="X295" s="30">
        <v>6893114</v>
      </c>
      <c r="Y295" s="30">
        <v>1972963</v>
      </c>
      <c r="Z295" s="30">
        <v>4920151</v>
      </c>
      <c r="AA295" s="30">
        <v>1121692</v>
      </c>
      <c r="AB295" s="30">
        <v>19418</v>
      </c>
      <c r="AC295" s="30">
        <v>27840</v>
      </c>
      <c r="AD295" s="30">
        <v>2800000</v>
      </c>
      <c r="AE295" s="33">
        <v>-1631050</v>
      </c>
    </row>
    <row r="296" spans="1:31">
      <c r="A296" s="28">
        <v>2015</v>
      </c>
      <c r="B296" s="29" t="s">
        <v>118</v>
      </c>
      <c r="C296" s="29">
        <v>372021</v>
      </c>
      <c r="D296" s="29" t="s">
        <v>406</v>
      </c>
      <c r="E296" s="29" t="s">
        <v>408</v>
      </c>
      <c r="F296" s="30">
        <v>113587</v>
      </c>
      <c r="G296" s="30">
        <v>111935</v>
      </c>
      <c r="H296" s="30">
        <v>18286461</v>
      </c>
      <c r="I296" s="30">
        <v>12630780</v>
      </c>
      <c r="J296" s="30">
        <v>24823117</v>
      </c>
      <c r="K296" s="30">
        <v>2007009</v>
      </c>
      <c r="L296" s="31">
        <v>3</v>
      </c>
      <c r="M296" s="31">
        <v>91.3</v>
      </c>
      <c r="N296" s="31">
        <v>27.3</v>
      </c>
      <c r="O296" s="31">
        <v>16.7</v>
      </c>
      <c r="P296" s="31">
        <v>15.1</v>
      </c>
      <c r="Q296" s="32">
        <v>0.71</v>
      </c>
      <c r="R296" s="32" t="s">
        <v>115</v>
      </c>
      <c r="S296" s="32" t="s">
        <v>115</v>
      </c>
      <c r="T296" s="31">
        <v>4.2</v>
      </c>
      <c r="U296" s="31">
        <v>59</v>
      </c>
      <c r="V296" s="30">
        <v>41615221</v>
      </c>
      <c r="W296" s="30">
        <v>40757533</v>
      </c>
      <c r="X296" s="30">
        <v>857688</v>
      </c>
      <c r="Y296" s="30">
        <v>124073</v>
      </c>
      <c r="Z296" s="30">
        <v>733615</v>
      </c>
      <c r="AA296" s="30">
        <v>-206296</v>
      </c>
      <c r="AB296" s="30">
        <v>480185</v>
      </c>
      <c r="AC296" s="30" t="s">
        <v>115</v>
      </c>
      <c r="AD296" s="30" t="s">
        <v>115</v>
      </c>
      <c r="AE296" s="33">
        <v>273889</v>
      </c>
    </row>
    <row r="297" spans="1:31">
      <c r="A297" s="28">
        <v>2015</v>
      </c>
      <c r="B297" s="29" t="s">
        <v>116</v>
      </c>
      <c r="C297" s="29">
        <v>382019</v>
      </c>
      <c r="D297" s="29" t="s">
        <v>409</v>
      </c>
      <c r="E297" s="29" t="s">
        <v>410</v>
      </c>
      <c r="F297" s="30">
        <v>517057</v>
      </c>
      <c r="G297" s="30">
        <v>514206</v>
      </c>
      <c r="H297" s="30">
        <v>80174694</v>
      </c>
      <c r="I297" s="30">
        <v>59764668</v>
      </c>
      <c r="J297" s="30">
        <v>106199589</v>
      </c>
      <c r="K297" s="30">
        <v>8339152</v>
      </c>
      <c r="L297" s="31">
        <v>2.5</v>
      </c>
      <c r="M297" s="31">
        <v>87.7</v>
      </c>
      <c r="N297" s="31">
        <v>20.399999999999999</v>
      </c>
      <c r="O297" s="31">
        <v>14.3</v>
      </c>
      <c r="P297" s="31">
        <v>13.2</v>
      </c>
      <c r="Q297" s="32">
        <v>0.73</v>
      </c>
      <c r="R297" s="32" t="s">
        <v>115</v>
      </c>
      <c r="S297" s="32" t="s">
        <v>115</v>
      </c>
      <c r="T297" s="31">
        <v>6.4</v>
      </c>
      <c r="U297" s="31">
        <v>57.6</v>
      </c>
      <c r="V297" s="30">
        <v>190736775</v>
      </c>
      <c r="W297" s="30">
        <v>184806197</v>
      </c>
      <c r="X297" s="30">
        <v>5930578</v>
      </c>
      <c r="Y297" s="30">
        <v>3231125</v>
      </c>
      <c r="Z297" s="30">
        <v>2699453</v>
      </c>
      <c r="AA297" s="30">
        <v>-105770</v>
      </c>
      <c r="AB297" s="30">
        <v>100000</v>
      </c>
      <c r="AC297" s="30" t="s">
        <v>115</v>
      </c>
      <c r="AD297" s="30">
        <v>2700000</v>
      </c>
      <c r="AE297" s="33">
        <v>-2705770</v>
      </c>
    </row>
    <row r="298" spans="1:31">
      <c r="A298" s="28">
        <v>2015</v>
      </c>
      <c r="B298" s="29" t="s">
        <v>118</v>
      </c>
      <c r="C298" s="29">
        <v>382027</v>
      </c>
      <c r="D298" s="29" t="s">
        <v>409</v>
      </c>
      <c r="E298" s="29" t="s">
        <v>411</v>
      </c>
      <c r="F298" s="30">
        <v>164769</v>
      </c>
      <c r="G298" s="30">
        <v>162195</v>
      </c>
      <c r="H298" s="30">
        <v>33946135</v>
      </c>
      <c r="I298" s="30">
        <v>18905181</v>
      </c>
      <c r="J298" s="30">
        <v>47687797</v>
      </c>
      <c r="K298" s="30">
        <v>3397935</v>
      </c>
      <c r="L298" s="31">
        <v>8.6999999999999993</v>
      </c>
      <c r="M298" s="31">
        <v>89.2</v>
      </c>
      <c r="N298" s="31">
        <v>22.5</v>
      </c>
      <c r="O298" s="31">
        <v>22.7</v>
      </c>
      <c r="P298" s="31">
        <v>19.600000000000001</v>
      </c>
      <c r="Q298" s="32">
        <v>0.56999999999999995</v>
      </c>
      <c r="R298" s="32" t="s">
        <v>115</v>
      </c>
      <c r="S298" s="32" t="s">
        <v>115</v>
      </c>
      <c r="T298" s="31">
        <v>12.8</v>
      </c>
      <c r="U298" s="31">
        <v>24.2</v>
      </c>
      <c r="V298" s="30">
        <v>82975064</v>
      </c>
      <c r="W298" s="30">
        <v>77694591</v>
      </c>
      <c r="X298" s="30">
        <v>5280473</v>
      </c>
      <c r="Y298" s="30">
        <v>1137768</v>
      </c>
      <c r="Z298" s="30">
        <v>4142705</v>
      </c>
      <c r="AA298" s="30">
        <v>283309</v>
      </c>
      <c r="AB298" s="30">
        <v>1577453</v>
      </c>
      <c r="AC298" s="30" t="s">
        <v>115</v>
      </c>
      <c r="AD298" s="30">
        <v>720565</v>
      </c>
      <c r="AE298" s="33">
        <v>1140197</v>
      </c>
    </row>
    <row r="299" spans="1:31">
      <c r="A299" s="28">
        <v>2015</v>
      </c>
      <c r="B299" s="29" t="s">
        <v>118</v>
      </c>
      <c r="C299" s="29">
        <v>382051</v>
      </c>
      <c r="D299" s="29" t="s">
        <v>409</v>
      </c>
      <c r="E299" s="29" t="s">
        <v>412</v>
      </c>
      <c r="F299" s="30">
        <v>122347</v>
      </c>
      <c r="G299" s="30">
        <v>121453</v>
      </c>
      <c r="H299" s="30">
        <v>20561861</v>
      </c>
      <c r="I299" s="30">
        <v>15369807</v>
      </c>
      <c r="J299" s="30">
        <v>27240703</v>
      </c>
      <c r="K299" s="30">
        <v>2164175</v>
      </c>
      <c r="L299" s="31">
        <v>4</v>
      </c>
      <c r="M299" s="31">
        <v>78.400000000000006</v>
      </c>
      <c r="N299" s="31">
        <v>22.4</v>
      </c>
      <c r="O299" s="31">
        <v>17.399999999999999</v>
      </c>
      <c r="P299" s="31">
        <v>15.2</v>
      </c>
      <c r="Q299" s="32">
        <v>0.75</v>
      </c>
      <c r="R299" s="32" t="s">
        <v>115</v>
      </c>
      <c r="S299" s="32" t="s">
        <v>115</v>
      </c>
      <c r="T299" s="31">
        <v>6</v>
      </c>
      <c r="U299" s="31" t="s">
        <v>115</v>
      </c>
      <c r="V299" s="30">
        <v>49354073</v>
      </c>
      <c r="W299" s="30">
        <v>47878297</v>
      </c>
      <c r="X299" s="30">
        <v>1475776</v>
      </c>
      <c r="Y299" s="30">
        <v>377695</v>
      </c>
      <c r="Z299" s="30">
        <v>1098081</v>
      </c>
      <c r="AA299" s="30">
        <v>532117</v>
      </c>
      <c r="AB299" s="30">
        <v>560043</v>
      </c>
      <c r="AC299" s="30" t="s">
        <v>115</v>
      </c>
      <c r="AD299" s="30">
        <v>440000</v>
      </c>
      <c r="AE299" s="33">
        <v>652160</v>
      </c>
    </row>
    <row r="300" spans="1:31">
      <c r="A300" s="28">
        <v>2015</v>
      </c>
      <c r="B300" s="29" t="s">
        <v>118</v>
      </c>
      <c r="C300" s="29">
        <v>382060</v>
      </c>
      <c r="D300" s="29" t="s">
        <v>409</v>
      </c>
      <c r="E300" s="29" t="s">
        <v>413</v>
      </c>
      <c r="F300" s="30">
        <v>112230</v>
      </c>
      <c r="G300" s="30">
        <v>111169</v>
      </c>
      <c r="H300" s="30">
        <v>19743963</v>
      </c>
      <c r="I300" s="30">
        <v>13672744</v>
      </c>
      <c r="J300" s="30">
        <v>27278895</v>
      </c>
      <c r="K300" s="30">
        <v>2083594</v>
      </c>
      <c r="L300" s="31">
        <v>11.8</v>
      </c>
      <c r="M300" s="31">
        <v>84.6</v>
      </c>
      <c r="N300" s="31">
        <v>25.4</v>
      </c>
      <c r="O300" s="31">
        <v>14.9</v>
      </c>
      <c r="P300" s="31">
        <v>12</v>
      </c>
      <c r="Q300" s="32">
        <v>0.71</v>
      </c>
      <c r="R300" s="32" t="s">
        <v>115</v>
      </c>
      <c r="S300" s="32" t="s">
        <v>115</v>
      </c>
      <c r="T300" s="31">
        <v>9.6</v>
      </c>
      <c r="U300" s="31">
        <v>64.2</v>
      </c>
      <c r="V300" s="30">
        <v>51183100</v>
      </c>
      <c r="W300" s="30">
        <v>47937776</v>
      </c>
      <c r="X300" s="30">
        <v>3245324</v>
      </c>
      <c r="Y300" s="30">
        <v>32058</v>
      </c>
      <c r="Z300" s="30">
        <v>3213266</v>
      </c>
      <c r="AA300" s="30">
        <v>715965</v>
      </c>
      <c r="AB300" s="30">
        <v>2006503</v>
      </c>
      <c r="AC300" s="30" t="s">
        <v>115</v>
      </c>
      <c r="AD300" s="30">
        <v>1856819</v>
      </c>
      <c r="AE300" s="33">
        <v>865649</v>
      </c>
    </row>
    <row r="301" spans="1:31">
      <c r="A301" s="28">
        <v>2015</v>
      </c>
      <c r="B301" s="29" t="s">
        <v>116</v>
      </c>
      <c r="C301" s="29">
        <v>392014</v>
      </c>
      <c r="D301" s="29" t="s">
        <v>414</v>
      </c>
      <c r="E301" s="29" t="s">
        <v>415</v>
      </c>
      <c r="F301" s="30">
        <v>336052</v>
      </c>
      <c r="G301" s="30">
        <v>334542</v>
      </c>
      <c r="H301" s="30">
        <v>64183055</v>
      </c>
      <c r="I301" s="30">
        <v>38056377</v>
      </c>
      <c r="J301" s="30">
        <v>81991928</v>
      </c>
      <c r="K301" s="30">
        <v>6133982</v>
      </c>
      <c r="L301" s="31">
        <v>0.9</v>
      </c>
      <c r="M301" s="31">
        <v>93.8</v>
      </c>
      <c r="N301" s="31">
        <v>20.2</v>
      </c>
      <c r="O301" s="31">
        <v>24.2</v>
      </c>
      <c r="P301" s="31">
        <v>23.9</v>
      </c>
      <c r="Q301" s="32">
        <v>0.56999999999999995</v>
      </c>
      <c r="R301" s="32" t="s">
        <v>115</v>
      </c>
      <c r="S301" s="32" t="s">
        <v>115</v>
      </c>
      <c r="T301" s="31">
        <v>15</v>
      </c>
      <c r="U301" s="31">
        <v>165.4</v>
      </c>
      <c r="V301" s="30">
        <v>155630197</v>
      </c>
      <c r="W301" s="30">
        <v>153389142</v>
      </c>
      <c r="X301" s="30">
        <v>2241055</v>
      </c>
      <c r="Y301" s="30">
        <v>1495956</v>
      </c>
      <c r="Z301" s="30">
        <v>745099</v>
      </c>
      <c r="AA301" s="30">
        <v>-28422</v>
      </c>
      <c r="AB301" s="30">
        <v>804</v>
      </c>
      <c r="AC301" s="30">
        <v>833329</v>
      </c>
      <c r="AD301" s="30" t="s">
        <v>115</v>
      </c>
      <c r="AE301" s="33">
        <v>805711</v>
      </c>
    </row>
    <row r="302" spans="1:31">
      <c r="A302" s="28">
        <v>2015</v>
      </c>
      <c r="B302" s="29" t="s">
        <v>112</v>
      </c>
      <c r="C302" s="29">
        <v>401005</v>
      </c>
      <c r="D302" s="29" t="s">
        <v>416</v>
      </c>
      <c r="E302" s="29" t="s">
        <v>417</v>
      </c>
      <c r="F302" s="30">
        <v>971608</v>
      </c>
      <c r="G302" s="30">
        <v>959965</v>
      </c>
      <c r="H302" s="30">
        <v>180481745</v>
      </c>
      <c r="I302" s="30">
        <v>132338104</v>
      </c>
      <c r="J302" s="30">
        <v>248705187</v>
      </c>
      <c r="K302" s="30">
        <v>30366725</v>
      </c>
      <c r="L302" s="31">
        <v>0.8</v>
      </c>
      <c r="M302" s="31">
        <v>95.7</v>
      </c>
      <c r="N302" s="31">
        <v>23.1</v>
      </c>
      <c r="O302" s="31">
        <v>23.9</v>
      </c>
      <c r="P302" s="31">
        <v>21.1</v>
      </c>
      <c r="Q302" s="32">
        <v>0.72</v>
      </c>
      <c r="R302" s="32" t="s">
        <v>115</v>
      </c>
      <c r="S302" s="32" t="s">
        <v>115</v>
      </c>
      <c r="T302" s="31">
        <v>12.6</v>
      </c>
      <c r="U302" s="31">
        <v>188.3</v>
      </c>
      <c r="V302" s="30">
        <v>549613215</v>
      </c>
      <c r="W302" s="30">
        <v>544973643</v>
      </c>
      <c r="X302" s="30">
        <v>4639572</v>
      </c>
      <c r="Y302" s="30">
        <v>2766558</v>
      </c>
      <c r="Z302" s="30">
        <v>1873014</v>
      </c>
      <c r="AA302" s="30">
        <v>-451319</v>
      </c>
      <c r="AB302" s="30">
        <v>1837902</v>
      </c>
      <c r="AC302" s="30" t="s">
        <v>115</v>
      </c>
      <c r="AD302" s="30" t="s">
        <v>115</v>
      </c>
      <c r="AE302" s="33">
        <v>1386583</v>
      </c>
    </row>
    <row r="303" spans="1:31">
      <c r="A303" s="28">
        <v>2015</v>
      </c>
      <c r="B303" s="29" t="s">
        <v>112</v>
      </c>
      <c r="C303" s="29">
        <v>401307</v>
      </c>
      <c r="D303" s="29" t="s">
        <v>416</v>
      </c>
      <c r="E303" s="29" t="s">
        <v>418</v>
      </c>
      <c r="F303" s="30">
        <v>1500955</v>
      </c>
      <c r="G303" s="30">
        <v>1471072</v>
      </c>
      <c r="H303" s="30">
        <v>254865329</v>
      </c>
      <c r="I303" s="30">
        <v>226348248</v>
      </c>
      <c r="J303" s="30">
        <v>357652638</v>
      </c>
      <c r="K303" s="30">
        <v>35796729</v>
      </c>
      <c r="L303" s="31">
        <v>3</v>
      </c>
      <c r="M303" s="31">
        <v>92.5</v>
      </c>
      <c r="N303" s="31">
        <v>18.600000000000001</v>
      </c>
      <c r="O303" s="31">
        <v>24.4</v>
      </c>
      <c r="P303" s="31">
        <v>21.7</v>
      </c>
      <c r="Q303" s="32">
        <v>0.88</v>
      </c>
      <c r="R303" s="32" t="s">
        <v>115</v>
      </c>
      <c r="S303" s="32" t="s">
        <v>115</v>
      </c>
      <c r="T303" s="31">
        <v>12.4</v>
      </c>
      <c r="U303" s="31">
        <v>162.4</v>
      </c>
      <c r="V303" s="30">
        <v>798701911</v>
      </c>
      <c r="W303" s="30">
        <v>784393260</v>
      </c>
      <c r="X303" s="30">
        <v>14308651</v>
      </c>
      <c r="Y303" s="30">
        <v>3616666</v>
      </c>
      <c r="Z303" s="30">
        <v>10691985</v>
      </c>
      <c r="AA303" s="30">
        <v>3281581</v>
      </c>
      <c r="AB303" s="30">
        <v>3900971</v>
      </c>
      <c r="AC303" s="30" t="s">
        <v>115</v>
      </c>
      <c r="AD303" s="30">
        <v>1500000</v>
      </c>
      <c r="AE303" s="33">
        <v>5682552</v>
      </c>
    </row>
    <row r="304" spans="1:31">
      <c r="A304" s="28">
        <v>2015</v>
      </c>
      <c r="B304" s="29" t="s">
        <v>118</v>
      </c>
      <c r="C304" s="29">
        <v>402028</v>
      </c>
      <c r="D304" s="29" t="s">
        <v>416</v>
      </c>
      <c r="E304" s="29" t="s">
        <v>419</v>
      </c>
      <c r="F304" s="30">
        <v>119407</v>
      </c>
      <c r="G304" s="30">
        <v>118891</v>
      </c>
      <c r="H304" s="30">
        <v>23490296</v>
      </c>
      <c r="I304" s="30">
        <v>11511270</v>
      </c>
      <c r="J304" s="30">
        <v>28452452</v>
      </c>
      <c r="K304" s="30">
        <v>1853324</v>
      </c>
      <c r="L304" s="31">
        <v>2.4</v>
      </c>
      <c r="M304" s="31">
        <v>94.9</v>
      </c>
      <c r="N304" s="31">
        <v>26</v>
      </c>
      <c r="O304" s="31">
        <v>15.3</v>
      </c>
      <c r="P304" s="31">
        <v>14</v>
      </c>
      <c r="Q304" s="32">
        <v>0.49</v>
      </c>
      <c r="R304" s="32" t="s">
        <v>115</v>
      </c>
      <c r="S304" s="32" t="s">
        <v>115</v>
      </c>
      <c r="T304" s="31">
        <v>9</v>
      </c>
      <c r="U304" s="31">
        <v>77.900000000000006</v>
      </c>
      <c r="V304" s="30">
        <v>57365810</v>
      </c>
      <c r="W304" s="30">
        <v>56581864</v>
      </c>
      <c r="X304" s="30">
        <v>783946</v>
      </c>
      <c r="Y304" s="30">
        <v>96006</v>
      </c>
      <c r="Z304" s="30">
        <v>687940</v>
      </c>
      <c r="AA304" s="30">
        <v>227060</v>
      </c>
      <c r="AB304" s="30">
        <v>231125</v>
      </c>
      <c r="AC304" s="30" t="s">
        <v>115</v>
      </c>
      <c r="AD304" s="30" t="s">
        <v>115</v>
      </c>
      <c r="AE304" s="33">
        <v>458185</v>
      </c>
    </row>
    <row r="305" spans="1:31">
      <c r="A305" s="28">
        <v>2015</v>
      </c>
      <c r="B305" s="29" t="s">
        <v>116</v>
      </c>
      <c r="C305" s="29">
        <v>402036</v>
      </c>
      <c r="D305" s="29" t="s">
        <v>416</v>
      </c>
      <c r="E305" s="29" t="s">
        <v>420</v>
      </c>
      <c r="F305" s="30">
        <v>306700</v>
      </c>
      <c r="G305" s="30">
        <v>303622</v>
      </c>
      <c r="H305" s="30">
        <v>50914658</v>
      </c>
      <c r="I305" s="30">
        <v>33651095</v>
      </c>
      <c r="J305" s="30">
        <v>67792454</v>
      </c>
      <c r="K305" s="30">
        <v>4875496</v>
      </c>
      <c r="L305" s="31">
        <v>1.7</v>
      </c>
      <c r="M305" s="31">
        <v>93.2</v>
      </c>
      <c r="N305" s="31">
        <v>18.399999999999999</v>
      </c>
      <c r="O305" s="31">
        <v>17</v>
      </c>
      <c r="P305" s="31">
        <v>15.5</v>
      </c>
      <c r="Q305" s="32">
        <v>0.65</v>
      </c>
      <c r="R305" s="32" t="s">
        <v>115</v>
      </c>
      <c r="S305" s="32" t="s">
        <v>115</v>
      </c>
      <c r="T305" s="31">
        <v>3.7</v>
      </c>
      <c r="U305" s="31">
        <v>21.6</v>
      </c>
      <c r="V305" s="30">
        <v>144632027</v>
      </c>
      <c r="W305" s="30">
        <v>142879195</v>
      </c>
      <c r="X305" s="30">
        <v>1752832</v>
      </c>
      <c r="Y305" s="30">
        <v>605450</v>
      </c>
      <c r="Z305" s="30">
        <v>1147382</v>
      </c>
      <c r="AA305" s="30">
        <v>65147</v>
      </c>
      <c r="AB305" s="30">
        <v>56220</v>
      </c>
      <c r="AC305" s="30" t="s">
        <v>115</v>
      </c>
      <c r="AD305" s="30" t="s">
        <v>115</v>
      </c>
      <c r="AE305" s="33">
        <v>121367</v>
      </c>
    </row>
    <row r="306" spans="1:31">
      <c r="A306" s="28">
        <v>2015</v>
      </c>
      <c r="B306" s="29" t="s">
        <v>118</v>
      </c>
      <c r="C306" s="29">
        <v>402052</v>
      </c>
      <c r="D306" s="29" t="s">
        <v>416</v>
      </c>
      <c r="E306" s="29" t="s">
        <v>421</v>
      </c>
      <c r="F306" s="30">
        <v>130517</v>
      </c>
      <c r="G306" s="30">
        <v>129343</v>
      </c>
      <c r="H306" s="30">
        <v>25805816</v>
      </c>
      <c r="I306" s="30">
        <v>12803605</v>
      </c>
      <c r="J306" s="30">
        <v>33450310</v>
      </c>
      <c r="K306" s="30">
        <v>2156111</v>
      </c>
      <c r="L306" s="31">
        <v>5.5</v>
      </c>
      <c r="M306" s="31">
        <v>89.3</v>
      </c>
      <c r="N306" s="31">
        <v>18.2</v>
      </c>
      <c r="O306" s="31">
        <v>16.3</v>
      </c>
      <c r="P306" s="31">
        <v>14.4</v>
      </c>
      <c r="Q306" s="32">
        <v>0.5</v>
      </c>
      <c r="R306" s="32" t="s">
        <v>115</v>
      </c>
      <c r="S306" s="32" t="s">
        <v>115</v>
      </c>
      <c r="T306" s="31">
        <v>5</v>
      </c>
      <c r="U306" s="31">
        <v>14</v>
      </c>
      <c r="V306" s="30">
        <v>69491468</v>
      </c>
      <c r="W306" s="30">
        <v>67124280</v>
      </c>
      <c r="X306" s="30">
        <v>2367188</v>
      </c>
      <c r="Y306" s="30">
        <v>524582</v>
      </c>
      <c r="Z306" s="30">
        <v>1842606</v>
      </c>
      <c r="AA306" s="30">
        <v>-92882</v>
      </c>
      <c r="AB306" s="30">
        <v>64241</v>
      </c>
      <c r="AC306" s="30" t="s">
        <v>115</v>
      </c>
      <c r="AD306" s="30" t="s">
        <v>115</v>
      </c>
      <c r="AE306" s="33">
        <v>-28641</v>
      </c>
    </row>
    <row r="307" spans="1:31">
      <c r="A307" s="28">
        <v>2015</v>
      </c>
      <c r="B307" s="29" t="s">
        <v>118</v>
      </c>
      <c r="C307" s="29">
        <v>402176</v>
      </c>
      <c r="D307" s="29" t="s">
        <v>416</v>
      </c>
      <c r="E307" s="29" t="s">
        <v>422</v>
      </c>
      <c r="F307" s="30">
        <v>102459</v>
      </c>
      <c r="G307" s="30">
        <v>101955</v>
      </c>
      <c r="H307" s="30">
        <v>14361097</v>
      </c>
      <c r="I307" s="30">
        <v>10964196</v>
      </c>
      <c r="J307" s="30">
        <v>18869573</v>
      </c>
      <c r="K307" s="30">
        <v>1493371</v>
      </c>
      <c r="L307" s="31">
        <v>9.3000000000000007</v>
      </c>
      <c r="M307" s="31">
        <v>86.2</v>
      </c>
      <c r="N307" s="31">
        <v>18.600000000000001</v>
      </c>
      <c r="O307" s="31">
        <v>16.2</v>
      </c>
      <c r="P307" s="31">
        <v>14.5</v>
      </c>
      <c r="Q307" s="32">
        <v>0.75</v>
      </c>
      <c r="R307" s="32" t="s">
        <v>115</v>
      </c>
      <c r="S307" s="32" t="s">
        <v>115</v>
      </c>
      <c r="T307" s="31">
        <v>7.8</v>
      </c>
      <c r="U307" s="31">
        <v>2.5</v>
      </c>
      <c r="V307" s="30">
        <v>32619007</v>
      </c>
      <c r="W307" s="30">
        <v>30488565</v>
      </c>
      <c r="X307" s="30">
        <v>2130442</v>
      </c>
      <c r="Y307" s="30">
        <v>367324</v>
      </c>
      <c r="Z307" s="30">
        <v>1763118</v>
      </c>
      <c r="AA307" s="30">
        <v>1106657</v>
      </c>
      <c r="AB307" s="30">
        <v>377</v>
      </c>
      <c r="AC307" s="30" t="s">
        <v>115</v>
      </c>
      <c r="AD307" s="30" t="s">
        <v>115</v>
      </c>
      <c r="AE307" s="33">
        <v>1107034</v>
      </c>
    </row>
    <row r="308" spans="1:31">
      <c r="A308" s="28">
        <v>2015</v>
      </c>
      <c r="B308" s="29" t="s">
        <v>118</v>
      </c>
      <c r="C308" s="29">
        <v>402184</v>
      </c>
      <c r="D308" s="29" t="s">
        <v>416</v>
      </c>
      <c r="E308" s="29" t="s">
        <v>423</v>
      </c>
      <c r="F308" s="30">
        <v>113026</v>
      </c>
      <c r="G308" s="30">
        <v>112387</v>
      </c>
      <c r="H308" s="30">
        <v>14548816</v>
      </c>
      <c r="I308" s="30">
        <v>10654077</v>
      </c>
      <c r="J308" s="30">
        <v>18968320</v>
      </c>
      <c r="K308" s="30">
        <v>1470156</v>
      </c>
      <c r="L308" s="31">
        <v>5.4</v>
      </c>
      <c r="M308" s="31">
        <v>85.1</v>
      </c>
      <c r="N308" s="31">
        <v>15.8</v>
      </c>
      <c r="O308" s="31">
        <v>13.9</v>
      </c>
      <c r="P308" s="31">
        <v>12.4</v>
      </c>
      <c r="Q308" s="32">
        <v>0.72</v>
      </c>
      <c r="R308" s="32" t="s">
        <v>115</v>
      </c>
      <c r="S308" s="32" t="s">
        <v>115</v>
      </c>
      <c r="T308" s="31">
        <v>2.6</v>
      </c>
      <c r="U308" s="31" t="s">
        <v>115</v>
      </c>
      <c r="V308" s="30">
        <v>36238278</v>
      </c>
      <c r="W308" s="30">
        <v>35202249</v>
      </c>
      <c r="X308" s="30">
        <v>1036029</v>
      </c>
      <c r="Y308" s="30">
        <v>3886</v>
      </c>
      <c r="Z308" s="30">
        <v>1032143</v>
      </c>
      <c r="AA308" s="30">
        <v>383647</v>
      </c>
      <c r="AB308" s="30">
        <v>401000</v>
      </c>
      <c r="AC308" s="30" t="s">
        <v>115</v>
      </c>
      <c r="AD308" s="30" t="s">
        <v>115</v>
      </c>
      <c r="AE308" s="33">
        <v>784647</v>
      </c>
    </row>
    <row r="309" spans="1:31">
      <c r="A309" s="28">
        <v>2015</v>
      </c>
      <c r="B309" s="29" t="s">
        <v>129</v>
      </c>
      <c r="C309" s="29">
        <v>412015</v>
      </c>
      <c r="D309" s="29" t="s">
        <v>424</v>
      </c>
      <c r="E309" s="29" t="s">
        <v>425</v>
      </c>
      <c r="F309" s="30">
        <v>235523</v>
      </c>
      <c r="G309" s="30">
        <v>234134</v>
      </c>
      <c r="H309" s="30">
        <v>39950302</v>
      </c>
      <c r="I309" s="30">
        <v>25602763</v>
      </c>
      <c r="J309" s="30">
        <v>54668515</v>
      </c>
      <c r="K309" s="30">
        <v>4126747</v>
      </c>
      <c r="L309" s="31">
        <v>2.8</v>
      </c>
      <c r="M309" s="31">
        <v>87.3</v>
      </c>
      <c r="N309" s="31">
        <v>22.4</v>
      </c>
      <c r="O309" s="31">
        <v>17.100000000000001</v>
      </c>
      <c r="P309" s="31">
        <v>15.9</v>
      </c>
      <c r="Q309" s="32">
        <v>0.64</v>
      </c>
      <c r="R309" s="32" t="s">
        <v>115</v>
      </c>
      <c r="S309" s="32" t="s">
        <v>115</v>
      </c>
      <c r="T309" s="31">
        <v>3.4</v>
      </c>
      <c r="U309" s="31" t="s">
        <v>115</v>
      </c>
      <c r="V309" s="30">
        <v>94513049</v>
      </c>
      <c r="W309" s="30">
        <v>91807962</v>
      </c>
      <c r="X309" s="30">
        <v>2705087</v>
      </c>
      <c r="Y309" s="30">
        <v>1160457</v>
      </c>
      <c r="Z309" s="30">
        <v>1544630</v>
      </c>
      <c r="AA309" s="30">
        <v>78505</v>
      </c>
      <c r="AB309" s="30">
        <v>514701</v>
      </c>
      <c r="AC309" s="30">
        <v>319171</v>
      </c>
      <c r="AD309" s="30" t="s">
        <v>115</v>
      </c>
      <c r="AE309" s="33">
        <v>912377</v>
      </c>
    </row>
    <row r="310" spans="1:31">
      <c r="A310" s="28">
        <v>2015</v>
      </c>
      <c r="B310" s="29" t="s">
        <v>118</v>
      </c>
      <c r="C310" s="29">
        <v>412023</v>
      </c>
      <c r="D310" s="29" t="s">
        <v>424</v>
      </c>
      <c r="E310" s="29" t="s">
        <v>426</v>
      </c>
      <c r="F310" s="30">
        <v>126280</v>
      </c>
      <c r="G310" s="30">
        <v>125729</v>
      </c>
      <c r="H310" s="30">
        <v>27440726</v>
      </c>
      <c r="I310" s="30">
        <v>11545707</v>
      </c>
      <c r="J310" s="30">
        <v>36233120</v>
      </c>
      <c r="K310" s="30">
        <v>2142714</v>
      </c>
      <c r="L310" s="31">
        <v>3</v>
      </c>
      <c r="M310" s="31">
        <v>88</v>
      </c>
      <c r="N310" s="31">
        <v>26.5</v>
      </c>
      <c r="O310" s="31">
        <v>22.2</v>
      </c>
      <c r="P310" s="31">
        <v>19.7</v>
      </c>
      <c r="Q310" s="32">
        <v>0.42</v>
      </c>
      <c r="R310" s="32" t="s">
        <v>115</v>
      </c>
      <c r="S310" s="32" t="s">
        <v>115</v>
      </c>
      <c r="T310" s="31">
        <v>15.2</v>
      </c>
      <c r="U310" s="31">
        <v>128.19999999999999</v>
      </c>
      <c r="V310" s="30">
        <v>71095597</v>
      </c>
      <c r="W310" s="30">
        <v>69695745</v>
      </c>
      <c r="X310" s="30">
        <v>1399852</v>
      </c>
      <c r="Y310" s="30">
        <v>310359</v>
      </c>
      <c r="Z310" s="30">
        <v>1089493</v>
      </c>
      <c r="AA310" s="30">
        <v>-122630</v>
      </c>
      <c r="AB310" s="30">
        <v>305233</v>
      </c>
      <c r="AC310" s="30" t="s">
        <v>115</v>
      </c>
      <c r="AD310" s="30">
        <v>324667</v>
      </c>
      <c r="AE310" s="33">
        <v>-142064</v>
      </c>
    </row>
    <row r="311" spans="1:31">
      <c r="A311" s="28">
        <v>2015</v>
      </c>
      <c r="B311" s="29" t="s">
        <v>116</v>
      </c>
      <c r="C311" s="29">
        <v>422011</v>
      </c>
      <c r="D311" s="29" t="s">
        <v>427</v>
      </c>
      <c r="E311" s="29" t="s">
        <v>428</v>
      </c>
      <c r="F311" s="30">
        <v>435525</v>
      </c>
      <c r="G311" s="30">
        <v>430025</v>
      </c>
      <c r="H311" s="30">
        <v>79511969</v>
      </c>
      <c r="I311" s="30">
        <v>46176989</v>
      </c>
      <c r="J311" s="30">
        <v>101859848</v>
      </c>
      <c r="K311" s="30">
        <v>7156865</v>
      </c>
      <c r="L311" s="31">
        <v>4.5</v>
      </c>
      <c r="M311" s="31">
        <v>93.3</v>
      </c>
      <c r="N311" s="31">
        <v>23.3</v>
      </c>
      <c r="O311" s="31">
        <v>19</v>
      </c>
      <c r="P311" s="31">
        <v>17</v>
      </c>
      <c r="Q311" s="32">
        <v>0.56000000000000005</v>
      </c>
      <c r="R311" s="32" t="s">
        <v>115</v>
      </c>
      <c r="S311" s="32" t="s">
        <v>115</v>
      </c>
      <c r="T311" s="31">
        <v>6.2</v>
      </c>
      <c r="U311" s="31">
        <v>81</v>
      </c>
      <c r="V311" s="30">
        <v>211706235</v>
      </c>
      <c r="W311" s="30">
        <v>206255166</v>
      </c>
      <c r="X311" s="30">
        <v>5451069</v>
      </c>
      <c r="Y311" s="30">
        <v>893460</v>
      </c>
      <c r="Z311" s="30">
        <v>4557609</v>
      </c>
      <c r="AA311" s="30">
        <v>1851394</v>
      </c>
      <c r="AB311" s="30">
        <v>1212325</v>
      </c>
      <c r="AC311" s="30" t="s">
        <v>115</v>
      </c>
      <c r="AD311" s="30" t="s">
        <v>115</v>
      </c>
      <c r="AE311" s="33">
        <v>3063719</v>
      </c>
    </row>
    <row r="312" spans="1:31">
      <c r="A312" s="28">
        <v>2015</v>
      </c>
      <c r="B312" s="29" t="s">
        <v>129</v>
      </c>
      <c r="C312" s="29">
        <v>422029</v>
      </c>
      <c r="D312" s="29" t="s">
        <v>427</v>
      </c>
      <c r="E312" s="29" t="s">
        <v>429</v>
      </c>
      <c r="F312" s="30">
        <v>258466</v>
      </c>
      <c r="G312" s="30">
        <v>256843</v>
      </c>
      <c r="H312" s="30">
        <v>47866215</v>
      </c>
      <c r="I312" s="30">
        <v>24824439</v>
      </c>
      <c r="J312" s="30">
        <v>61596907</v>
      </c>
      <c r="K312" s="30">
        <v>4418318</v>
      </c>
      <c r="L312" s="31">
        <v>6.9</v>
      </c>
      <c r="M312" s="31">
        <v>90</v>
      </c>
      <c r="N312" s="31">
        <v>24.2</v>
      </c>
      <c r="O312" s="31">
        <v>19</v>
      </c>
      <c r="P312" s="31">
        <v>15.8</v>
      </c>
      <c r="Q312" s="32">
        <v>0.51</v>
      </c>
      <c r="R312" s="32" t="s">
        <v>115</v>
      </c>
      <c r="S312" s="32" t="s">
        <v>115</v>
      </c>
      <c r="T312" s="31">
        <v>8.1999999999999993</v>
      </c>
      <c r="U312" s="31">
        <v>27.6</v>
      </c>
      <c r="V312" s="30">
        <v>122153207</v>
      </c>
      <c r="W312" s="30">
        <v>117513869</v>
      </c>
      <c r="X312" s="30">
        <v>4639338</v>
      </c>
      <c r="Y312" s="30">
        <v>366382</v>
      </c>
      <c r="Z312" s="30">
        <v>4272956</v>
      </c>
      <c r="AA312" s="30">
        <v>1420610</v>
      </c>
      <c r="AB312" s="30">
        <v>1491847</v>
      </c>
      <c r="AC312" s="30" t="s">
        <v>115</v>
      </c>
      <c r="AD312" s="30">
        <v>1000000</v>
      </c>
      <c r="AE312" s="33">
        <v>1912457</v>
      </c>
    </row>
    <row r="313" spans="1:31">
      <c r="A313" s="28">
        <v>2015</v>
      </c>
      <c r="B313" s="29" t="s">
        <v>118</v>
      </c>
      <c r="C313" s="29">
        <v>422045</v>
      </c>
      <c r="D313" s="29" t="s">
        <v>427</v>
      </c>
      <c r="E313" s="29" t="s">
        <v>430</v>
      </c>
      <c r="F313" s="30">
        <v>140140</v>
      </c>
      <c r="G313" s="30">
        <v>139365</v>
      </c>
      <c r="H313" s="30">
        <v>28026140</v>
      </c>
      <c r="I313" s="30">
        <v>14333716</v>
      </c>
      <c r="J313" s="30">
        <v>36640392</v>
      </c>
      <c r="K313" s="30">
        <v>2395292</v>
      </c>
      <c r="L313" s="31">
        <v>2</v>
      </c>
      <c r="M313" s="31">
        <v>89.2</v>
      </c>
      <c r="N313" s="31">
        <v>18.899999999999999</v>
      </c>
      <c r="O313" s="31">
        <v>23.2</v>
      </c>
      <c r="P313" s="31">
        <v>20.7</v>
      </c>
      <c r="Q313" s="32">
        <v>0.51</v>
      </c>
      <c r="R313" s="32" t="s">
        <v>115</v>
      </c>
      <c r="S313" s="32" t="s">
        <v>115</v>
      </c>
      <c r="T313" s="31">
        <v>6.5</v>
      </c>
      <c r="U313" s="31">
        <v>4</v>
      </c>
      <c r="V313" s="30">
        <v>65124400</v>
      </c>
      <c r="W313" s="30">
        <v>63858764</v>
      </c>
      <c r="X313" s="30">
        <v>1265636</v>
      </c>
      <c r="Y313" s="30">
        <v>518825</v>
      </c>
      <c r="Z313" s="30">
        <v>746811</v>
      </c>
      <c r="AA313" s="30">
        <v>-115302</v>
      </c>
      <c r="AB313" s="30">
        <v>300512</v>
      </c>
      <c r="AC313" s="30">
        <v>140680</v>
      </c>
      <c r="AD313" s="30">
        <v>300000</v>
      </c>
      <c r="AE313" s="33">
        <v>25890</v>
      </c>
    </row>
    <row r="314" spans="1:31">
      <c r="A314" s="28">
        <v>2015</v>
      </c>
      <c r="B314" s="29" t="s">
        <v>112</v>
      </c>
      <c r="C314" s="29">
        <v>431001</v>
      </c>
      <c r="D314" s="29" t="s">
        <v>431</v>
      </c>
      <c r="E314" s="29" t="s">
        <v>432</v>
      </c>
      <c r="F314" s="30">
        <v>735234</v>
      </c>
      <c r="G314" s="30">
        <v>730589</v>
      </c>
      <c r="H314" s="30">
        <v>116040808</v>
      </c>
      <c r="I314" s="30">
        <v>84722897</v>
      </c>
      <c r="J314" s="30">
        <v>159090833</v>
      </c>
      <c r="K314" s="30">
        <v>19028252</v>
      </c>
      <c r="L314" s="31">
        <v>2.6</v>
      </c>
      <c r="M314" s="31">
        <v>90.9</v>
      </c>
      <c r="N314" s="31">
        <v>26.8</v>
      </c>
      <c r="O314" s="31">
        <v>17.899999999999999</v>
      </c>
      <c r="P314" s="31">
        <v>16.2</v>
      </c>
      <c r="Q314" s="32">
        <v>0.71</v>
      </c>
      <c r="R314" s="32" t="s">
        <v>115</v>
      </c>
      <c r="S314" s="32" t="s">
        <v>115</v>
      </c>
      <c r="T314" s="31">
        <v>9.6</v>
      </c>
      <c r="U314" s="31">
        <v>125.5</v>
      </c>
      <c r="V314" s="30">
        <v>313518836</v>
      </c>
      <c r="W314" s="30">
        <v>308162476</v>
      </c>
      <c r="X314" s="30">
        <v>5356360</v>
      </c>
      <c r="Y314" s="30">
        <v>1258280</v>
      </c>
      <c r="Z314" s="30">
        <v>4098080</v>
      </c>
      <c r="AA314" s="30">
        <v>1090825</v>
      </c>
      <c r="AB314" s="30">
        <v>1737517</v>
      </c>
      <c r="AC314" s="30">
        <v>38059</v>
      </c>
      <c r="AD314" s="30">
        <v>1720000</v>
      </c>
      <c r="AE314" s="33">
        <v>1146401</v>
      </c>
    </row>
    <row r="315" spans="1:31">
      <c r="A315" s="28">
        <v>2015</v>
      </c>
      <c r="B315" s="29" t="s">
        <v>118</v>
      </c>
      <c r="C315" s="29">
        <v>432024</v>
      </c>
      <c r="D315" s="29" t="s">
        <v>431</v>
      </c>
      <c r="E315" s="29" t="s">
        <v>433</v>
      </c>
      <c r="F315" s="30">
        <v>130572</v>
      </c>
      <c r="G315" s="30">
        <v>129000</v>
      </c>
      <c r="H315" s="30">
        <v>26044587</v>
      </c>
      <c r="I315" s="30">
        <v>12660848</v>
      </c>
      <c r="J315" s="30">
        <v>34217497</v>
      </c>
      <c r="K315" s="30">
        <v>2140053</v>
      </c>
      <c r="L315" s="31">
        <v>4.2</v>
      </c>
      <c r="M315" s="31">
        <v>89.1</v>
      </c>
      <c r="N315" s="31">
        <v>21.1</v>
      </c>
      <c r="O315" s="31">
        <v>18.100000000000001</v>
      </c>
      <c r="P315" s="31">
        <v>16.399999999999999</v>
      </c>
      <c r="Q315" s="32">
        <v>0.48</v>
      </c>
      <c r="R315" s="32" t="s">
        <v>115</v>
      </c>
      <c r="S315" s="32" t="s">
        <v>115</v>
      </c>
      <c r="T315" s="31">
        <v>11.9</v>
      </c>
      <c r="U315" s="31">
        <v>64.400000000000006</v>
      </c>
      <c r="V315" s="30">
        <v>62190620</v>
      </c>
      <c r="W315" s="30">
        <v>60655121</v>
      </c>
      <c r="X315" s="30">
        <v>1535499</v>
      </c>
      <c r="Y315" s="30">
        <v>89480</v>
      </c>
      <c r="Z315" s="30">
        <v>1446019</v>
      </c>
      <c r="AA315" s="30">
        <v>-148654</v>
      </c>
      <c r="AB315" s="30">
        <v>1951</v>
      </c>
      <c r="AC315" s="30" t="s">
        <v>115</v>
      </c>
      <c r="AD315" s="30" t="s">
        <v>115</v>
      </c>
      <c r="AE315" s="33">
        <v>-146703</v>
      </c>
    </row>
    <row r="316" spans="1:31">
      <c r="A316" s="28">
        <v>2015</v>
      </c>
      <c r="B316" s="29" t="s">
        <v>116</v>
      </c>
      <c r="C316" s="29">
        <v>442011</v>
      </c>
      <c r="D316" s="29" t="s">
        <v>434</v>
      </c>
      <c r="E316" s="29" t="s">
        <v>435</v>
      </c>
      <c r="F316" s="30">
        <v>479340</v>
      </c>
      <c r="G316" s="30">
        <v>476667</v>
      </c>
      <c r="H316" s="30">
        <v>70797061</v>
      </c>
      <c r="I316" s="30">
        <v>62747830</v>
      </c>
      <c r="J316" s="30">
        <v>97849735</v>
      </c>
      <c r="K316" s="30">
        <v>7555130</v>
      </c>
      <c r="L316" s="31">
        <v>4.2</v>
      </c>
      <c r="M316" s="31">
        <v>89.2</v>
      </c>
      <c r="N316" s="31">
        <v>26.5</v>
      </c>
      <c r="O316" s="31">
        <v>18.8</v>
      </c>
      <c r="P316" s="31">
        <v>16.899999999999999</v>
      </c>
      <c r="Q316" s="32">
        <v>0.87</v>
      </c>
      <c r="R316" s="32" t="s">
        <v>115</v>
      </c>
      <c r="S316" s="32" t="s">
        <v>115</v>
      </c>
      <c r="T316" s="31">
        <v>6.7</v>
      </c>
      <c r="U316" s="31">
        <v>37.9</v>
      </c>
      <c r="V316" s="30">
        <v>169808382</v>
      </c>
      <c r="W316" s="30">
        <v>164848624</v>
      </c>
      <c r="X316" s="30">
        <v>4959758</v>
      </c>
      <c r="Y316" s="30">
        <v>809671</v>
      </c>
      <c r="Z316" s="30">
        <v>4150087</v>
      </c>
      <c r="AA316" s="30">
        <v>806156</v>
      </c>
      <c r="AB316" s="30">
        <v>78575</v>
      </c>
      <c r="AC316" s="30" t="s">
        <v>115</v>
      </c>
      <c r="AD316" s="30" t="s">
        <v>115</v>
      </c>
      <c r="AE316" s="33">
        <v>884731</v>
      </c>
    </row>
    <row r="317" spans="1:31">
      <c r="A317" s="28">
        <v>2015</v>
      </c>
      <c r="B317" s="29" t="s">
        <v>118</v>
      </c>
      <c r="C317" s="29">
        <v>442020</v>
      </c>
      <c r="D317" s="29" t="s">
        <v>434</v>
      </c>
      <c r="E317" s="29" t="s">
        <v>436</v>
      </c>
      <c r="F317" s="30">
        <v>120658</v>
      </c>
      <c r="G317" s="30">
        <v>116490</v>
      </c>
      <c r="H317" s="30">
        <v>20205222</v>
      </c>
      <c r="I317" s="30">
        <v>11439325</v>
      </c>
      <c r="J317" s="30">
        <v>25198142</v>
      </c>
      <c r="K317" s="30">
        <v>1881559</v>
      </c>
      <c r="L317" s="31">
        <v>3.8</v>
      </c>
      <c r="M317" s="31">
        <v>91.8</v>
      </c>
      <c r="N317" s="31">
        <v>29.1</v>
      </c>
      <c r="O317" s="31">
        <v>11.7</v>
      </c>
      <c r="P317" s="31">
        <v>10.5</v>
      </c>
      <c r="Q317" s="32">
        <v>0.56999999999999995</v>
      </c>
      <c r="R317" s="32" t="s">
        <v>115</v>
      </c>
      <c r="S317" s="32" t="s">
        <v>115</v>
      </c>
      <c r="T317" s="31">
        <v>2.2000000000000002</v>
      </c>
      <c r="U317" s="31" t="s">
        <v>115</v>
      </c>
      <c r="V317" s="30">
        <v>48290152</v>
      </c>
      <c r="W317" s="30">
        <v>47097413</v>
      </c>
      <c r="X317" s="30">
        <v>1192739</v>
      </c>
      <c r="Y317" s="30">
        <v>225707</v>
      </c>
      <c r="Z317" s="30">
        <v>967032</v>
      </c>
      <c r="AA317" s="30">
        <v>561749</v>
      </c>
      <c r="AB317" s="30">
        <v>904053</v>
      </c>
      <c r="AC317" s="30" t="s">
        <v>115</v>
      </c>
      <c r="AD317" s="30" t="s">
        <v>115</v>
      </c>
      <c r="AE317" s="33">
        <v>1465802</v>
      </c>
    </row>
    <row r="318" spans="1:31">
      <c r="A318" s="28">
        <v>2015</v>
      </c>
      <c r="B318" s="29" t="s">
        <v>116</v>
      </c>
      <c r="C318" s="29">
        <v>452017</v>
      </c>
      <c r="D318" s="29" t="s">
        <v>437</v>
      </c>
      <c r="E318" s="29" t="s">
        <v>438</v>
      </c>
      <c r="F318" s="30">
        <v>405681</v>
      </c>
      <c r="G318" s="30">
        <v>404056</v>
      </c>
      <c r="H318" s="30">
        <v>68372576</v>
      </c>
      <c r="I318" s="30">
        <v>45199646</v>
      </c>
      <c r="J318" s="30">
        <v>90161720</v>
      </c>
      <c r="K318" s="30">
        <v>6506449</v>
      </c>
      <c r="L318" s="31">
        <v>3.7</v>
      </c>
      <c r="M318" s="31">
        <v>90.8</v>
      </c>
      <c r="N318" s="31">
        <v>20.3</v>
      </c>
      <c r="O318" s="31">
        <v>22.7</v>
      </c>
      <c r="P318" s="31">
        <v>20.5</v>
      </c>
      <c r="Q318" s="32">
        <v>0.64</v>
      </c>
      <c r="R318" s="32" t="s">
        <v>115</v>
      </c>
      <c r="S318" s="32" t="s">
        <v>115</v>
      </c>
      <c r="T318" s="31">
        <v>8.6999999999999993</v>
      </c>
      <c r="U318" s="31">
        <v>59</v>
      </c>
      <c r="V318" s="30">
        <v>163762836</v>
      </c>
      <c r="W318" s="30">
        <v>159980507</v>
      </c>
      <c r="X318" s="30">
        <v>3782329</v>
      </c>
      <c r="Y318" s="30">
        <v>402891</v>
      </c>
      <c r="Z318" s="30">
        <v>3379438</v>
      </c>
      <c r="AA318" s="30">
        <v>650420</v>
      </c>
      <c r="AB318" s="30">
        <v>36554</v>
      </c>
      <c r="AC318" s="30" t="s">
        <v>115</v>
      </c>
      <c r="AD318" s="30">
        <v>1463091</v>
      </c>
      <c r="AE318" s="33">
        <v>-776117</v>
      </c>
    </row>
    <row r="319" spans="1:31">
      <c r="A319" s="28">
        <v>2015</v>
      </c>
      <c r="B319" s="29" t="s">
        <v>118</v>
      </c>
      <c r="C319" s="29">
        <v>452025</v>
      </c>
      <c r="D319" s="29" t="s">
        <v>437</v>
      </c>
      <c r="E319" s="29" t="s">
        <v>439</v>
      </c>
      <c r="F319" s="30">
        <v>168448</v>
      </c>
      <c r="G319" s="30">
        <v>167554</v>
      </c>
      <c r="H319" s="30">
        <v>33002056</v>
      </c>
      <c r="I319" s="30">
        <v>16893809</v>
      </c>
      <c r="J319" s="30">
        <v>42595007</v>
      </c>
      <c r="K319" s="30">
        <v>2729701</v>
      </c>
      <c r="L319" s="31">
        <v>3</v>
      </c>
      <c r="M319" s="31">
        <v>86.5</v>
      </c>
      <c r="N319" s="31">
        <v>22</v>
      </c>
      <c r="O319" s="31">
        <v>18.3</v>
      </c>
      <c r="P319" s="31">
        <v>17.3</v>
      </c>
      <c r="Q319" s="32">
        <v>0.5</v>
      </c>
      <c r="R319" s="32" t="s">
        <v>115</v>
      </c>
      <c r="S319" s="32" t="s">
        <v>115</v>
      </c>
      <c r="T319" s="31">
        <v>5.5</v>
      </c>
      <c r="U319" s="31" t="s">
        <v>115</v>
      </c>
      <c r="V319" s="30">
        <v>82556768</v>
      </c>
      <c r="W319" s="30">
        <v>80842982</v>
      </c>
      <c r="X319" s="30">
        <v>1713786</v>
      </c>
      <c r="Y319" s="30">
        <v>421645</v>
      </c>
      <c r="Z319" s="30">
        <v>1292141</v>
      </c>
      <c r="AA319" s="30">
        <v>28882</v>
      </c>
      <c r="AB319" s="30">
        <v>634077</v>
      </c>
      <c r="AC319" s="30">
        <v>855130</v>
      </c>
      <c r="AD319" s="30">
        <v>634077</v>
      </c>
      <c r="AE319" s="33">
        <v>884012</v>
      </c>
    </row>
    <row r="320" spans="1:31">
      <c r="A320" s="28">
        <v>2015</v>
      </c>
      <c r="B320" s="29" t="s">
        <v>118</v>
      </c>
      <c r="C320" s="29">
        <v>452033</v>
      </c>
      <c r="D320" s="29" t="s">
        <v>437</v>
      </c>
      <c r="E320" s="29" t="s">
        <v>440</v>
      </c>
      <c r="F320" s="30">
        <v>127924</v>
      </c>
      <c r="G320" s="30">
        <v>127669</v>
      </c>
      <c r="H320" s="30">
        <v>25888104</v>
      </c>
      <c r="I320" s="30">
        <v>12283212</v>
      </c>
      <c r="J320" s="30">
        <v>32887977</v>
      </c>
      <c r="K320" s="30">
        <v>2118104</v>
      </c>
      <c r="L320" s="31">
        <v>2.8</v>
      </c>
      <c r="M320" s="31">
        <v>90.1</v>
      </c>
      <c r="N320" s="31">
        <v>26.3</v>
      </c>
      <c r="O320" s="31">
        <v>21.7</v>
      </c>
      <c r="P320" s="31">
        <v>19.600000000000001</v>
      </c>
      <c r="Q320" s="32">
        <v>0.46</v>
      </c>
      <c r="R320" s="32" t="s">
        <v>115</v>
      </c>
      <c r="S320" s="32" t="s">
        <v>115</v>
      </c>
      <c r="T320" s="31">
        <v>9.9</v>
      </c>
      <c r="U320" s="31">
        <v>36.799999999999997</v>
      </c>
      <c r="V320" s="30">
        <v>59001329</v>
      </c>
      <c r="W320" s="30">
        <v>57837151</v>
      </c>
      <c r="X320" s="30">
        <v>1164178</v>
      </c>
      <c r="Y320" s="30">
        <v>246712</v>
      </c>
      <c r="Z320" s="30">
        <v>917466</v>
      </c>
      <c r="AA320" s="30">
        <v>-251768</v>
      </c>
      <c r="AB320" s="30">
        <v>609308</v>
      </c>
      <c r="AC320" s="30" t="s">
        <v>115</v>
      </c>
      <c r="AD320" s="30">
        <v>500000</v>
      </c>
      <c r="AE320" s="33">
        <v>-142460</v>
      </c>
    </row>
    <row r="321" spans="1:31">
      <c r="A321" s="28">
        <v>2015</v>
      </c>
      <c r="B321" s="29" t="s">
        <v>116</v>
      </c>
      <c r="C321" s="29">
        <v>462012</v>
      </c>
      <c r="D321" s="29" t="s">
        <v>441</v>
      </c>
      <c r="E321" s="29" t="s">
        <v>442</v>
      </c>
      <c r="F321" s="30">
        <v>607382</v>
      </c>
      <c r="G321" s="30">
        <v>605161</v>
      </c>
      <c r="H321" s="30">
        <v>97693831</v>
      </c>
      <c r="I321" s="30">
        <v>69767666</v>
      </c>
      <c r="J321" s="30">
        <v>130234644</v>
      </c>
      <c r="K321" s="30">
        <v>10009831</v>
      </c>
      <c r="L321" s="31">
        <v>5.4</v>
      </c>
      <c r="M321" s="31">
        <v>88.7</v>
      </c>
      <c r="N321" s="31">
        <v>22</v>
      </c>
      <c r="O321" s="31">
        <v>18.5</v>
      </c>
      <c r="P321" s="31">
        <v>15.7</v>
      </c>
      <c r="Q321" s="32">
        <v>0.7</v>
      </c>
      <c r="R321" s="32" t="s">
        <v>115</v>
      </c>
      <c r="S321" s="32" t="s">
        <v>115</v>
      </c>
      <c r="T321" s="31">
        <v>3.9</v>
      </c>
      <c r="U321" s="31">
        <v>24.4</v>
      </c>
      <c r="V321" s="30">
        <v>250880117</v>
      </c>
      <c r="W321" s="30">
        <v>240483304</v>
      </c>
      <c r="X321" s="30">
        <v>10396813</v>
      </c>
      <c r="Y321" s="30">
        <v>3328174</v>
      </c>
      <c r="Z321" s="30">
        <v>7068639</v>
      </c>
      <c r="AA321" s="30">
        <v>1633923</v>
      </c>
      <c r="AB321" s="30">
        <v>1014786</v>
      </c>
      <c r="AC321" s="30" t="s">
        <v>115</v>
      </c>
      <c r="AD321" s="30" t="s">
        <v>115</v>
      </c>
      <c r="AE321" s="33">
        <v>2648709</v>
      </c>
    </row>
    <row r="322" spans="1:31">
      <c r="A322" s="28">
        <v>2015</v>
      </c>
      <c r="B322" s="29" t="s">
        <v>118</v>
      </c>
      <c r="C322" s="29">
        <v>462039</v>
      </c>
      <c r="D322" s="29" t="s">
        <v>441</v>
      </c>
      <c r="E322" s="29" t="s">
        <v>443</v>
      </c>
      <c r="F322" s="30">
        <v>104949</v>
      </c>
      <c r="G322" s="30">
        <v>104567</v>
      </c>
      <c r="H322" s="30">
        <v>20180975</v>
      </c>
      <c r="I322" s="30">
        <v>9468104</v>
      </c>
      <c r="J322" s="30">
        <v>25794466</v>
      </c>
      <c r="K322" s="30">
        <v>1564490</v>
      </c>
      <c r="L322" s="31">
        <v>6.2</v>
      </c>
      <c r="M322" s="31">
        <v>89.8</v>
      </c>
      <c r="N322" s="31">
        <v>22.4</v>
      </c>
      <c r="O322" s="31">
        <v>15.8</v>
      </c>
      <c r="P322" s="31">
        <v>12.9</v>
      </c>
      <c r="Q322" s="32">
        <v>0.46</v>
      </c>
      <c r="R322" s="32" t="s">
        <v>115</v>
      </c>
      <c r="S322" s="32" t="s">
        <v>115</v>
      </c>
      <c r="T322" s="31">
        <v>9.3000000000000007</v>
      </c>
      <c r="U322" s="31">
        <v>3.9</v>
      </c>
      <c r="V322" s="30">
        <v>49383659</v>
      </c>
      <c r="W322" s="30">
        <v>47735638</v>
      </c>
      <c r="X322" s="30">
        <v>1648021</v>
      </c>
      <c r="Y322" s="30">
        <v>39761</v>
      </c>
      <c r="Z322" s="30">
        <v>1608260</v>
      </c>
      <c r="AA322" s="30">
        <v>108404</v>
      </c>
      <c r="AB322" s="30">
        <v>1434001</v>
      </c>
      <c r="AC322" s="30" t="s">
        <v>115</v>
      </c>
      <c r="AD322" s="30">
        <v>1427280</v>
      </c>
      <c r="AE322" s="33">
        <v>115125</v>
      </c>
    </row>
    <row r="323" spans="1:31">
      <c r="A323" s="28">
        <v>2015</v>
      </c>
      <c r="B323" s="29" t="s">
        <v>118</v>
      </c>
      <c r="C323" s="29">
        <v>462187</v>
      </c>
      <c r="D323" s="29" t="s">
        <v>441</v>
      </c>
      <c r="E323" s="29" t="s">
        <v>444</v>
      </c>
      <c r="F323" s="30">
        <v>126966</v>
      </c>
      <c r="G323" s="30">
        <v>126576</v>
      </c>
      <c r="H323" s="30">
        <v>25442114</v>
      </c>
      <c r="I323" s="30">
        <v>13641804</v>
      </c>
      <c r="J323" s="30">
        <v>34364385</v>
      </c>
      <c r="K323" s="30">
        <v>2227039</v>
      </c>
      <c r="L323" s="31">
        <v>7.2</v>
      </c>
      <c r="M323" s="31">
        <v>84.9</v>
      </c>
      <c r="N323" s="31">
        <v>23.5</v>
      </c>
      <c r="O323" s="31">
        <v>21.2</v>
      </c>
      <c r="P323" s="31">
        <v>18.399999999999999</v>
      </c>
      <c r="Q323" s="32">
        <v>0.54</v>
      </c>
      <c r="R323" s="32" t="s">
        <v>115</v>
      </c>
      <c r="S323" s="32" t="s">
        <v>115</v>
      </c>
      <c r="T323" s="31">
        <v>9.5</v>
      </c>
      <c r="U323" s="31">
        <v>0.7</v>
      </c>
      <c r="V323" s="30">
        <v>62373798</v>
      </c>
      <c r="W323" s="30">
        <v>59544295</v>
      </c>
      <c r="X323" s="30">
        <v>2829503</v>
      </c>
      <c r="Y323" s="30">
        <v>350157</v>
      </c>
      <c r="Z323" s="30">
        <v>2479346</v>
      </c>
      <c r="AA323" s="30">
        <v>560385</v>
      </c>
      <c r="AB323" s="30">
        <v>979308</v>
      </c>
      <c r="AC323" s="30">
        <v>263100</v>
      </c>
      <c r="AD323" s="30">
        <v>608601</v>
      </c>
      <c r="AE323" s="33">
        <v>1194192</v>
      </c>
    </row>
    <row r="324" spans="1:31">
      <c r="A324" s="28">
        <v>2015</v>
      </c>
      <c r="B324" s="29" t="s">
        <v>116</v>
      </c>
      <c r="C324" s="29">
        <v>472018</v>
      </c>
      <c r="D324" s="29" t="s">
        <v>445</v>
      </c>
      <c r="E324" s="29" t="s">
        <v>446</v>
      </c>
      <c r="F324" s="30">
        <v>324169</v>
      </c>
      <c r="G324" s="30">
        <v>320553</v>
      </c>
      <c r="H324" s="30">
        <v>49262665</v>
      </c>
      <c r="I324" s="30">
        <v>38179831</v>
      </c>
      <c r="J324" s="30">
        <v>65911450</v>
      </c>
      <c r="K324" s="30">
        <v>5393469</v>
      </c>
      <c r="L324" s="31">
        <v>4.3</v>
      </c>
      <c r="M324" s="31">
        <v>88</v>
      </c>
      <c r="N324" s="31">
        <v>22.3</v>
      </c>
      <c r="O324" s="31">
        <v>16.399999999999999</v>
      </c>
      <c r="P324" s="31">
        <v>15.1</v>
      </c>
      <c r="Q324" s="32">
        <v>0.75</v>
      </c>
      <c r="R324" s="32" t="s">
        <v>115</v>
      </c>
      <c r="S324" s="32" t="s">
        <v>115</v>
      </c>
      <c r="T324" s="31">
        <v>13.2</v>
      </c>
      <c r="U324" s="31">
        <v>93.7</v>
      </c>
      <c r="V324" s="30">
        <v>146098081</v>
      </c>
      <c r="W324" s="30">
        <v>141412332</v>
      </c>
      <c r="X324" s="30">
        <v>4685749</v>
      </c>
      <c r="Y324" s="30">
        <v>1848027</v>
      </c>
      <c r="Z324" s="30">
        <v>2837722</v>
      </c>
      <c r="AA324" s="30">
        <v>46293</v>
      </c>
      <c r="AB324" s="30">
        <v>1407563</v>
      </c>
      <c r="AC324" s="30">
        <v>23300</v>
      </c>
      <c r="AD324" s="30" t="s">
        <v>115</v>
      </c>
      <c r="AE324" s="33">
        <v>1477156</v>
      </c>
    </row>
    <row r="325" spans="1:31">
      <c r="A325" s="28">
        <v>2015</v>
      </c>
      <c r="B325" s="29" t="s">
        <v>118</v>
      </c>
      <c r="C325" s="29">
        <v>472085</v>
      </c>
      <c r="D325" s="29" t="s">
        <v>445</v>
      </c>
      <c r="E325" s="29" t="s">
        <v>447</v>
      </c>
      <c r="F325" s="30">
        <v>114165</v>
      </c>
      <c r="G325" s="30">
        <v>113143</v>
      </c>
      <c r="H325" s="30">
        <v>16465841</v>
      </c>
      <c r="I325" s="30">
        <v>12237022</v>
      </c>
      <c r="J325" s="30">
        <v>21645047</v>
      </c>
      <c r="K325" s="30">
        <v>1681432</v>
      </c>
      <c r="L325" s="31">
        <v>4.7</v>
      </c>
      <c r="M325" s="31">
        <v>87</v>
      </c>
      <c r="N325" s="31">
        <v>22.7</v>
      </c>
      <c r="O325" s="31">
        <v>14.8</v>
      </c>
      <c r="P325" s="31">
        <v>13.6</v>
      </c>
      <c r="Q325" s="32">
        <v>0.73</v>
      </c>
      <c r="R325" s="32" t="s">
        <v>115</v>
      </c>
      <c r="S325" s="32" t="s">
        <v>115</v>
      </c>
      <c r="T325" s="31">
        <v>8.8000000000000007</v>
      </c>
      <c r="U325" s="31">
        <v>39.5</v>
      </c>
      <c r="V325" s="30">
        <v>47934554</v>
      </c>
      <c r="W325" s="30">
        <v>46578010</v>
      </c>
      <c r="X325" s="30">
        <v>1356544</v>
      </c>
      <c r="Y325" s="30">
        <v>338710</v>
      </c>
      <c r="Z325" s="30">
        <v>1017834</v>
      </c>
      <c r="AA325" s="30">
        <v>264671</v>
      </c>
      <c r="AB325" s="30">
        <v>375000</v>
      </c>
      <c r="AC325" s="30" t="s">
        <v>115</v>
      </c>
      <c r="AD325" s="30">
        <v>200000</v>
      </c>
      <c r="AE325" s="33">
        <v>439671</v>
      </c>
    </row>
    <row r="326" spans="1:31">
      <c r="A326" s="28">
        <v>2015</v>
      </c>
      <c r="B326" s="29" t="s">
        <v>118</v>
      </c>
      <c r="C326" s="29">
        <v>472115</v>
      </c>
      <c r="D326" s="29" t="s">
        <v>445</v>
      </c>
      <c r="E326" s="29" t="s">
        <v>448</v>
      </c>
      <c r="F326" s="30">
        <v>140503</v>
      </c>
      <c r="G326" s="30">
        <v>139245</v>
      </c>
      <c r="H326" s="30">
        <v>22510152</v>
      </c>
      <c r="I326" s="30">
        <v>12448896</v>
      </c>
      <c r="J326" s="30">
        <v>27904158</v>
      </c>
      <c r="K326" s="30">
        <v>1834419</v>
      </c>
      <c r="L326" s="31">
        <v>6.9</v>
      </c>
      <c r="M326" s="31">
        <v>83.5</v>
      </c>
      <c r="N326" s="31">
        <v>20.3</v>
      </c>
      <c r="O326" s="31">
        <v>10.3</v>
      </c>
      <c r="P326" s="31">
        <v>8.8000000000000007</v>
      </c>
      <c r="Q326" s="32">
        <v>0.54</v>
      </c>
      <c r="R326" s="32" t="s">
        <v>115</v>
      </c>
      <c r="S326" s="32" t="s">
        <v>115</v>
      </c>
      <c r="T326" s="31">
        <v>7.3</v>
      </c>
      <c r="U326" s="31">
        <v>10.6</v>
      </c>
      <c r="V326" s="30">
        <v>65661307</v>
      </c>
      <c r="W326" s="30">
        <v>62084227</v>
      </c>
      <c r="X326" s="30">
        <v>3577080</v>
      </c>
      <c r="Y326" s="30">
        <v>1651775</v>
      </c>
      <c r="Z326" s="30">
        <v>1925305</v>
      </c>
      <c r="AA326" s="30">
        <v>325767</v>
      </c>
      <c r="AB326" s="30">
        <v>910487</v>
      </c>
      <c r="AC326" s="30" t="s">
        <v>115</v>
      </c>
      <c r="AD326" s="30">
        <v>906638</v>
      </c>
      <c r="AE326" s="33">
        <v>329616</v>
      </c>
    </row>
    <row r="327" spans="1:31">
      <c r="A327" s="28">
        <v>2015</v>
      </c>
      <c r="B327" s="29" t="s">
        <v>118</v>
      </c>
      <c r="C327" s="29">
        <v>472131</v>
      </c>
      <c r="D327" s="29" t="s">
        <v>445</v>
      </c>
      <c r="E327" s="29" t="s">
        <v>449</v>
      </c>
      <c r="F327" s="30">
        <v>122099</v>
      </c>
      <c r="G327" s="30">
        <v>121319</v>
      </c>
      <c r="H327" s="30">
        <v>20960761</v>
      </c>
      <c r="I327" s="30">
        <v>9627105</v>
      </c>
      <c r="J327" s="30">
        <v>26834486</v>
      </c>
      <c r="K327" s="30">
        <v>1602288</v>
      </c>
      <c r="L327" s="31">
        <v>9.5</v>
      </c>
      <c r="M327" s="31">
        <v>84.2</v>
      </c>
      <c r="N327" s="31">
        <v>20.2</v>
      </c>
      <c r="O327" s="31">
        <v>15.4</v>
      </c>
      <c r="P327" s="31">
        <v>15.1</v>
      </c>
      <c r="Q327" s="32">
        <v>0.45</v>
      </c>
      <c r="R327" s="32" t="s">
        <v>115</v>
      </c>
      <c r="S327" s="32" t="s">
        <v>115</v>
      </c>
      <c r="T327" s="31">
        <v>8.1999999999999993</v>
      </c>
      <c r="U327" s="31">
        <v>21.9</v>
      </c>
      <c r="V327" s="30">
        <v>59527006</v>
      </c>
      <c r="W327" s="30">
        <v>56681296</v>
      </c>
      <c r="X327" s="30">
        <v>2845710</v>
      </c>
      <c r="Y327" s="30">
        <v>300838</v>
      </c>
      <c r="Z327" s="30">
        <v>2544872</v>
      </c>
      <c r="AA327" s="30">
        <v>670952</v>
      </c>
      <c r="AB327" s="30">
        <v>481827</v>
      </c>
      <c r="AC327" s="30">
        <v>592955</v>
      </c>
      <c r="AD327" s="30">
        <v>20</v>
      </c>
      <c r="AE327" s="33">
        <v>1745714</v>
      </c>
    </row>
    <row r="328" spans="1:31">
      <c r="A328" s="28"/>
      <c r="B328" s="29"/>
      <c r="C328" s="29"/>
      <c r="D328" s="29"/>
      <c r="E328" s="29"/>
      <c r="F328" s="30"/>
      <c r="G328" s="30"/>
      <c r="H328" s="30"/>
      <c r="I328" s="30"/>
      <c r="J328" s="30"/>
      <c r="K328" s="30"/>
      <c r="L328" s="31"/>
      <c r="M328" s="31"/>
      <c r="N328" s="31"/>
      <c r="O328" s="31"/>
      <c r="P328" s="31"/>
      <c r="Q328" s="32"/>
      <c r="R328" s="32"/>
      <c r="S328" s="32"/>
      <c r="T328" s="31"/>
      <c r="U328" s="31"/>
      <c r="V328" s="30"/>
      <c r="W328" s="30"/>
      <c r="X328" s="30"/>
      <c r="Y328" s="30"/>
      <c r="Z328" s="30"/>
      <c r="AA328" s="30"/>
      <c r="AB328" s="30"/>
      <c r="AC328" s="30"/>
      <c r="AD328" s="30"/>
      <c r="AE328" s="33"/>
    </row>
    <row r="329" spans="1:31">
      <c r="A329" s="28"/>
      <c r="B329" s="29"/>
      <c r="C329" s="29"/>
      <c r="D329" s="29"/>
      <c r="E329" s="29"/>
      <c r="F329" s="30"/>
      <c r="G329" s="30"/>
      <c r="H329" s="30"/>
      <c r="I329" s="30"/>
      <c r="J329" s="30"/>
      <c r="K329" s="30"/>
      <c r="L329" s="31"/>
      <c r="M329" s="31"/>
      <c r="N329" s="31"/>
      <c r="O329" s="31"/>
      <c r="P329" s="31"/>
      <c r="Q329" s="32"/>
      <c r="R329" s="32"/>
      <c r="S329" s="32"/>
      <c r="T329" s="31"/>
      <c r="U329" s="31"/>
      <c r="V329" s="30"/>
      <c r="W329" s="30"/>
      <c r="X329" s="30"/>
      <c r="Y329" s="30"/>
      <c r="Z329" s="30"/>
      <c r="AA329" s="30"/>
      <c r="AB329" s="30"/>
      <c r="AC329" s="30"/>
      <c r="AD329" s="30"/>
      <c r="AE329" s="33"/>
    </row>
    <row r="330" spans="1:31">
      <c r="A330" s="28"/>
      <c r="B330" s="29"/>
      <c r="C330" s="29"/>
      <c r="D330" s="29"/>
      <c r="E330" s="29"/>
      <c r="F330" s="30"/>
      <c r="G330" s="30"/>
      <c r="H330" s="30"/>
      <c r="I330" s="30"/>
      <c r="J330" s="30"/>
      <c r="K330" s="30"/>
      <c r="L330" s="31"/>
      <c r="M330" s="31"/>
      <c r="N330" s="31"/>
      <c r="O330" s="31"/>
      <c r="P330" s="31"/>
      <c r="Q330" s="32"/>
      <c r="R330" s="32"/>
      <c r="S330" s="32"/>
      <c r="T330" s="31"/>
      <c r="U330" s="31"/>
      <c r="V330" s="30"/>
      <c r="W330" s="30"/>
      <c r="X330" s="30"/>
      <c r="Y330" s="30"/>
      <c r="Z330" s="30"/>
      <c r="AA330" s="30"/>
      <c r="AB330" s="30"/>
      <c r="AC330" s="30"/>
      <c r="AD330" s="30"/>
      <c r="AE330" s="33"/>
    </row>
    <row r="331" spans="1:31">
      <c r="A331" s="28"/>
      <c r="B331" s="29"/>
      <c r="C331" s="29"/>
      <c r="D331" s="29"/>
      <c r="E331" s="29"/>
      <c r="F331" s="30"/>
      <c r="G331" s="30"/>
      <c r="H331" s="30"/>
      <c r="I331" s="30"/>
      <c r="J331" s="30"/>
      <c r="K331" s="30"/>
      <c r="L331" s="31"/>
      <c r="M331" s="31"/>
      <c r="N331" s="31"/>
      <c r="O331" s="31"/>
      <c r="P331" s="31"/>
      <c r="Q331" s="32"/>
      <c r="R331" s="32"/>
      <c r="S331" s="32"/>
      <c r="T331" s="31"/>
      <c r="U331" s="31"/>
      <c r="V331" s="30"/>
      <c r="W331" s="30"/>
      <c r="X331" s="30"/>
      <c r="Y331" s="30"/>
      <c r="Z331" s="30"/>
      <c r="AA331" s="30"/>
      <c r="AB331" s="30"/>
      <c r="AC331" s="30"/>
      <c r="AD331" s="30"/>
      <c r="AE331" s="33"/>
    </row>
  </sheetData>
  <autoFilter ref="A12:AE331">
    <sortState ref="A13:AE1610">
      <sortCondition ref="A12:A1444"/>
    </sortState>
  </autoFilter>
  <mergeCells count="33">
    <mergeCell ref="AE6:AE9"/>
    <mergeCell ref="G7:G10"/>
    <mergeCell ref="K7:K11"/>
    <mergeCell ref="N7:N10"/>
    <mergeCell ref="O7:O10"/>
    <mergeCell ref="R7:R10"/>
    <mergeCell ref="S7:S10"/>
    <mergeCell ref="T7:T10"/>
    <mergeCell ref="U7:U10"/>
    <mergeCell ref="Y6:Y10"/>
    <mergeCell ref="Z6:Z10"/>
    <mergeCell ref="AA6:AA10"/>
    <mergeCell ref="AB6:AB10"/>
    <mergeCell ref="AC6:AC10"/>
    <mergeCell ref="AD6:AD10"/>
    <mergeCell ref="P6:P10"/>
    <mergeCell ref="Q6:Q11"/>
    <mergeCell ref="R6:U6"/>
    <mergeCell ref="V6:V10"/>
    <mergeCell ref="W6:W10"/>
    <mergeCell ref="X6:X9"/>
    <mergeCell ref="N6:O6"/>
    <mergeCell ref="A6:A11"/>
    <mergeCell ref="B6:B11"/>
    <mergeCell ref="C6:C11"/>
    <mergeCell ref="D6:D11"/>
    <mergeCell ref="E6:E11"/>
    <mergeCell ref="F6:F10"/>
    <mergeCell ref="H6:H11"/>
    <mergeCell ref="I6:I11"/>
    <mergeCell ref="J6:J11"/>
    <mergeCell ref="L6:L10"/>
    <mergeCell ref="M6:M10"/>
  </mergeCells>
  <phoneticPr fontId="5"/>
  <pageMargins left="0.39370078740157483" right="0.39370078740157483" top="0.39370078740157483" bottom="0.39370078740157483" header="0.51181102362204722" footer="0.51181102362204722"/>
  <pageSetup paperSize="9" scale="60" fitToWidth="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334"/>
  <sheetViews>
    <sheetView topLeftCell="A6" workbookViewId="0">
      <selection activeCell="C14" sqref="C14:E334"/>
    </sheetView>
  </sheetViews>
  <sheetFormatPr defaultRowHeight="14.25"/>
  <cols>
    <col min="3" max="3" width="9" style="105"/>
  </cols>
  <sheetData>
    <row r="1" spans="1:31" s="2" customFormat="1" ht="13.5">
      <c r="A1" s="1" t="s">
        <v>0</v>
      </c>
      <c r="B1" s="1"/>
      <c r="C1" s="27"/>
      <c r="D1" s="1"/>
      <c r="E1" s="1"/>
      <c r="F1" s="2" t="s">
        <v>1</v>
      </c>
    </row>
    <row r="2" spans="1:31" s="2" customFormat="1">
      <c r="A2" s="1" t="s">
        <v>2</v>
      </c>
      <c r="B2" s="1"/>
      <c r="C2" s="27"/>
      <c r="D2" s="1"/>
      <c r="E2" s="1"/>
      <c r="F2" s="2" t="s">
        <v>3</v>
      </c>
    </row>
    <row r="3" spans="1:31" s="2" customFormat="1" ht="13.5">
      <c r="A3" s="1"/>
      <c r="B3" s="1"/>
      <c r="C3" s="27"/>
      <c r="D3" s="1"/>
      <c r="E3" s="1"/>
      <c r="F3" s="2" t="s">
        <v>4</v>
      </c>
      <c r="AE3" s="3"/>
    </row>
    <row r="4" spans="1:31" s="2" customFormat="1" ht="13.5">
      <c r="A4" s="1"/>
      <c r="B4" s="1"/>
      <c r="C4" s="27"/>
      <c r="D4" s="1"/>
      <c r="E4" s="1"/>
      <c r="F4" s="4" t="s">
        <v>5</v>
      </c>
      <c r="G4" s="4"/>
      <c r="AE4" s="3"/>
    </row>
    <row r="5" spans="1:31" s="2" customFormat="1" thickBot="1">
      <c r="A5" s="1"/>
      <c r="B5" s="1"/>
      <c r="C5" s="27"/>
      <c r="D5" s="1"/>
      <c r="E5" s="1"/>
      <c r="F5" s="4" t="s">
        <v>492</v>
      </c>
      <c r="G5" s="4"/>
      <c r="AE5" s="3" t="s">
        <v>493</v>
      </c>
    </row>
    <row r="6" spans="1:31" s="2" customFormat="1" ht="13.5" customHeight="1">
      <c r="A6" s="127" t="s">
        <v>8</v>
      </c>
      <c r="B6" s="129" t="s">
        <v>9</v>
      </c>
      <c r="C6" s="134" t="s">
        <v>521</v>
      </c>
      <c r="D6" s="129" t="s">
        <v>11</v>
      </c>
      <c r="E6" s="129" t="s">
        <v>12</v>
      </c>
      <c r="F6" s="131" t="s">
        <v>13</v>
      </c>
      <c r="G6" s="5"/>
      <c r="H6" s="129" t="s">
        <v>14</v>
      </c>
      <c r="I6" s="129" t="s">
        <v>15</v>
      </c>
      <c r="J6" s="133" t="s">
        <v>16</v>
      </c>
      <c r="K6" s="6"/>
      <c r="L6" s="121" t="s">
        <v>17</v>
      </c>
      <c r="M6" s="121" t="s">
        <v>18</v>
      </c>
      <c r="N6" s="125" t="s">
        <v>19</v>
      </c>
      <c r="O6" s="126"/>
      <c r="P6" s="121" t="s">
        <v>20</v>
      </c>
      <c r="Q6" s="121" t="s">
        <v>21</v>
      </c>
      <c r="R6" s="122" t="s">
        <v>494</v>
      </c>
      <c r="S6" s="123"/>
      <c r="T6" s="123"/>
      <c r="U6" s="124"/>
      <c r="V6" s="121" t="s">
        <v>23</v>
      </c>
      <c r="W6" s="121" t="s">
        <v>24</v>
      </c>
      <c r="X6" s="121" t="s">
        <v>25</v>
      </c>
      <c r="Y6" s="121" t="s">
        <v>26</v>
      </c>
      <c r="Z6" s="121" t="s">
        <v>27</v>
      </c>
      <c r="AA6" s="121" t="s">
        <v>28</v>
      </c>
      <c r="AB6" s="121" t="s">
        <v>29</v>
      </c>
      <c r="AC6" s="121" t="s">
        <v>30</v>
      </c>
      <c r="AD6" s="121" t="s">
        <v>31</v>
      </c>
      <c r="AE6" s="115" t="s">
        <v>32</v>
      </c>
    </row>
    <row r="7" spans="1:31" s="2" customFormat="1" ht="13.5" customHeight="1">
      <c r="A7" s="128"/>
      <c r="B7" s="130"/>
      <c r="C7" s="135"/>
      <c r="D7" s="130"/>
      <c r="E7" s="130"/>
      <c r="F7" s="117"/>
      <c r="G7" s="117" t="s">
        <v>495</v>
      </c>
      <c r="H7" s="132"/>
      <c r="I7" s="132"/>
      <c r="J7" s="130"/>
      <c r="K7" s="118" t="s">
        <v>34</v>
      </c>
      <c r="L7" s="119"/>
      <c r="M7" s="119"/>
      <c r="N7" s="118" t="s">
        <v>35</v>
      </c>
      <c r="O7" s="118" t="s">
        <v>36</v>
      </c>
      <c r="P7" s="119"/>
      <c r="Q7" s="119"/>
      <c r="R7" s="120" t="s">
        <v>37</v>
      </c>
      <c r="S7" s="120" t="s">
        <v>38</v>
      </c>
      <c r="T7" s="120" t="s">
        <v>39</v>
      </c>
      <c r="U7" s="120" t="s">
        <v>40</v>
      </c>
      <c r="V7" s="120"/>
      <c r="W7" s="119"/>
      <c r="X7" s="119"/>
      <c r="Y7" s="119"/>
      <c r="Z7" s="119"/>
      <c r="AA7" s="119"/>
      <c r="AB7" s="119"/>
      <c r="AC7" s="119"/>
      <c r="AD7" s="119"/>
      <c r="AE7" s="116"/>
    </row>
    <row r="8" spans="1:31" s="2" customFormat="1" ht="13.5" customHeight="1">
      <c r="A8" s="128"/>
      <c r="B8" s="130"/>
      <c r="C8" s="135"/>
      <c r="D8" s="130"/>
      <c r="E8" s="130"/>
      <c r="F8" s="117"/>
      <c r="G8" s="117"/>
      <c r="H8" s="132"/>
      <c r="I8" s="132"/>
      <c r="J8" s="130"/>
      <c r="K8" s="119"/>
      <c r="L8" s="119"/>
      <c r="M8" s="119"/>
      <c r="N8" s="119"/>
      <c r="O8" s="119"/>
      <c r="P8" s="119"/>
      <c r="Q8" s="119"/>
      <c r="R8" s="120"/>
      <c r="S8" s="120"/>
      <c r="T8" s="120"/>
      <c r="U8" s="120"/>
      <c r="V8" s="120"/>
      <c r="W8" s="119"/>
      <c r="X8" s="119"/>
      <c r="Y8" s="119"/>
      <c r="Z8" s="119"/>
      <c r="AA8" s="119"/>
      <c r="AB8" s="119"/>
      <c r="AC8" s="119"/>
      <c r="AD8" s="119"/>
      <c r="AE8" s="116"/>
    </row>
    <row r="9" spans="1:31" s="2" customFormat="1" ht="13.5" customHeight="1">
      <c r="A9" s="128"/>
      <c r="B9" s="130"/>
      <c r="C9" s="135"/>
      <c r="D9" s="130"/>
      <c r="E9" s="130"/>
      <c r="F9" s="117"/>
      <c r="G9" s="117"/>
      <c r="H9" s="132"/>
      <c r="I9" s="132"/>
      <c r="J9" s="130"/>
      <c r="K9" s="119"/>
      <c r="L9" s="119"/>
      <c r="M9" s="119"/>
      <c r="N9" s="119"/>
      <c r="O9" s="119"/>
      <c r="P9" s="119"/>
      <c r="Q9" s="119"/>
      <c r="R9" s="120"/>
      <c r="S9" s="120"/>
      <c r="T9" s="120"/>
      <c r="U9" s="120"/>
      <c r="V9" s="120"/>
      <c r="W9" s="119"/>
      <c r="X9" s="119"/>
      <c r="Y9" s="119"/>
      <c r="Z9" s="119"/>
      <c r="AA9" s="119"/>
      <c r="AB9" s="119"/>
      <c r="AC9" s="119"/>
      <c r="AD9" s="119"/>
      <c r="AE9" s="116"/>
    </row>
    <row r="10" spans="1:31" s="2" customFormat="1" ht="13.5">
      <c r="A10" s="128"/>
      <c r="B10" s="130"/>
      <c r="C10" s="135"/>
      <c r="D10" s="130"/>
      <c r="E10" s="130"/>
      <c r="F10" s="117"/>
      <c r="G10" s="117"/>
      <c r="H10" s="132"/>
      <c r="I10" s="132"/>
      <c r="J10" s="130"/>
      <c r="K10" s="119"/>
      <c r="L10" s="119"/>
      <c r="M10" s="119"/>
      <c r="N10" s="119"/>
      <c r="O10" s="119"/>
      <c r="P10" s="119"/>
      <c r="Q10" s="119"/>
      <c r="R10" s="120"/>
      <c r="S10" s="120"/>
      <c r="T10" s="120"/>
      <c r="U10" s="120"/>
      <c r="V10" s="120"/>
      <c r="W10" s="119"/>
      <c r="X10" s="7" t="s">
        <v>496</v>
      </c>
      <c r="Y10" s="119"/>
      <c r="Z10" s="119"/>
      <c r="AA10" s="119"/>
      <c r="AB10" s="119"/>
      <c r="AC10" s="119"/>
      <c r="AD10" s="119"/>
      <c r="AE10" s="8" t="s">
        <v>497</v>
      </c>
    </row>
    <row r="11" spans="1:31" s="2" customFormat="1" ht="13.5">
      <c r="A11" s="128"/>
      <c r="B11" s="130"/>
      <c r="C11" s="135"/>
      <c r="D11" s="130"/>
      <c r="E11" s="130"/>
      <c r="F11" s="9" t="s">
        <v>43</v>
      </c>
      <c r="G11" s="9" t="s">
        <v>43</v>
      </c>
      <c r="H11" s="132"/>
      <c r="I11" s="132"/>
      <c r="J11" s="130"/>
      <c r="K11" s="119"/>
      <c r="L11" s="10" t="s">
        <v>498</v>
      </c>
      <c r="M11" s="10" t="s">
        <v>499</v>
      </c>
      <c r="N11" s="10" t="s">
        <v>498</v>
      </c>
      <c r="O11" s="10" t="s">
        <v>498</v>
      </c>
      <c r="P11" s="10" t="s">
        <v>500</v>
      </c>
      <c r="Q11" s="119"/>
      <c r="R11" s="10" t="s">
        <v>498</v>
      </c>
      <c r="S11" s="10" t="s">
        <v>498</v>
      </c>
      <c r="T11" s="10" t="s">
        <v>498</v>
      </c>
      <c r="U11" s="10" t="s">
        <v>499</v>
      </c>
      <c r="V11" s="11" t="s">
        <v>501</v>
      </c>
      <c r="W11" s="11" t="s">
        <v>46</v>
      </c>
      <c r="X11" s="11" t="s">
        <v>502</v>
      </c>
      <c r="Y11" s="11" t="s">
        <v>503</v>
      </c>
      <c r="Z11" s="11" t="s">
        <v>49</v>
      </c>
      <c r="AA11" s="11" t="s">
        <v>504</v>
      </c>
      <c r="AB11" s="11" t="s">
        <v>505</v>
      </c>
      <c r="AC11" s="11" t="s">
        <v>506</v>
      </c>
      <c r="AD11" s="11" t="s">
        <v>507</v>
      </c>
      <c r="AE11" s="12" t="s">
        <v>508</v>
      </c>
    </row>
    <row r="12" spans="1:31" s="20" customFormat="1" ht="13.5">
      <c r="A12" s="13"/>
      <c r="B12" s="14"/>
      <c r="C12" s="102"/>
      <c r="D12" s="14"/>
      <c r="E12" s="14"/>
      <c r="F12" s="15"/>
      <c r="G12" s="15"/>
      <c r="H12" s="16"/>
      <c r="I12" s="16"/>
      <c r="J12" s="16"/>
      <c r="K12" s="16"/>
      <c r="L12" s="17"/>
      <c r="M12" s="17"/>
      <c r="N12" s="17"/>
      <c r="O12" s="17"/>
      <c r="P12" s="17"/>
      <c r="Q12" s="18"/>
      <c r="R12" s="18"/>
      <c r="S12" s="18"/>
      <c r="T12" s="17"/>
      <c r="U12" s="17"/>
      <c r="V12" s="16"/>
      <c r="W12" s="16"/>
      <c r="X12" s="16"/>
      <c r="Y12" s="16"/>
      <c r="Z12" s="16"/>
      <c r="AA12" s="16"/>
      <c r="AB12" s="16"/>
      <c r="AC12" s="16"/>
      <c r="AD12" s="16"/>
      <c r="AE12" s="19"/>
    </row>
    <row r="13" spans="1:31" s="27" customFormat="1" ht="13.5" hidden="1">
      <c r="A13" s="21" t="s">
        <v>509</v>
      </c>
      <c r="B13" s="22" t="s">
        <v>112</v>
      </c>
      <c r="C13" s="103">
        <v>11002</v>
      </c>
      <c r="D13" s="22" t="s">
        <v>113</v>
      </c>
      <c r="E13" s="22" t="s">
        <v>114</v>
      </c>
      <c r="F13" s="23">
        <v>1947494</v>
      </c>
      <c r="G13" s="23">
        <v>1936173</v>
      </c>
      <c r="H13" s="23">
        <v>332290814</v>
      </c>
      <c r="I13" s="23">
        <v>243657464</v>
      </c>
      <c r="J13" s="23">
        <v>450146453</v>
      </c>
      <c r="K13" s="23">
        <v>48838058</v>
      </c>
      <c r="L13" s="24">
        <v>1.4</v>
      </c>
      <c r="M13" s="24">
        <v>94.7</v>
      </c>
      <c r="N13" s="24">
        <v>18.8</v>
      </c>
      <c r="O13" s="24">
        <v>17.2</v>
      </c>
      <c r="P13" s="24">
        <v>15.5</v>
      </c>
      <c r="Q13" s="25">
        <v>0.73</v>
      </c>
      <c r="R13" s="25" t="s">
        <v>115</v>
      </c>
      <c r="S13" s="25" t="s">
        <v>115</v>
      </c>
      <c r="T13" s="24">
        <v>3.7</v>
      </c>
      <c r="U13" s="24">
        <v>59</v>
      </c>
      <c r="V13" s="23">
        <v>921026080</v>
      </c>
      <c r="W13" s="23">
        <v>911330611</v>
      </c>
      <c r="X13" s="23">
        <v>9695469</v>
      </c>
      <c r="Y13" s="23">
        <v>3606891</v>
      </c>
      <c r="Z13" s="23">
        <v>6088578</v>
      </c>
      <c r="AA13" s="23">
        <v>2097279</v>
      </c>
      <c r="AB13" s="23">
        <v>370</v>
      </c>
      <c r="AC13" s="23" t="s">
        <v>115</v>
      </c>
      <c r="AD13" s="23">
        <v>5851500</v>
      </c>
      <c r="AE13" s="26">
        <v>-3753851</v>
      </c>
    </row>
    <row r="14" spans="1:31" s="27" customFormat="1" ht="13.5">
      <c r="A14" s="28" t="s">
        <v>509</v>
      </c>
      <c r="B14" s="29" t="s">
        <v>116</v>
      </c>
      <c r="C14" s="104">
        <v>12025</v>
      </c>
      <c r="D14" s="29" t="s">
        <v>113</v>
      </c>
      <c r="E14" s="29" t="s">
        <v>117</v>
      </c>
      <c r="F14" s="30">
        <v>265503</v>
      </c>
      <c r="G14" s="30">
        <v>264592</v>
      </c>
      <c r="H14" s="30">
        <v>58953618</v>
      </c>
      <c r="I14" s="30">
        <v>27801588</v>
      </c>
      <c r="J14" s="30">
        <v>71392983</v>
      </c>
      <c r="K14" s="30">
        <v>4248463</v>
      </c>
      <c r="L14" s="31">
        <v>2.1</v>
      </c>
      <c r="M14" s="31">
        <v>88.9</v>
      </c>
      <c r="N14" s="31">
        <v>21.5</v>
      </c>
      <c r="O14" s="31">
        <v>21.3</v>
      </c>
      <c r="P14" s="31">
        <v>19.100000000000001</v>
      </c>
      <c r="Q14" s="32">
        <v>0.46</v>
      </c>
      <c r="R14" s="32" t="s">
        <v>115</v>
      </c>
      <c r="S14" s="32" t="s">
        <v>115</v>
      </c>
      <c r="T14" s="31">
        <v>7.5</v>
      </c>
      <c r="U14" s="31">
        <v>62.9</v>
      </c>
      <c r="V14" s="30">
        <v>141021970</v>
      </c>
      <c r="W14" s="30">
        <v>139390594</v>
      </c>
      <c r="X14" s="30">
        <v>1631376</v>
      </c>
      <c r="Y14" s="30">
        <v>106461</v>
      </c>
      <c r="Z14" s="30">
        <v>1524915</v>
      </c>
      <c r="AA14" s="30">
        <v>-875067</v>
      </c>
      <c r="AB14" s="30">
        <v>1168250</v>
      </c>
      <c r="AC14" s="30">
        <v>176049</v>
      </c>
      <c r="AD14" s="30" t="s">
        <v>115</v>
      </c>
      <c r="AE14" s="33">
        <v>469232</v>
      </c>
    </row>
    <row r="15" spans="1:31" s="27" customFormat="1" ht="13.5" hidden="1">
      <c r="A15" s="28" t="s">
        <v>509</v>
      </c>
      <c r="B15" s="29" t="s">
        <v>118</v>
      </c>
      <c r="C15" s="104">
        <v>12033</v>
      </c>
      <c r="D15" s="29" t="s">
        <v>113</v>
      </c>
      <c r="E15" s="29" t="s">
        <v>119</v>
      </c>
      <c r="F15" s="30">
        <v>120769</v>
      </c>
      <c r="G15" s="30">
        <v>120220</v>
      </c>
      <c r="H15" s="30">
        <v>27163338</v>
      </c>
      <c r="I15" s="30">
        <v>11902159</v>
      </c>
      <c r="J15" s="30">
        <v>32004902</v>
      </c>
      <c r="K15" s="30">
        <v>1619465</v>
      </c>
      <c r="L15" s="31">
        <v>2.1</v>
      </c>
      <c r="M15" s="31">
        <v>99.3</v>
      </c>
      <c r="N15" s="31">
        <v>25.5</v>
      </c>
      <c r="O15" s="31">
        <v>16.399999999999999</v>
      </c>
      <c r="P15" s="31">
        <v>14.5</v>
      </c>
      <c r="Q15" s="32">
        <v>0.43</v>
      </c>
      <c r="R15" s="32" t="s">
        <v>115</v>
      </c>
      <c r="S15" s="32" t="s">
        <v>115</v>
      </c>
      <c r="T15" s="31">
        <v>8.3000000000000007</v>
      </c>
      <c r="U15" s="31">
        <v>61.7</v>
      </c>
      <c r="V15" s="30">
        <v>59915776</v>
      </c>
      <c r="W15" s="30">
        <v>59172360</v>
      </c>
      <c r="X15" s="30">
        <v>743416</v>
      </c>
      <c r="Y15" s="30">
        <v>80735</v>
      </c>
      <c r="Z15" s="30">
        <v>662681</v>
      </c>
      <c r="AA15" s="30">
        <v>-1259802</v>
      </c>
      <c r="AB15" s="30">
        <v>961527</v>
      </c>
      <c r="AC15" s="30" t="s">
        <v>115</v>
      </c>
      <c r="AD15" s="30" t="s">
        <v>115</v>
      </c>
      <c r="AE15" s="33">
        <v>-298275</v>
      </c>
    </row>
    <row r="16" spans="1:31" s="27" customFormat="1" ht="13.5">
      <c r="A16" s="28" t="s">
        <v>509</v>
      </c>
      <c r="B16" s="29" t="s">
        <v>116</v>
      </c>
      <c r="C16" s="104">
        <v>12041</v>
      </c>
      <c r="D16" s="29" t="s">
        <v>113</v>
      </c>
      <c r="E16" s="29" t="s">
        <v>120</v>
      </c>
      <c r="F16" s="30">
        <v>342848</v>
      </c>
      <c r="G16" s="30">
        <v>342036</v>
      </c>
      <c r="H16" s="30">
        <v>67501510</v>
      </c>
      <c r="I16" s="30">
        <v>35375986</v>
      </c>
      <c r="J16" s="30">
        <v>82101157</v>
      </c>
      <c r="K16" s="30">
        <v>5065825</v>
      </c>
      <c r="L16" s="31">
        <v>1.5</v>
      </c>
      <c r="M16" s="31">
        <v>93.6</v>
      </c>
      <c r="N16" s="31">
        <v>20.3</v>
      </c>
      <c r="O16" s="31">
        <v>20.8</v>
      </c>
      <c r="P16" s="31">
        <v>19.100000000000001</v>
      </c>
      <c r="Q16" s="32">
        <v>0.51</v>
      </c>
      <c r="R16" s="32" t="s">
        <v>115</v>
      </c>
      <c r="S16" s="32" t="s">
        <v>115</v>
      </c>
      <c r="T16" s="31">
        <v>7.4</v>
      </c>
      <c r="U16" s="31">
        <v>93.5</v>
      </c>
      <c r="V16" s="30">
        <v>157454340</v>
      </c>
      <c r="W16" s="30">
        <v>156052648</v>
      </c>
      <c r="X16" s="30">
        <v>1401692</v>
      </c>
      <c r="Y16" s="30">
        <v>141083</v>
      </c>
      <c r="Z16" s="30">
        <v>1260609</v>
      </c>
      <c r="AA16" s="30">
        <v>308341</v>
      </c>
      <c r="AB16" s="30">
        <v>12103</v>
      </c>
      <c r="AC16" s="30" t="s">
        <v>115</v>
      </c>
      <c r="AD16" s="30">
        <v>1000000</v>
      </c>
      <c r="AE16" s="33">
        <v>-679556</v>
      </c>
    </row>
    <row r="17" spans="1:31" s="27" customFormat="1" ht="13.5" hidden="1">
      <c r="A17" s="28" t="s">
        <v>509</v>
      </c>
      <c r="B17" s="29" t="s">
        <v>453</v>
      </c>
      <c r="C17" s="104">
        <v>12050</v>
      </c>
      <c r="D17" s="29" t="s">
        <v>113</v>
      </c>
      <c r="E17" s="29" t="s">
        <v>510</v>
      </c>
      <c r="F17" s="30">
        <v>87180</v>
      </c>
      <c r="G17" s="30">
        <v>86821</v>
      </c>
      <c r="H17" s="30">
        <v>18626238</v>
      </c>
      <c r="I17" s="30">
        <v>11316905</v>
      </c>
      <c r="J17" s="30">
        <v>23375229</v>
      </c>
      <c r="K17" s="30">
        <v>1629818</v>
      </c>
      <c r="L17" s="31">
        <v>2.5</v>
      </c>
      <c r="M17" s="31">
        <v>95.2</v>
      </c>
      <c r="N17" s="31">
        <v>20.100000000000001</v>
      </c>
      <c r="O17" s="31">
        <v>18.5</v>
      </c>
      <c r="P17" s="31">
        <v>16.399999999999999</v>
      </c>
      <c r="Q17" s="32">
        <v>0.61</v>
      </c>
      <c r="R17" s="32" t="s">
        <v>115</v>
      </c>
      <c r="S17" s="32" t="s">
        <v>115</v>
      </c>
      <c r="T17" s="31">
        <v>10.1</v>
      </c>
      <c r="U17" s="31">
        <v>58.2</v>
      </c>
      <c r="V17" s="30">
        <v>44087328</v>
      </c>
      <c r="W17" s="30">
        <v>43503669</v>
      </c>
      <c r="X17" s="30">
        <v>583659</v>
      </c>
      <c r="Y17" s="30">
        <v>118</v>
      </c>
      <c r="Z17" s="30">
        <v>583541</v>
      </c>
      <c r="AA17" s="30">
        <v>-77056</v>
      </c>
      <c r="AB17" s="30">
        <v>22</v>
      </c>
      <c r="AC17" s="30" t="s">
        <v>115</v>
      </c>
      <c r="AD17" s="30">
        <v>246252</v>
      </c>
      <c r="AE17" s="33">
        <v>-323286</v>
      </c>
    </row>
    <row r="18" spans="1:31" s="27" customFormat="1" ht="13.5" hidden="1">
      <c r="A18" s="28" t="s">
        <v>509</v>
      </c>
      <c r="B18" s="29" t="s">
        <v>118</v>
      </c>
      <c r="C18" s="104">
        <v>12068</v>
      </c>
      <c r="D18" s="29" t="s">
        <v>113</v>
      </c>
      <c r="E18" s="29" t="s">
        <v>121</v>
      </c>
      <c r="F18" s="30">
        <v>174518</v>
      </c>
      <c r="G18" s="30">
        <v>173893</v>
      </c>
      <c r="H18" s="30">
        <v>40604245</v>
      </c>
      <c r="I18" s="30">
        <v>18607432</v>
      </c>
      <c r="J18" s="30">
        <v>48572196</v>
      </c>
      <c r="K18" s="30">
        <v>2532700</v>
      </c>
      <c r="L18" s="31">
        <v>1.2</v>
      </c>
      <c r="M18" s="31">
        <v>97.4</v>
      </c>
      <c r="N18" s="31">
        <v>21.9</v>
      </c>
      <c r="O18" s="31">
        <v>23.9</v>
      </c>
      <c r="P18" s="31">
        <v>21.8</v>
      </c>
      <c r="Q18" s="32">
        <v>0.45</v>
      </c>
      <c r="R18" s="32" t="s">
        <v>115</v>
      </c>
      <c r="S18" s="32" t="s">
        <v>115</v>
      </c>
      <c r="T18" s="31">
        <v>11.1</v>
      </c>
      <c r="U18" s="31">
        <v>111.5</v>
      </c>
      <c r="V18" s="30">
        <v>95905873</v>
      </c>
      <c r="W18" s="30">
        <v>95304777</v>
      </c>
      <c r="X18" s="30">
        <v>601096</v>
      </c>
      <c r="Y18" s="30">
        <v>471</v>
      </c>
      <c r="Z18" s="30">
        <v>600625</v>
      </c>
      <c r="AA18" s="30">
        <v>-1171891</v>
      </c>
      <c r="AB18" s="30">
        <v>187</v>
      </c>
      <c r="AC18" s="30" t="s">
        <v>115</v>
      </c>
      <c r="AD18" s="30" t="s">
        <v>115</v>
      </c>
      <c r="AE18" s="33">
        <v>-1171704</v>
      </c>
    </row>
    <row r="19" spans="1:31" s="27" customFormat="1" ht="13.5" hidden="1">
      <c r="A19" s="28" t="s">
        <v>509</v>
      </c>
      <c r="B19" s="29" t="s">
        <v>118</v>
      </c>
      <c r="C19" s="104">
        <v>12076</v>
      </c>
      <c r="D19" s="29" t="s">
        <v>113</v>
      </c>
      <c r="E19" s="29" t="s">
        <v>122</v>
      </c>
      <c r="F19" s="30">
        <v>168096</v>
      </c>
      <c r="G19" s="30">
        <v>167515</v>
      </c>
      <c r="H19" s="30">
        <v>33075958</v>
      </c>
      <c r="I19" s="30">
        <v>19334193</v>
      </c>
      <c r="J19" s="30">
        <v>40675015</v>
      </c>
      <c r="K19" s="30">
        <v>2423400</v>
      </c>
      <c r="L19" s="31">
        <v>0.9</v>
      </c>
      <c r="M19" s="31">
        <v>92</v>
      </c>
      <c r="N19" s="31">
        <v>24.4</v>
      </c>
      <c r="O19" s="31">
        <v>19.600000000000001</v>
      </c>
      <c r="P19" s="31">
        <v>17.899999999999999</v>
      </c>
      <c r="Q19" s="32">
        <v>0.56999999999999995</v>
      </c>
      <c r="R19" s="32" t="s">
        <v>115</v>
      </c>
      <c r="S19" s="32" t="s">
        <v>115</v>
      </c>
      <c r="T19" s="31">
        <v>8.5</v>
      </c>
      <c r="U19" s="31">
        <v>112</v>
      </c>
      <c r="V19" s="30">
        <v>82280851</v>
      </c>
      <c r="W19" s="30">
        <v>81898503</v>
      </c>
      <c r="X19" s="30">
        <v>382348</v>
      </c>
      <c r="Y19" s="30">
        <v>15260</v>
      </c>
      <c r="Z19" s="30">
        <v>367088</v>
      </c>
      <c r="AA19" s="30">
        <v>-471159</v>
      </c>
      <c r="AB19" s="30">
        <v>420485</v>
      </c>
      <c r="AC19" s="30" t="s">
        <v>115</v>
      </c>
      <c r="AD19" s="30">
        <v>481295</v>
      </c>
      <c r="AE19" s="33">
        <v>-531969</v>
      </c>
    </row>
    <row r="20" spans="1:31" s="27" customFormat="1" ht="13.5" hidden="1">
      <c r="A20" s="28" t="s">
        <v>509</v>
      </c>
      <c r="B20" s="29" t="s">
        <v>118</v>
      </c>
      <c r="C20" s="104">
        <v>12084</v>
      </c>
      <c r="D20" s="29" t="s">
        <v>113</v>
      </c>
      <c r="E20" s="29" t="s">
        <v>123</v>
      </c>
      <c r="F20" s="30">
        <v>119978</v>
      </c>
      <c r="G20" s="30">
        <v>119617</v>
      </c>
      <c r="H20" s="30">
        <v>28527407</v>
      </c>
      <c r="I20" s="30">
        <v>12858147</v>
      </c>
      <c r="J20" s="30">
        <v>35113170</v>
      </c>
      <c r="K20" s="30">
        <v>1820399</v>
      </c>
      <c r="L20" s="31">
        <v>0.4</v>
      </c>
      <c r="M20" s="31">
        <v>91.5</v>
      </c>
      <c r="N20" s="31">
        <v>19.3</v>
      </c>
      <c r="O20" s="31">
        <v>19.899999999999999</v>
      </c>
      <c r="P20" s="31">
        <v>17.7</v>
      </c>
      <c r="Q20" s="32">
        <v>0.45</v>
      </c>
      <c r="R20" s="32" t="s">
        <v>115</v>
      </c>
      <c r="S20" s="32" t="s">
        <v>115</v>
      </c>
      <c r="T20" s="31">
        <v>10</v>
      </c>
      <c r="U20" s="31">
        <v>138.80000000000001</v>
      </c>
      <c r="V20" s="30">
        <v>70664379</v>
      </c>
      <c r="W20" s="30">
        <v>70384733</v>
      </c>
      <c r="X20" s="30">
        <v>279646</v>
      </c>
      <c r="Y20" s="30">
        <v>129249</v>
      </c>
      <c r="Z20" s="30">
        <v>150397</v>
      </c>
      <c r="AA20" s="30">
        <v>-287151</v>
      </c>
      <c r="AB20" s="30">
        <v>471</v>
      </c>
      <c r="AC20" s="30" t="s">
        <v>115</v>
      </c>
      <c r="AD20" s="30" t="s">
        <v>115</v>
      </c>
      <c r="AE20" s="33">
        <v>-286680</v>
      </c>
    </row>
    <row r="21" spans="1:31" s="27" customFormat="1" ht="13.5" hidden="1">
      <c r="A21" s="28" t="s">
        <v>509</v>
      </c>
      <c r="B21" s="29" t="s">
        <v>453</v>
      </c>
      <c r="C21" s="104">
        <v>12092</v>
      </c>
      <c r="D21" s="29" t="s">
        <v>113</v>
      </c>
      <c r="E21" s="29" t="s">
        <v>511</v>
      </c>
      <c r="F21" s="30">
        <v>8685</v>
      </c>
      <c r="G21" s="30">
        <v>8659</v>
      </c>
      <c r="H21" s="30">
        <v>4228386</v>
      </c>
      <c r="I21" s="30">
        <v>817867</v>
      </c>
      <c r="J21" s="30">
        <v>4606486</v>
      </c>
      <c r="K21" s="30">
        <v>177409</v>
      </c>
      <c r="L21" s="31">
        <v>19.600000000000001</v>
      </c>
      <c r="M21" s="31">
        <v>128.4</v>
      </c>
      <c r="N21" s="31">
        <v>18</v>
      </c>
      <c r="O21" s="31">
        <v>73</v>
      </c>
      <c r="P21" s="31">
        <v>38.9</v>
      </c>
      <c r="Q21" s="32">
        <v>0.18</v>
      </c>
      <c r="R21" s="32" t="s">
        <v>115</v>
      </c>
      <c r="S21" s="32" t="s">
        <v>115</v>
      </c>
      <c r="T21" s="31">
        <v>76.8</v>
      </c>
      <c r="U21" s="31">
        <v>594.20000000000005</v>
      </c>
      <c r="V21" s="30">
        <v>13515099</v>
      </c>
      <c r="W21" s="30">
        <v>12612872</v>
      </c>
      <c r="X21" s="30">
        <v>902227</v>
      </c>
      <c r="Y21" s="30">
        <v>40</v>
      </c>
      <c r="Z21" s="30">
        <v>902187</v>
      </c>
      <c r="AA21" s="30">
        <v>35623</v>
      </c>
      <c r="AB21" s="30">
        <v>759252</v>
      </c>
      <c r="AC21" s="30" t="s">
        <v>115</v>
      </c>
      <c r="AD21" s="30">
        <v>425161</v>
      </c>
      <c r="AE21" s="33">
        <v>369714</v>
      </c>
    </row>
    <row r="22" spans="1:31" s="27" customFormat="1" ht="13.5" hidden="1">
      <c r="A22" s="28" t="s">
        <v>509</v>
      </c>
      <c r="B22" s="29" t="s">
        <v>453</v>
      </c>
      <c r="C22" s="104">
        <v>12106</v>
      </c>
      <c r="D22" s="29" t="s">
        <v>113</v>
      </c>
      <c r="E22" s="29" t="s">
        <v>512</v>
      </c>
      <c r="F22" s="30">
        <v>83942</v>
      </c>
      <c r="G22" s="30">
        <v>83817</v>
      </c>
      <c r="H22" s="30">
        <v>20739418</v>
      </c>
      <c r="I22" s="30">
        <v>7960310</v>
      </c>
      <c r="J22" s="30">
        <v>24657756</v>
      </c>
      <c r="K22" s="30">
        <v>1167979</v>
      </c>
      <c r="L22" s="31">
        <v>0.5</v>
      </c>
      <c r="M22" s="31">
        <v>94.2</v>
      </c>
      <c r="N22" s="31">
        <v>20.399999999999999</v>
      </c>
      <c r="O22" s="31">
        <v>18.5</v>
      </c>
      <c r="P22" s="31">
        <v>16.3</v>
      </c>
      <c r="Q22" s="32">
        <v>0.38</v>
      </c>
      <c r="R22" s="32" t="s">
        <v>115</v>
      </c>
      <c r="S22" s="32" t="s">
        <v>115</v>
      </c>
      <c r="T22" s="31">
        <v>5.9</v>
      </c>
      <c r="U22" s="31">
        <v>44.9</v>
      </c>
      <c r="V22" s="30">
        <v>48723136</v>
      </c>
      <c r="W22" s="30">
        <v>48576683</v>
      </c>
      <c r="X22" s="30">
        <v>146453</v>
      </c>
      <c r="Y22" s="30">
        <v>31396</v>
      </c>
      <c r="Z22" s="30">
        <v>115057</v>
      </c>
      <c r="AA22" s="30">
        <v>-492509</v>
      </c>
      <c r="AB22" s="30">
        <v>305482</v>
      </c>
      <c r="AC22" s="30" t="s">
        <v>115</v>
      </c>
      <c r="AD22" s="30">
        <v>300000</v>
      </c>
      <c r="AE22" s="33">
        <v>-487027</v>
      </c>
    </row>
    <row r="23" spans="1:31" s="27" customFormat="1" ht="13.5" hidden="1">
      <c r="A23" s="28" t="s">
        <v>509</v>
      </c>
      <c r="B23" s="29" t="s">
        <v>453</v>
      </c>
      <c r="C23" s="104">
        <v>12114</v>
      </c>
      <c r="D23" s="29" t="s">
        <v>113</v>
      </c>
      <c r="E23" s="29" t="s">
        <v>513</v>
      </c>
      <c r="F23" s="30">
        <v>36912</v>
      </c>
      <c r="G23" s="30">
        <v>36710</v>
      </c>
      <c r="H23" s="30">
        <v>10278084</v>
      </c>
      <c r="I23" s="30">
        <v>4366344</v>
      </c>
      <c r="J23" s="30">
        <v>11975499</v>
      </c>
      <c r="K23" s="30">
        <v>568138</v>
      </c>
      <c r="L23" s="31">
        <v>0.9</v>
      </c>
      <c r="M23" s="31">
        <v>96.3</v>
      </c>
      <c r="N23" s="31">
        <v>19.100000000000001</v>
      </c>
      <c r="O23" s="31">
        <v>26.9</v>
      </c>
      <c r="P23" s="31">
        <v>23.1</v>
      </c>
      <c r="Q23" s="32">
        <v>0.41</v>
      </c>
      <c r="R23" s="32" t="s">
        <v>115</v>
      </c>
      <c r="S23" s="32" t="s">
        <v>115</v>
      </c>
      <c r="T23" s="31">
        <v>15.5</v>
      </c>
      <c r="U23" s="31">
        <v>171.6</v>
      </c>
      <c r="V23" s="30">
        <v>25202317</v>
      </c>
      <c r="W23" s="30">
        <v>25033954</v>
      </c>
      <c r="X23" s="30">
        <v>168363</v>
      </c>
      <c r="Y23" s="30">
        <v>61677</v>
      </c>
      <c r="Z23" s="30">
        <v>106686</v>
      </c>
      <c r="AA23" s="30">
        <v>17375</v>
      </c>
      <c r="AB23" s="30">
        <v>245265</v>
      </c>
      <c r="AC23" s="30" t="s">
        <v>115</v>
      </c>
      <c r="AD23" s="30">
        <v>332912</v>
      </c>
      <c r="AE23" s="33">
        <v>-70272</v>
      </c>
    </row>
    <row r="24" spans="1:31" s="27" customFormat="1" ht="13.5" hidden="1">
      <c r="A24" s="28" t="s">
        <v>509</v>
      </c>
      <c r="B24" s="29" t="s">
        <v>453</v>
      </c>
      <c r="C24" s="104">
        <v>12122</v>
      </c>
      <c r="D24" s="29" t="s">
        <v>113</v>
      </c>
      <c r="E24" s="29" t="s">
        <v>514</v>
      </c>
      <c r="F24" s="30">
        <v>22137</v>
      </c>
      <c r="G24" s="30">
        <v>22035</v>
      </c>
      <c r="H24" s="30">
        <v>6862628</v>
      </c>
      <c r="I24" s="30">
        <v>2194161</v>
      </c>
      <c r="J24" s="30">
        <v>7775795</v>
      </c>
      <c r="K24" s="30">
        <v>338150</v>
      </c>
      <c r="L24" s="31">
        <v>3.9</v>
      </c>
      <c r="M24" s="31">
        <v>92.2</v>
      </c>
      <c r="N24" s="31">
        <v>20.100000000000001</v>
      </c>
      <c r="O24" s="31">
        <v>22.2</v>
      </c>
      <c r="P24" s="31">
        <v>18.899999999999999</v>
      </c>
      <c r="Q24" s="32">
        <v>0.32</v>
      </c>
      <c r="R24" s="32" t="s">
        <v>115</v>
      </c>
      <c r="S24" s="32" t="s">
        <v>115</v>
      </c>
      <c r="T24" s="31">
        <v>16.5</v>
      </c>
      <c r="U24" s="31">
        <v>86.3</v>
      </c>
      <c r="V24" s="30">
        <v>13614869</v>
      </c>
      <c r="W24" s="30">
        <v>13306928</v>
      </c>
      <c r="X24" s="30">
        <v>307941</v>
      </c>
      <c r="Y24" s="30">
        <v>6731</v>
      </c>
      <c r="Z24" s="30">
        <v>301210</v>
      </c>
      <c r="AA24" s="30">
        <v>-56505</v>
      </c>
      <c r="AB24" s="30">
        <v>178867</v>
      </c>
      <c r="AC24" s="30" t="s">
        <v>115</v>
      </c>
      <c r="AD24" s="30" t="s">
        <v>115</v>
      </c>
      <c r="AE24" s="33">
        <v>122362</v>
      </c>
    </row>
    <row r="25" spans="1:31" s="27" customFormat="1" ht="13.5" hidden="1">
      <c r="A25" s="28" t="s">
        <v>509</v>
      </c>
      <c r="B25" s="29" t="s">
        <v>118</v>
      </c>
      <c r="C25" s="104">
        <v>12131</v>
      </c>
      <c r="D25" s="29" t="s">
        <v>113</v>
      </c>
      <c r="E25" s="29" t="s">
        <v>124</v>
      </c>
      <c r="F25" s="30">
        <v>173135</v>
      </c>
      <c r="G25" s="30">
        <v>172623</v>
      </c>
      <c r="H25" s="30">
        <v>30304025</v>
      </c>
      <c r="I25" s="30">
        <v>23361726</v>
      </c>
      <c r="J25" s="30">
        <v>39451762</v>
      </c>
      <c r="K25" s="30">
        <v>2701672</v>
      </c>
      <c r="L25" s="31">
        <v>3</v>
      </c>
      <c r="M25" s="31">
        <v>88.5</v>
      </c>
      <c r="N25" s="31">
        <v>19.5</v>
      </c>
      <c r="O25" s="31">
        <v>17.399999999999999</v>
      </c>
      <c r="P25" s="31">
        <v>15.5</v>
      </c>
      <c r="Q25" s="32">
        <v>0.77</v>
      </c>
      <c r="R25" s="32" t="s">
        <v>115</v>
      </c>
      <c r="S25" s="32" t="s">
        <v>115</v>
      </c>
      <c r="T25" s="31">
        <v>6.1</v>
      </c>
      <c r="U25" s="31">
        <v>73.7</v>
      </c>
      <c r="V25" s="30">
        <v>79245794</v>
      </c>
      <c r="W25" s="30">
        <v>78040887</v>
      </c>
      <c r="X25" s="30">
        <v>1204907</v>
      </c>
      <c r="Y25" s="30">
        <v>4582</v>
      </c>
      <c r="Z25" s="30">
        <v>1200325</v>
      </c>
      <c r="AA25" s="30">
        <v>-110606</v>
      </c>
      <c r="AB25" s="30">
        <v>556141</v>
      </c>
      <c r="AC25" s="30" t="s">
        <v>115</v>
      </c>
      <c r="AD25" s="30">
        <v>329713</v>
      </c>
      <c r="AE25" s="33">
        <v>115822</v>
      </c>
    </row>
    <row r="26" spans="1:31" s="27" customFormat="1" ht="13.5" hidden="1">
      <c r="A26" s="28" t="s">
        <v>509</v>
      </c>
      <c r="B26" s="29" t="s">
        <v>453</v>
      </c>
      <c r="C26" s="104">
        <v>12149</v>
      </c>
      <c r="D26" s="29" t="s">
        <v>113</v>
      </c>
      <c r="E26" s="29" t="s">
        <v>515</v>
      </c>
      <c r="F26" s="30">
        <v>35490</v>
      </c>
      <c r="G26" s="30">
        <v>35161</v>
      </c>
      <c r="H26" s="30">
        <v>11230935</v>
      </c>
      <c r="I26" s="30">
        <v>4186093</v>
      </c>
      <c r="J26" s="30">
        <v>12976282</v>
      </c>
      <c r="K26" s="30">
        <v>630611</v>
      </c>
      <c r="L26" s="31">
        <v>0.8</v>
      </c>
      <c r="M26" s="31">
        <v>94.9</v>
      </c>
      <c r="N26" s="31">
        <v>16.899999999999999</v>
      </c>
      <c r="O26" s="31">
        <v>25.3</v>
      </c>
      <c r="P26" s="31">
        <v>20.8</v>
      </c>
      <c r="Q26" s="32">
        <v>0.37</v>
      </c>
      <c r="R26" s="32" t="s">
        <v>115</v>
      </c>
      <c r="S26" s="32" t="s">
        <v>115</v>
      </c>
      <c r="T26" s="31">
        <v>14.4</v>
      </c>
      <c r="U26" s="31">
        <v>61.3</v>
      </c>
      <c r="V26" s="30">
        <v>26227395</v>
      </c>
      <c r="W26" s="30">
        <v>26093886</v>
      </c>
      <c r="X26" s="30">
        <v>133509</v>
      </c>
      <c r="Y26" s="30">
        <v>24236</v>
      </c>
      <c r="Z26" s="30">
        <v>109273</v>
      </c>
      <c r="AA26" s="30">
        <v>-175262</v>
      </c>
      <c r="AB26" s="30">
        <v>142309</v>
      </c>
      <c r="AC26" s="30" t="s">
        <v>115</v>
      </c>
      <c r="AD26" s="30">
        <v>250000</v>
      </c>
      <c r="AE26" s="33">
        <v>-282953</v>
      </c>
    </row>
    <row r="27" spans="1:31" s="27" customFormat="1" ht="13.5" hidden="1">
      <c r="A27" s="28" t="s">
        <v>509</v>
      </c>
      <c r="B27" s="29" t="s">
        <v>453</v>
      </c>
      <c r="C27" s="104">
        <v>12157</v>
      </c>
      <c r="D27" s="29" t="s">
        <v>113</v>
      </c>
      <c r="E27" s="29" t="s">
        <v>516</v>
      </c>
      <c r="F27" s="30">
        <v>22724</v>
      </c>
      <c r="G27" s="30">
        <v>22675</v>
      </c>
      <c r="H27" s="30">
        <v>7858338</v>
      </c>
      <c r="I27" s="30">
        <v>2096929</v>
      </c>
      <c r="J27" s="30">
        <v>8761945</v>
      </c>
      <c r="K27" s="30">
        <v>358640</v>
      </c>
      <c r="L27" s="31">
        <v>4.9000000000000004</v>
      </c>
      <c r="M27" s="31">
        <v>98.8</v>
      </c>
      <c r="N27" s="31">
        <v>25.3</v>
      </c>
      <c r="O27" s="31">
        <v>22</v>
      </c>
      <c r="P27" s="31">
        <v>18.2</v>
      </c>
      <c r="Q27" s="32">
        <v>0.26</v>
      </c>
      <c r="R27" s="32" t="s">
        <v>115</v>
      </c>
      <c r="S27" s="32" t="s">
        <v>115</v>
      </c>
      <c r="T27" s="31">
        <v>15.2</v>
      </c>
      <c r="U27" s="31">
        <v>152.5</v>
      </c>
      <c r="V27" s="30">
        <v>15984528</v>
      </c>
      <c r="W27" s="30">
        <v>15558579</v>
      </c>
      <c r="X27" s="30">
        <v>425949</v>
      </c>
      <c r="Y27" s="30">
        <v>93</v>
      </c>
      <c r="Z27" s="30">
        <v>425856</v>
      </c>
      <c r="AA27" s="30">
        <v>-143408</v>
      </c>
      <c r="AB27" s="30">
        <v>286410</v>
      </c>
      <c r="AC27" s="30" t="s">
        <v>115</v>
      </c>
      <c r="AD27" s="30" t="s">
        <v>115</v>
      </c>
      <c r="AE27" s="33">
        <v>143002</v>
      </c>
    </row>
    <row r="28" spans="1:31" s="27" customFormat="1" ht="13.5" hidden="1">
      <c r="A28" s="28" t="s">
        <v>509</v>
      </c>
      <c r="B28" s="29" t="s">
        <v>453</v>
      </c>
      <c r="C28" s="104">
        <v>12165</v>
      </c>
      <c r="D28" s="29" t="s">
        <v>113</v>
      </c>
      <c r="E28" s="29" t="s">
        <v>517</v>
      </c>
      <c r="F28" s="30">
        <v>14512</v>
      </c>
      <c r="G28" s="30">
        <v>14472</v>
      </c>
      <c r="H28" s="30">
        <v>5662745</v>
      </c>
      <c r="I28" s="30">
        <v>1466759</v>
      </c>
      <c r="J28" s="30">
        <v>6289497</v>
      </c>
      <c r="K28" s="30">
        <v>269693</v>
      </c>
      <c r="L28" s="31">
        <v>0.1</v>
      </c>
      <c r="M28" s="31">
        <v>94.6</v>
      </c>
      <c r="N28" s="31">
        <v>28.3</v>
      </c>
      <c r="O28" s="31">
        <v>10.4</v>
      </c>
      <c r="P28" s="31">
        <v>8.1</v>
      </c>
      <c r="Q28" s="32">
        <v>0.25</v>
      </c>
      <c r="R28" s="32" t="s">
        <v>115</v>
      </c>
      <c r="S28" s="32" t="s">
        <v>115</v>
      </c>
      <c r="T28" s="31">
        <v>8.1999999999999993</v>
      </c>
      <c r="U28" s="31">
        <v>98.3</v>
      </c>
      <c r="V28" s="30">
        <v>11329162</v>
      </c>
      <c r="W28" s="30">
        <v>11310504</v>
      </c>
      <c r="X28" s="30">
        <v>18658</v>
      </c>
      <c r="Y28" s="30">
        <v>13676</v>
      </c>
      <c r="Z28" s="30">
        <v>4982</v>
      </c>
      <c r="AA28" s="30">
        <v>-161398</v>
      </c>
      <c r="AB28" s="30">
        <v>1490</v>
      </c>
      <c r="AC28" s="30" t="s">
        <v>115</v>
      </c>
      <c r="AD28" s="30">
        <v>342000</v>
      </c>
      <c r="AE28" s="33">
        <v>-501908</v>
      </c>
    </row>
    <row r="29" spans="1:31" s="27" customFormat="1" ht="13.5" hidden="1">
      <c r="A29" s="28" t="s">
        <v>509</v>
      </c>
      <c r="B29" s="29" t="s">
        <v>118</v>
      </c>
      <c r="C29" s="104">
        <v>12173</v>
      </c>
      <c r="D29" s="29" t="s">
        <v>113</v>
      </c>
      <c r="E29" s="29" t="s">
        <v>125</v>
      </c>
      <c r="F29" s="30">
        <v>119182</v>
      </c>
      <c r="G29" s="30">
        <v>118748</v>
      </c>
      <c r="H29" s="30">
        <v>20213643</v>
      </c>
      <c r="I29" s="30">
        <v>10918768</v>
      </c>
      <c r="J29" s="30">
        <v>24386918</v>
      </c>
      <c r="K29" s="30">
        <v>1389246</v>
      </c>
      <c r="L29" s="31">
        <v>1.8</v>
      </c>
      <c r="M29" s="31">
        <v>94</v>
      </c>
      <c r="N29" s="31">
        <v>23.5</v>
      </c>
      <c r="O29" s="31">
        <v>16.899999999999999</v>
      </c>
      <c r="P29" s="31">
        <v>14.7</v>
      </c>
      <c r="Q29" s="32">
        <v>0.53</v>
      </c>
      <c r="R29" s="32" t="s">
        <v>115</v>
      </c>
      <c r="S29" s="32" t="s">
        <v>115</v>
      </c>
      <c r="T29" s="31">
        <v>9.4</v>
      </c>
      <c r="U29" s="31">
        <v>31.5</v>
      </c>
      <c r="V29" s="30">
        <v>46384515</v>
      </c>
      <c r="W29" s="30">
        <v>45938712</v>
      </c>
      <c r="X29" s="30">
        <v>445803</v>
      </c>
      <c r="Y29" s="30">
        <v>17960</v>
      </c>
      <c r="Z29" s="30">
        <v>427843</v>
      </c>
      <c r="AA29" s="30">
        <v>-251415</v>
      </c>
      <c r="AB29" s="30">
        <v>342883</v>
      </c>
      <c r="AC29" s="30">
        <v>100000</v>
      </c>
      <c r="AD29" s="30">
        <v>798000</v>
      </c>
      <c r="AE29" s="33">
        <v>-606532</v>
      </c>
    </row>
    <row r="30" spans="1:31" s="27" customFormat="1" ht="13.5" customHeight="1">
      <c r="A30" s="21" t="s">
        <v>509</v>
      </c>
      <c r="B30" s="22" t="s">
        <v>116</v>
      </c>
      <c r="C30" s="103">
        <v>22012</v>
      </c>
      <c r="D30" s="22" t="s">
        <v>126</v>
      </c>
      <c r="E30" s="22" t="s">
        <v>127</v>
      </c>
      <c r="F30" s="23">
        <v>290137</v>
      </c>
      <c r="G30" s="23">
        <v>289250</v>
      </c>
      <c r="H30" s="23">
        <v>54429067</v>
      </c>
      <c r="I30" s="23">
        <v>30331902</v>
      </c>
      <c r="J30" s="23">
        <v>67406335</v>
      </c>
      <c r="K30" s="23">
        <v>4276188</v>
      </c>
      <c r="L30" s="24">
        <v>3.3</v>
      </c>
      <c r="M30" s="24">
        <v>93.4</v>
      </c>
      <c r="N30" s="24">
        <v>15.2</v>
      </c>
      <c r="O30" s="24">
        <v>23.6</v>
      </c>
      <c r="P30" s="24">
        <v>21.7</v>
      </c>
      <c r="Q30" s="25">
        <v>0.55000000000000004</v>
      </c>
      <c r="R30" s="25" t="s">
        <v>115</v>
      </c>
      <c r="S30" s="25" t="s">
        <v>115</v>
      </c>
      <c r="T30" s="24">
        <v>14.6</v>
      </c>
      <c r="U30" s="24">
        <v>110.7</v>
      </c>
      <c r="V30" s="23">
        <v>118740880</v>
      </c>
      <c r="W30" s="23">
        <v>116114625</v>
      </c>
      <c r="X30" s="23">
        <v>2626255</v>
      </c>
      <c r="Y30" s="23">
        <v>374691</v>
      </c>
      <c r="Z30" s="23">
        <v>2251564</v>
      </c>
      <c r="AA30" s="23">
        <v>-345959</v>
      </c>
      <c r="AB30" s="23">
        <v>2407</v>
      </c>
      <c r="AC30" s="23">
        <v>286449</v>
      </c>
      <c r="AD30" s="23">
        <v>1400000</v>
      </c>
      <c r="AE30" s="26">
        <v>-1457103</v>
      </c>
    </row>
    <row r="31" spans="1:31" s="27" customFormat="1" ht="13.5" hidden="1" customHeight="1">
      <c r="A31" s="28" t="s">
        <v>509</v>
      </c>
      <c r="B31" s="29" t="s">
        <v>118</v>
      </c>
      <c r="C31" s="104">
        <v>22021</v>
      </c>
      <c r="D31" s="29" t="s">
        <v>126</v>
      </c>
      <c r="E31" s="29" t="s">
        <v>128</v>
      </c>
      <c r="F31" s="30">
        <v>175721</v>
      </c>
      <c r="G31" s="30">
        <v>175038</v>
      </c>
      <c r="H31" s="30">
        <v>34955982</v>
      </c>
      <c r="I31" s="30">
        <v>17045987</v>
      </c>
      <c r="J31" s="30">
        <v>42384860</v>
      </c>
      <c r="K31" s="30">
        <v>2293307</v>
      </c>
      <c r="L31" s="31">
        <v>1.6</v>
      </c>
      <c r="M31" s="31">
        <v>95.5</v>
      </c>
      <c r="N31" s="31">
        <v>19</v>
      </c>
      <c r="O31" s="31">
        <v>17.8</v>
      </c>
      <c r="P31" s="31">
        <v>16.100000000000001</v>
      </c>
      <c r="Q31" s="32">
        <v>0.48</v>
      </c>
      <c r="R31" s="32" t="s">
        <v>115</v>
      </c>
      <c r="S31" s="32" t="s">
        <v>115</v>
      </c>
      <c r="T31" s="31">
        <v>8.5</v>
      </c>
      <c r="U31" s="31">
        <v>53</v>
      </c>
      <c r="V31" s="30">
        <v>82572548</v>
      </c>
      <c r="W31" s="30">
        <v>81331993</v>
      </c>
      <c r="X31" s="30">
        <v>1240555</v>
      </c>
      <c r="Y31" s="30">
        <v>573033</v>
      </c>
      <c r="Z31" s="30">
        <v>667522</v>
      </c>
      <c r="AA31" s="30">
        <v>-34572</v>
      </c>
      <c r="AB31" s="30">
        <v>401119</v>
      </c>
      <c r="AC31" s="30" t="s">
        <v>115</v>
      </c>
      <c r="AD31" s="30">
        <v>400000</v>
      </c>
      <c r="AE31" s="33">
        <v>-33453</v>
      </c>
    </row>
    <row r="32" spans="1:31" s="27" customFormat="1" ht="13.5" customHeight="1">
      <c r="A32" s="28" t="s">
        <v>509</v>
      </c>
      <c r="B32" s="29" t="s">
        <v>116</v>
      </c>
      <c r="C32" s="104">
        <v>22039</v>
      </c>
      <c r="D32" s="29" t="s">
        <v>126</v>
      </c>
      <c r="E32" s="29" t="s">
        <v>130</v>
      </c>
      <c r="F32" s="30">
        <v>234189</v>
      </c>
      <c r="G32" s="30">
        <v>233252</v>
      </c>
      <c r="H32" s="30">
        <v>39459246</v>
      </c>
      <c r="I32" s="30">
        <v>26703890</v>
      </c>
      <c r="J32" s="30">
        <v>50785435</v>
      </c>
      <c r="K32" s="30">
        <v>3506015</v>
      </c>
      <c r="L32" s="31">
        <v>5.0999999999999996</v>
      </c>
      <c r="M32" s="31">
        <v>90.6</v>
      </c>
      <c r="N32" s="31">
        <v>17.600000000000001</v>
      </c>
      <c r="O32" s="31">
        <v>16.399999999999999</v>
      </c>
      <c r="P32" s="31">
        <v>13.8</v>
      </c>
      <c r="Q32" s="32">
        <v>0.66</v>
      </c>
      <c r="R32" s="32" t="s">
        <v>115</v>
      </c>
      <c r="S32" s="32" t="s">
        <v>115</v>
      </c>
      <c r="T32" s="31">
        <v>10.7</v>
      </c>
      <c r="U32" s="31">
        <v>126.7</v>
      </c>
      <c r="V32" s="30">
        <v>108817153</v>
      </c>
      <c r="W32" s="30">
        <v>105504663</v>
      </c>
      <c r="X32" s="30">
        <v>3312490</v>
      </c>
      <c r="Y32" s="30">
        <v>708065</v>
      </c>
      <c r="Z32" s="30">
        <v>2604425</v>
      </c>
      <c r="AA32" s="30">
        <v>1089679</v>
      </c>
      <c r="AB32" s="30">
        <v>118098</v>
      </c>
      <c r="AC32" s="30" t="s">
        <v>115</v>
      </c>
      <c r="AD32" s="30">
        <v>467753</v>
      </c>
      <c r="AE32" s="33">
        <v>740024</v>
      </c>
    </row>
    <row r="33" spans="1:31" s="27" customFormat="1" ht="13.5">
      <c r="A33" s="21" t="s">
        <v>509</v>
      </c>
      <c r="B33" s="22" t="s">
        <v>116</v>
      </c>
      <c r="C33" s="103">
        <v>32018</v>
      </c>
      <c r="D33" s="22" t="s">
        <v>451</v>
      </c>
      <c r="E33" s="22" t="s">
        <v>452</v>
      </c>
      <c r="F33" s="23">
        <v>292795</v>
      </c>
      <c r="G33" s="23">
        <v>291368</v>
      </c>
      <c r="H33" s="23">
        <v>48708582</v>
      </c>
      <c r="I33" s="23">
        <v>35842394</v>
      </c>
      <c r="J33" s="23">
        <v>64080361</v>
      </c>
      <c r="K33" s="23">
        <v>4718765</v>
      </c>
      <c r="L33" s="24">
        <v>2</v>
      </c>
      <c r="M33" s="24">
        <v>92.3</v>
      </c>
      <c r="N33" s="24">
        <v>21.1</v>
      </c>
      <c r="O33" s="24">
        <v>18.600000000000001</v>
      </c>
      <c r="P33" s="24">
        <v>16.3</v>
      </c>
      <c r="Q33" s="25">
        <v>0.73</v>
      </c>
      <c r="R33" s="25" t="s">
        <v>115</v>
      </c>
      <c r="S33" s="25" t="s">
        <v>115</v>
      </c>
      <c r="T33" s="24">
        <v>9.6</v>
      </c>
      <c r="U33" s="24">
        <v>68.599999999999994</v>
      </c>
      <c r="V33" s="23">
        <v>113085487</v>
      </c>
      <c r="W33" s="23">
        <v>111524298</v>
      </c>
      <c r="X33" s="23">
        <v>1561189</v>
      </c>
      <c r="Y33" s="23">
        <v>281558</v>
      </c>
      <c r="Z33" s="23">
        <v>1279631</v>
      </c>
      <c r="AA33" s="23">
        <v>-539189</v>
      </c>
      <c r="AB33" s="23">
        <v>915148</v>
      </c>
      <c r="AC33" s="23">
        <v>1500</v>
      </c>
      <c r="AD33" s="23">
        <v>2079923</v>
      </c>
      <c r="AE33" s="26">
        <v>-1702464</v>
      </c>
    </row>
    <row r="34" spans="1:31" s="27" customFormat="1" ht="13.5" hidden="1">
      <c r="A34" s="28" t="s">
        <v>509</v>
      </c>
      <c r="B34" s="29" t="s">
        <v>453</v>
      </c>
      <c r="C34" s="104">
        <v>32026</v>
      </c>
      <c r="D34" s="29" t="s">
        <v>451</v>
      </c>
      <c r="E34" s="29" t="s">
        <v>454</v>
      </c>
      <c r="F34" s="30">
        <v>55150</v>
      </c>
      <c r="G34" s="30">
        <v>54996</v>
      </c>
      <c r="H34" s="30">
        <v>15057253</v>
      </c>
      <c r="I34" s="30">
        <v>5610203</v>
      </c>
      <c r="J34" s="30">
        <v>18193456</v>
      </c>
      <c r="K34" s="30">
        <v>767433</v>
      </c>
      <c r="L34" s="31">
        <v>13.7</v>
      </c>
      <c r="M34" s="31">
        <v>90.8</v>
      </c>
      <c r="N34" s="31">
        <v>23.9</v>
      </c>
      <c r="O34" s="31">
        <v>20.399999999999999</v>
      </c>
      <c r="P34" s="31">
        <v>11.8</v>
      </c>
      <c r="Q34" s="32">
        <v>0.36</v>
      </c>
      <c r="R34" s="32" t="s">
        <v>115</v>
      </c>
      <c r="S34" s="32" t="s">
        <v>115</v>
      </c>
      <c r="T34" s="31">
        <v>11.4</v>
      </c>
      <c r="U34" s="31">
        <v>21.6</v>
      </c>
      <c r="V34" s="30">
        <v>65116441</v>
      </c>
      <c r="W34" s="30">
        <v>60434508</v>
      </c>
      <c r="X34" s="30">
        <v>4681933</v>
      </c>
      <c r="Y34" s="30">
        <v>2190511</v>
      </c>
      <c r="Z34" s="30">
        <v>2491422</v>
      </c>
      <c r="AA34" s="30">
        <v>-1547291</v>
      </c>
      <c r="AB34" s="30">
        <v>2024427</v>
      </c>
      <c r="AC34" s="30" t="s">
        <v>115</v>
      </c>
      <c r="AD34" s="30">
        <v>1701387</v>
      </c>
      <c r="AE34" s="33">
        <v>-1224251</v>
      </c>
    </row>
    <row r="35" spans="1:31" s="27" customFormat="1" ht="13.5" hidden="1">
      <c r="A35" s="28" t="s">
        <v>509</v>
      </c>
      <c r="B35" s="29" t="s">
        <v>453</v>
      </c>
      <c r="C35" s="104">
        <v>32034</v>
      </c>
      <c r="D35" s="29" t="s">
        <v>451</v>
      </c>
      <c r="E35" s="29" t="s">
        <v>455</v>
      </c>
      <c r="F35" s="30">
        <v>37891</v>
      </c>
      <c r="G35" s="30">
        <v>37547</v>
      </c>
      <c r="H35" s="30">
        <v>9221363</v>
      </c>
      <c r="I35" s="30">
        <v>4183944</v>
      </c>
      <c r="J35" s="30">
        <v>10955642</v>
      </c>
      <c r="K35" s="30">
        <v>522880</v>
      </c>
      <c r="L35" s="31">
        <v>23.1</v>
      </c>
      <c r="M35" s="31">
        <v>92.7</v>
      </c>
      <c r="N35" s="31">
        <v>27</v>
      </c>
      <c r="O35" s="31">
        <v>19</v>
      </c>
      <c r="P35" s="31">
        <v>8.1999999999999993</v>
      </c>
      <c r="Q35" s="32">
        <v>0.46</v>
      </c>
      <c r="R35" s="32" t="s">
        <v>115</v>
      </c>
      <c r="S35" s="32" t="s">
        <v>115</v>
      </c>
      <c r="T35" s="31">
        <v>10.6</v>
      </c>
      <c r="U35" s="31">
        <v>113</v>
      </c>
      <c r="V35" s="30">
        <v>62096340</v>
      </c>
      <c r="W35" s="30">
        <v>56524636</v>
      </c>
      <c r="X35" s="30">
        <v>5571704</v>
      </c>
      <c r="Y35" s="30">
        <v>3039832</v>
      </c>
      <c r="Z35" s="30">
        <v>2531872</v>
      </c>
      <c r="AA35" s="30">
        <v>-506138</v>
      </c>
      <c r="AB35" s="30">
        <v>1424455</v>
      </c>
      <c r="AC35" s="30">
        <v>27590</v>
      </c>
      <c r="AD35" s="30">
        <v>1452650</v>
      </c>
      <c r="AE35" s="33">
        <v>-506743</v>
      </c>
    </row>
    <row r="36" spans="1:31" s="27" customFormat="1" ht="13.5" hidden="1">
      <c r="A36" s="28" t="s">
        <v>509</v>
      </c>
      <c r="B36" s="29" t="s">
        <v>453</v>
      </c>
      <c r="C36" s="104">
        <v>32051</v>
      </c>
      <c r="D36" s="29" t="s">
        <v>451</v>
      </c>
      <c r="E36" s="29" t="s">
        <v>456</v>
      </c>
      <c r="F36" s="30">
        <v>98059</v>
      </c>
      <c r="G36" s="30">
        <v>97751</v>
      </c>
      <c r="H36" s="30">
        <v>23463274</v>
      </c>
      <c r="I36" s="30">
        <v>10639572</v>
      </c>
      <c r="J36" s="30">
        <v>28894890</v>
      </c>
      <c r="K36" s="30">
        <v>1492067</v>
      </c>
      <c r="L36" s="31">
        <v>6.1</v>
      </c>
      <c r="M36" s="31">
        <v>87.3</v>
      </c>
      <c r="N36" s="31">
        <v>25.4</v>
      </c>
      <c r="O36" s="31">
        <v>18.3</v>
      </c>
      <c r="P36" s="31">
        <v>16.100000000000001</v>
      </c>
      <c r="Q36" s="32">
        <v>0.45</v>
      </c>
      <c r="R36" s="32" t="s">
        <v>115</v>
      </c>
      <c r="S36" s="32" t="s">
        <v>115</v>
      </c>
      <c r="T36" s="31">
        <v>9.9</v>
      </c>
      <c r="U36" s="31">
        <v>99.6</v>
      </c>
      <c r="V36" s="30">
        <v>51347081</v>
      </c>
      <c r="W36" s="30">
        <v>49366876</v>
      </c>
      <c r="X36" s="30">
        <v>1980205</v>
      </c>
      <c r="Y36" s="30">
        <v>222215</v>
      </c>
      <c r="Z36" s="30">
        <v>1757990</v>
      </c>
      <c r="AA36" s="30">
        <v>206062</v>
      </c>
      <c r="AB36" s="30">
        <v>804469</v>
      </c>
      <c r="AC36" s="30" t="s">
        <v>115</v>
      </c>
      <c r="AD36" s="30">
        <v>768827</v>
      </c>
      <c r="AE36" s="33">
        <v>241704</v>
      </c>
    </row>
    <row r="37" spans="1:31" s="27" customFormat="1" ht="13.5" hidden="1">
      <c r="A37" s="28" t="s">
        <v>509</v>
      </c>
      <c r="B37" s="29" t="s">
        <v>453</v>
      </c>
      <c r="C37" s="104">
        <v>32069</v>
      </c>
      <c r="D37" s="29" t="s">
        <v>451</v>
      </c>
      <c r="E37" s="29" t="s">
        <v>457</v>
      </c>
      <c r="F37" s="30">
        <v>93268</v>
      </c>
      <c r="G37" s="30">
        <v>92811</v>
      </c>
      <c r="H37" s="30">
        <v>17323770</v>
      </c>
      <c r="I37" s="30">
        <v>11987975</v>
      </c>
      <c r="J37" s="30">
        <v>22112664</v>
      </c>
      <c r="K37" s="30">
        <v>1348819</v>
      </c>
      <c r="L37" s="31">
        <v>1.4</v>
      </c>
      <c r="M37" s="31">
        <v>89.7</v>
      </c>
      <c r="N37" s="31">
        <v>19.600000000000001</v>
      </c>
      <c r="O37" s="31">
        <v>19.899999999999999</v>
      </c>
      <c r="P37" s="31">
        <v>18.2</v>
      </c>
      <c r="Q37" s="32">
        <v>0.67</v>
      </c>
      <c r="R37" s="32" t="s">
        <v>115</v>
      </c>
      <c r="S37" s="32" t="s">
        <v>115</v>
      </c>
      <c r="T37" s="31">
        <v>15.5</v>
      </c>
      <c r="U37" s="31">
        <v>63.6</v>
      </c>
      <c r="V37" s="30">
        <v>36825934</v>
      </c>
      <c r="W37" s="30">
        <v>36373350</v>
      </c>
      <c r="X37" s="30">
        <v>452584</v>
      </c>
      <c r="Y37" s="30">
        <v>140636</v>
      </c>
      <c r="Z37" s="30">
        <v>311948</v>
      </c>
      <c r="AA37" s="30">
        <v>-50313</v>
      </c>
      <c r="AB37" s="30">
        <v>741</v>
      </c>
      <c r="AC37" s="30">
        <v>34000</v>
      </c>
      <c r="AD37" s="30" t="s">
        <v>115</v>
      </c>
      <c r="AE37" s="33">
        <v>-15572</v>
      </c>
    </row>
    <row r="38" spans="1:31" s="27" customFormat="1" ht="13.5" hidden="1">
      <c r="A38" s="28" t="s">
        <v>509</v>
      </c>
      <c r="B38" s="29" t="s">
        <v>453</v>
      </c>
      <c r="C38" s="104">
        <v>32077</v>
      </c>
      <c r="D38" s="29" t="s">
        <v>451</v>
      </c>
      <c r="E38" s="29" t="s">
        <v>458</v>
      </c>
      <c r="F38" s="30">
        <v>36141</v>
      </c>
      <c r="G38" s="30">
        <v>35972</v>
      </c>
      <c r="H38" s="30">
        <v>9793526</v>
      </c>
      <c r="I38" s="30">
        <v>4020032</v>
      </c>
      <c r="J38" s="30">
        <v>11731681</v>
      </c>
      <c r="K38" s="30">
        <v>548401</v>
      </c>
      <c r="L38" s="31">
        <v>19.5</v>
      </c>
      <c r="M38" s="31">
        <v>92.4</v>
      </c>
      <c r="N38" s="31">
        <v>22.3</v>
      </c>
      <c r="O38" s="31">
        <v>23.8</v>
      </c>
      <c r="P38" s="31">
        <v>14.7</v>
      </c>
      <c r="Q38" s="32">
        <v>0.41</v>
      </c>
      <c r="R38" s="32" t="s">
        <v>115</v>
      </c>
      <c r="S38" s="32" t="s">
        <v>115</v>
      </c>
      <c r="T38" s="31">
        <v>13.9</v>
      </c>
      <c r="U38" s="31">
        <v>132.9</v>
      </c>
      <c r="V38" s="30">
        <v>29146378</v>
      </c>
      <c r="W38" s="30">
        <v>25398234</v>
      </c>
      <c r="X38" s="30">
        <v>3748144</v>
      </c>
      <c r="Y38" s="30">
        <v>1462895</v>
      </c>
      <c r="Z38" s="30">
        <v>2285249</v>
      </c>
      <c r="AA38" s="30">
        <v>1364990</v>
      </c>
      <c r="AB38" s="30">
        <v>1547143</v>
      </c>
      <c r="AC38" s="30" t="s">
        <v>115</v>
      </c>
      <c r="AD38" s="30">
        <v>1479372</v>
      </c>
      <c r="AE38" s="33">
        <v>1432761</v>
      </c>
    </row>
    <row r="39" spans="1:31" s="27" customFormat="1" ht="13.5" hidden="1">
      <c r="A39" s="28" t="s">
        <v>509</v>
      </c>
      <c r="B39" s="29" t="s">
        <v>453</v>
      </c>
      <c r="C39" s="104">
        <v>32085</v>
      </c>
      <c r="D39" s="29" t="s">
        <v>451</v>
      </c>
      <c r="E39" s="29" t="s">
        <v>459</v>
      </c>
      <c r="F39" s="30">
        <v>28285</v>
      </c>
      <c r="G39" s="30">
        <v>28181</v>
      </c>
      <c r="H39" s="30">
        <v>9645133</v>
      </c>
      <c r="I39" s="30">
        <v>2777634</v>
      </c>
      <c r="J39" s="30">
        <v>10851290</v>
      </c>
      <c r="K39" s="30">
        <v>458666</v>
      </c>
      <c r="L39" s="31">
        <v>3.9</v>
      </c>
      <c r="M39" s="31">
        <v>92.6</v>
      </c>
      <c r="N39" s="31">
        <v>25.9</v>
      </c>
      <c r="O39" s="31">
        <v>24.2</v>
      </c>
      <c r="P39" s="31">
        <v>18.899999999999999</v>
      </c>
      <c r="Q39" s="32">
        <v>0.28000000000000003</v>
      </c>
      <c r="R39" s="32" t="s">
        <v>115</v>
      </c>
      <c r="S39" s="32" t="s">
        <v>115</v>
      </c>
      <c r="T39" s="31">
        <v>13.5</v>
      </c>
      <c r="U39" s="31">
        <v>73.3</v>
      </c>
      <c r="V39" s="30">
        <v>20974250</v>
      </c>
      <c r="W39" s="30">
        <v>19920795</v>
      </c>
      <c r="X39" s="30">
        <v>1053455</v>
      </c>
      <c r="Y39" s="30">
        <v>629109</v>
      </c>
      <c r="Z39" s="30">
        <v>424346</v>
      </c>
      <c r="AA39" s="30">
        <v>162541</v>
      </c>
      <c r="AB39" s="30">
        <v>253106</v>
      </c>
      <c r="AC39" s="30" t="s">
        <v>115</v>
      </c>
      <c r="AD39" s="30">
        <v>152625</v>
      </c>
      <c r="AE39" s="33">
        <v>263022</v>
      </c>
    </row>
    <row r="40" spans="1:31" s="27" customFormat="1" ht="13.5" hidden="1">
      <c r="A40" s="28" t="s">
        <v>509</v>
      </c>
      <c r="B40" s="29" t="s">
        <v>118</v>
      </c>
      <c r="C40" s="104">
        <v>32093</v>
      </c>
      <c r="D40" s="29" t="s">
        <v>451</v>
      </c>
      <c r="E40" s="29" t="s">
        <v>460</v>
      </c>
      <c r="F40" s="30">
        <v>121059</v>
      </c>
      <c r="G40" s="30">
        <v>120247</v>
      </c>
      <c r="H40" s="30">
        <v>33316022</v>
      </c>
      <c r="I40" s="30">
        <v>12233253</v>
      </c>
      <c r="J40" s="30">
        <v>41234142</v>
      </c>
      <c r="K40" s="30">
        <v>1981166</v>
      </c>
      <c r="L40" s="31">
        <v>5.8</v>
      </c>
      <c r="M40" s="31">
        <v>89.9</v>
      </c>
      <c r="N40" s="31">
        <v>23.9</v>
      </c>
      <c r="O40" s="31">
        <v>20.8</v>
      </c>
      <c r="P40" s="31">
        <v>17.7</v>
      </c>
      <c r="Q40" s="32">
        <v>0.38</v>
      </c>
      <c r="R40" s="32" t="s">
        <v>115</v>
      </c>
      <c r="S40" s="32" t="s">
        <v>115</v>
      </c>
      <c r="T40" s="31">
        <v>11.9</v>
      </c>
      <c r="U40" s="31">
        <v>94.9</v>
      </c>
      <c r="V40" s="30">
        <v>67737454</v>
      </c>
      <c r="W40" s="30">
        <v>65153862</v>
      </c>
      <c r="X40" s="30">
        <v>2583592</v>
      </c>
      <c r="Y40" s="30">
        <v>187987</v>
      </c>
      <c r="Z40" s="30">
        <v>2395605</v>
      </c>
      <c r="AA40" s="30">
        <v>-168897</v>
      </c>
      <c r="AB40" s="30">
        <v>74197</v>
      </c>
      <c r="AC40" s="30" t="s">
        <v>115</v>
      </c>
      <c r="AD40" s="30">
        <v>90567</v>
      </c>
      <c r="AE40" s="33">
        <v>-185267</v>
      </c>
    </row>
    <row r="41" spans="1:31" s="27" customFormat="1" ht="13.5" hidden="1">
      <c r="A41" s="28" t="s">
        <v>509</v>
      </c>
      <c r="B41" s="29" t="s">
        <v>453</v>
      </c>
      <c r="C41" s="104">
        <v>32107</v>
      </c>
      <c r="D41" s="29" t="s">
        <v>451</v>
      </c>
      <c r="E41" s="29" t="s">
        <v>461</v>
      </c>
      <c r="F41" s="30">
        <v>19871</v>
      </c>
      <c r="G41" s="30">
        <v>19740</v>
      </c>
      <c r="H41" s="30">
        <v>6093612</v>
      </c>
      <c r="I41" s="30">
        <v>1816850</v>
      </c>
      <c r="J41" s="30">
        <v>6905169</v>
      </c>
      <c r="K41" s="30">
        <v>274884</v>
      </c>
      <c r="L41" s="31">
        <v>40.9</v>
      </c>
      <c r="M41" s="31">
        <v>88.9</v>
      </c>
      <c r="N41" s="31">
        <v>32.4</v>
      </c>
      <c r="O41" s="31">
        <v>19.600000000000001</v>
      </c>
      <c r="P41" s="31">
        <v>5.6</v>
      </c>
      <c r="Q41" s="32">
        <v>0.28999999999999998</v>
      </c>
      <c r="R41" s="32" t="s">
        <v>115</v>
      </c>
      <c r="S41" s="32" t="s">
        <v>115</v>
      </c>
      <c r="T41" s="31">
        <v>13.7</v>
      </c>
      <c r="U41" s="31" t="s">
        <v>115</v>
      </c>
      <c r="V41" s="30">
        <v>81074141</v>
      </c>
      <c r="W41" s="30">
        <v>76984106</v>
      </c>
      <c r="X41" s="30">
        <v>4090035</v>
      </c>
      <c r="Y41" s="30">
        <v>1264110</v>
      </c>
      <c r="Z41" s="30">
        <v>2825925</v>
      </c>
      <c r="AA41" s="30">
        <v>2402848</v>
      </c>
      <c r="AB41" s="30">
        <v>1274278</v>
      </c>
      <c r="AC41" s="30">
        <v>35290</v>
      </c>
      <c r="AD41" s="30">
        <v>1100000</v>
      </c>
      <c r="AE41" s="33">
        <v>2612416</v>
      </c>
    </row>
    <row r="42" spans="1:31" s="27" customFormat="1" ht="13.5" hidden="1">
      <c r="A42" s="28" t="s">
        <v>509</v>
      </c>
      <c r="B42" s="29" t="s">
        <v>453</v>
      </c>
      <c r="C42" s="104">
        <v>32115</v>
      </c>
      <c r="D42" s="29" t="s">
        <v>451</v>
      </c>
      <c r="E42" s="29" t="s">
        <v>462</v>
      </c>
      <c r="F42" s="30">
        <v>35272</v>
      </c>
      <c r="G42" s="30">
        <v>35084</v>
      </c>
      <c r="H42" s="30">
        <v>8713823</v>
      </c>
      <c r="I42" s="30">
        <v>4356898</v>
      </c>
      <c r="J42" s="30">
        <v>10573584</v>
      </c>
      <c r="K42" s="30">
        <v>525717</v>
      </c>
      <c r="L42" s="31">
        <v>55.7</v>
      </c>
      <c r="M42" s="31">
        <v>97.6</v>
      </c>
      <c r="N42" s="31">
        <v>27.4</v>
      </c>
      <c r="O42" s="31">
        <v>18.399999999999999</v>
      </c>
      <c r="P42" s="31">
        <v>5.0999999999999996</v>
      </c>
      <c r="Q42" s="32">
        <v>0.5</v>
      </c>
      <c r="R42" s="32" t="s">
        <v>115</v>
      </c>
      <c r="S42" s="32" t="s">
        <v>115</v>
      </c>
      <c r="T42" s="31">
        <v>13.1</v>
      </c>
      <c r="U42" s="31">
        <v>6.7</v>
      </c>
      <c r="V42" s="30">
        <v>84386748</v>
      </c>
      <c r="W42" s="30">
        <v>72032320</v>
      </c>
      <c r="X42" s="30">
        <v>12354428</v>
      </c>
      <c r="Y42" s="30">
        <v>6460830</v>
      </c>
      <c r="Z42" s="30">
        <v>5893598</v>
      </c>
      <c r="AA42" s="30">
        <v>5054701</v>
      </c>
      <c r="AB42" s="30">
        <v>429474</v>
      </c>
      <c r="AC42" s="30">
        <v>25034</v>
      </c>
      <c r="AD42" s="30">
        <v>1000000</v>
      </c>
      <c r="AE42" s="33">
        <v>4509209</v>
      </c>
    </row>
    <row r="43" spans="1:31" s="27" customFormat="1" ht="13.5" hidden="1">
      <c r="A43" s="28" t="s">
        <v>509</v>
      </c>
      <c r="B43" s="29" t="s">
        <v>453</v>
      </c>
      <c r="C43" s="104">
        <v>32131</v>
      </c>
      <c r="D43" s="29" t="s">
        <v>451</v>
      </c>
      <c r="E43" s="29" t="s">
        <v>463</v>
      </c>
      <c r="F43" s="30">
        <v>28034</v>
      </c>
      <c r="G43" s="30">
        <v>27856</v>
      </c>
      <c r="H43" s="30">
        <v>8467660</v>
      </c>
      <c r="I43" s="30">
        <v>3034545</v>
      </c>
      <c r="J43" s="30">
        <v>10079761</v>
      </c>
      <c r="K43" s="30">
        <v>456975</v>
      </c>
      <c r="L43" s="31">
        <v>5.8</v>
      </c>
      <c r="M43" s="31">
        <v>89.3</v>
      </c>
      <c r="N43" s="31">
        <v>24.1</v>
      </c>
      <c r="O43" s="31">
        <v>24.4</v>
      </c>
      <c r="P43" s="31">
        <v>20.8</v>
      </c>
      <c r="Q43" s="32">
        <v>0.36</v>
      </c>
      <c r="R43" s="32" t="s">
        <v>115</v>
      </c>
      <c r="S43" s="32" t="s">
        <v>115</v>
      </c>
      <c r="T43" s="31">
        <v>11.1</v>
      </c>
      <c r="U43" s="31">
        <v>42.4</v>
      </c>
      <c r="V43" s="30">
        <v>17112062</v>
      </c>
      <c r="W43" s="30">
        <v>16451211</v>
      </c>
      <c r="X43" s="30">
        <v>660851</v>
      </c>
      <c r="Y43" s="30">
        <v>77257</v>
      </c>
      <c r="Z43" s="30">
        <v>583594</v>
      </c>
      <c r="AA43" s="30">
        <v>-235469</v>
      </c>
      <c r="AB43" s="30">
        <v>410102</v>
      </c>
      <c r="AC43" s="30" t="s">
        <v>115</v>
      </c>
      <c r="AD43" s="30">
        <v>125860</v>
      </c>
      <c r="AE43" s="33">
        <v>48773</v>
      </c>
    </row>
    <row r="44" spans="1:31" s="27" customFormat="1" ht="13.5" hidden="1">
      <c r="A44" s="28" t="s">
        <v>509</v>
      </c>
      <c r="B44" s="29" t="s">
        <v>453</v>
      </c>
      <c r="C44" s="104">
        <v>32140</v>
      </c>
      <c r="D44" s="29" t="s">
        <v>451</v>
      </c>
      <c r="E44" s="29" t="s">
        <v>464</v>
      </c>
      <c r="F44" s="30">
        <v>26679</v>
      </c>
      <c r="G44" s="30">
        <v>26550</v>
      </c>
      <c r="H44" s="30">
        <v>10199167</v>
      </c>
      <c r="I44" s="30">
        <v>2911393</v>
      </c>
      <c r="J44" s="30">
        <v>12172933</v>
      </c>
      <c r="K44" s="30">
        <v>524421</v>
      </c>
      <c r="L44" s="31">
        <v>4.5</v>
      </c>
      <c r="M44" s="31">
        <v>88.6</v>
      </c>
      <c r="N44" s="31">
        <v>19.7</v>
      </c>
      <c r="O44" s="31">
        <v>22.6</v>
      </c>
      <c r="P44" s="31">
        <v>18.899999999999999</v>
      </c>
      <c r="Q44" s="32">
        <v>0.28999999999999998</v>
      </c>
      <c r="R44" s="32" t="s">
        <v>115</v>
      </c>
      <c r="S44" s="32" t="s">
        <v>115</v>
      </c>
      <c r="T44" s="31">
        <v>10.9</v>
      </c>
      <c r="U44" s="31">
        <v>6.4</v>
      </c>
      <c r="V44" s="30">
        <v>21308994</v>
      </c>
      <c r="W44" s="30">
        <v>20400788</v>
      </c>
      <c r="X44" s="30">
        <v>908206</v>
      </c>
      <c r="Y44" s="30">
        <v>365356</v>
      </c>
      <c r="Z44" s="30">
        <v>542850</v>
      </c>
      <c r="AA44" s="30">
        <v>-141347</v>
      </c>
      <c r="AB44" s="30">
        <v>345199</v>
      </c>
      <c r="AC44" s="30" t="s">
        <v>115</v>
      </c>
      <c r="AD44" s="30">
        <v>943941</v>
      </c>
      <c r="AE44" s="33">
        <v>-740089</v>
      </c>
    </row>
    <row r="45" spans="1:31" s="27" customFormat="1" ht="13.5" hidden="1">
      <c r="A45" s="28" t="s">
        <v>509</v>
      </c>
      <c r="B45" s="29" t="s">
        <v>118</v>
      </c>
      <c r="C45" s="104">
        <v>32158</v>
      </c>
      <c r="D45" s="29" t="s">
        <v>451</v>
      </c>
      <c r="E45" s="29" t="s">
        <v>465</v>
      </c>
      <c r="F45" s="30">
        <v>120099</v>
      </c>
      <c r="G45" s="30">
        <v>119595</v>
      </c>
      <c r="H45" s="30">
        <v>29019363</v>
      </c>
      <c r="I45" s="30">
        <v>12272502</v>
      </c>
      <c r="J45" s="30">
        <v>35557063</v>
      </c>
      <c r="K45" s="30">
        <v>1686548</v>
      </c>
      <c r="L45" s="31">
        <v>1.2</v>
      </c>
      <c r="M45" s="31">
        <v>92.7</v>
      </c>
      <c r="N45" s="31">
        <v>18.100000000000001</v>
      </c>
      <c r="O45" s="31">
        <v>23.2</v>
      </c>
      <c r="P45" s="31">
        <v>21.4</v>
      </c>
      <c r="Q45" s="32">
        <v>0.42</v>
      </c>
      <c r="R45" s="32" t="s">
        <v>115</v>
      </c>
      <c r="S45" s="32" t="s">
        <v>115</v>
      </c>
      <c r="T45" s="31">
        <v>16</v>
      </c>
      <c r="U45" s="31">
        <v>111.4</v>
      </c>
      <c r="V45" s="30">
        <v>60156174</v>
      </c>
      <c r="W45" s="30">
        <v>59626218</v>
      </c>
      <c r="X45" s="30">
        <v>529956</v>
      </c>
      <c r="Y45" s="30">
        <v>104073</v>
      </c>
      <c r="Z45" s="30">
        <v>425883</v>
      </c>
      <c r="AA45" s="30">
        <v>34092</v>
      </c>
      <c r="AB45" s="30">
        <v>233960</v>
      </c>
      <c r="AC45" s="30" t="s">
        <v>115</v>
      </c>
      <c r="AD45" s="30">
        <v>135199</v>
      </c>
      <c r="AE45" s="33">
        <v>132853</v>
      </c>
    </row>
    <row r="46" spans="1:31" s="27" customFormat="1" ht="13.5" hidden="1">
      <c r="A46" s="28" t="s">
        <v>509</v>
      </c>
      <c r="B46" s="29" t="s">
        <v>453</v>
      </c>
      <c r="C46" s="104">
        <v>32166</v>
      </c>
      <c r="D46" s="29" t="s">
        <v>451</v>
      </c>
      <c r="E46" s="29" t="s">
        <v>466</v>
      </c>
      <c r="F46" s="30">
        <v>55246</v>
      </c>
      <c r="G46" s="30">
        <v>55110</v>
      </c>
      <c r="H46" s="30">
        <v>8495994</v>
      </c>
      <c r="I46" s="30">
        <v>4913869</v>
      </c>
      <c r="J46" s="30">
        <v>10331858</v>
      </c>
      <c r="K46" s="30">
        <v>599814</v>
      </c>
      <c r="L46" s="31">
        <v>2.9</v>
      </c>
      <c r="M46" s="31">
        <v>92.5</v>
      </c>
      <c r="N46" s="31">
        <v>20.100000000000001</v>
      </c>
      <c r="O46" s="31">
        <v>12.8</v>
      </c>
      <c r="P46" s="31">
        <v>11.2</v>
      </c>
      <c r="Q46" s="32">
        <v>0.56999999999999995</v>
      </c>
      <c r="R46" s="32" t="s">
        <v>115</v>
      </c>
      <c r="S46" s="32" t="s">
        <v>115</v>
      </c>
      <c r="T46" s="31">
        <v>7.5</v>
      </c>
      <c r="U46" s="31">
        <v>71.8</v>
      </c>
      <c r="V46" s="30">
        <v>20530676</v>
      </c>
      <c r="W46" s="30">
        <v>20208598</v>
      </c>
      <c r="X46" s="30">
        <v>322078</v>
      </c>
      <c r="Y46" s="30">
        <v>17409</v>
      </c>
      <c r="Z46" s="30">
        <v>304669</v>
      </c>
      <c r="AA46" s="30">
        <v>-39441</v>
      </c>
      <c r="AB46" s="30">
        <v>422014</v>
      </c>
      <c r="AC46" s="30" t="s">
        <v>115</v>
      </c>
      <c r="AD46" s="30">
        <v>335897</v>
      </c>
      <c r="AE46" s="33">
        <v>46676</v>
      </c>
    </row>
    <row r="47" spans="1:31" s="27" customFormat="1" ht="13.5" hidden="1">
      <c r="A47" s="28" t="s">
        <v>509</v>
      </c>
      <c r="B47" s="29" t="s">
        <v>467</v>
      </c>
      <c r="C47" s="104">
        <v>33014</v>
      </c>
      <c r="D47" s="29" t="s">
        <v>451</v>
      </c>
      <c r="E47" s="29" t="s">
        <v>468</v>
      </c>
      <c r="F47" s="30">
        <v>17103</v>
      </c>
      <c r="G47" s="30">
        <v>17064</v>
      </c>
      <c r="H47" s="30">
        <v>5375624</v>
      </c>
      <c r="I47" s="30">
        <v>2091569</v>
      </c>
      <c r="J47" s="30">
        <v>6205862</v>
      </c>
      <c r="K47" s="30">
        <v>304756</v>
      </c>
      <c r="L47" s="31">
        <v>3.4</v>
      </c>
      <c r="M47" s="31">
        <v>89.8</v>
      </c>
      <c r="N47" s="31">
        <v>23.7</v>
      </c>
      <c r="O47" s="31">
        <v>13.3</v>
      </c>
      <c r="P47" s="31">
        <v>11.4</v>
      </c>
      <c r="Q47" s="32">
        <v>0.39</v>
      </c>
      <c r="R47" s="32" t="s">
        <v>115</v>
      </c>
      <c r="S47" s="32" t="s">
        <v>115</v>
      </c>
      <c r="T47" s="31">
        <v>8.9</v>
      </c>
      <c r="U47" s="31">
        <v>45.8</v>
      </c>
      <c r="V47" s="30">
        <v>9796883</v>
      </c>
      <c r="W47" s="30">
        <v>9544741</v>
      </c>
      <c r="X47" s="30">
        <v>252142</v>
      </c>
      <c r="Y47" s="30">
        <v>43713</v>
      </c>
      <c r="Z47" s="30">
        <v>208429</v>
      </c>
      <c r="AA47" s="30">
        <v>-112973</v>
      </c>
      <c r="AB47" s="30">
        <v>161303</v>
      </c>
      <c r="AC47" s="30" t="s">
        <v>115</v>
      </c>
      <c r="AD47" s="30">
        <v>169544</v>
      </c>
      <c r="AE47" s="33">
        <v>-121214</v>
      </c>
    </row>
    <row r="48" spans="1:31" s="27" customFormat="1" ht="13.5" hidden="1">
      <c r="A48" s="28" t="s">
        <v>509</v>
      </c>
      <c r="B48" s="29" t="s">
        <v>467</v>
      </c>
      <c r="C48" s="104">
        <v>33022</v>
      </c>
      <c r="D48" s="29" t="s">
        <v>451</v>
      </c>
      <c r="E48" s="29" t="s">
        <v>469</v>
      </c>
      <c r="F48" s="30">
        <v>6486</v>
      </c>
      <c r="G48" s="30">
        <v>6467</v>
      </c>
      <c r="H48" s="30">
        <v>3539146</v>
      </c>
      <c r="I48" s="30">
        <v>542106</v>
      </c>
      <c r="J48" s="30">
        <v>3801128</v>
      </c>
      <c r="K48" s="30">
        <v>143353</v>
      </c>
      <c r="L48" s="31">
        <v>10.8</v>
      </c>
      <c r="M48" s="31">
        <v>82.2</v>
      </c>
      <c r="N48" s="31">
        <v>18.600000000000001</v>
      </c>
      <c r="O48" s="31">
        <v>14.4</v>
      </c>
      <c r="P48" s="31">
        <v>9.8000000000000007</v>
      </c>
      <c r="Q48" s="32">
        <v>0.15</v>
      </c>
      <c r="R48" s="32" t="s">
        <v>115</v>
      </c>
      <c r="S48" s="32" t="s">
        <v>115</v>
      </c>
      <c r="T48" s="31">
        <v>5</v>
      </c>
      <c r="U48" s="31" t="s">
        <v>115</v>
      </c>
      <c r="V48" s="30">
        <v>8307226</v>
      </c>
      <c r="W48" s="30">
        <v>7130959</v>
      </c>
      <c r="X48" s="30">
        <v>1176267</v>
      </c>
      <c r="Y48" s="30">
        <v>764319</v>
      </c>
      <c r="Z48" s="30">
        <v>411948</v>
      </c>
      <c r="AA48" s="30">
        <v>-145770</v>
      </c>
      <c r="AB48" s="30">
        <v>17</v>
      </c>
      <c r="AC48" s="30" t="s">
        <v>115</v>
      </c>
      <c r="AD48" s="30">
        <v>70000</v>
      </c>
      <c r="AE48" s="33">
        <v>-215753</v>
      </c>
    </row>
    <row r="49" spans="1:31" s="27" customFormat="1" ht="13.5" hidden="1">
      <c r="A49" s="28" t="s">
        <v>509</v>
      </c>
      <c r="B49" s="29" t="s">
        <v>467</v>
      </c>
      <c r="C49" s="104">
        <v>33031</v>
      </c>
      <c r="D49" s="29" t="s">
        <v>451</v>
      </c>
      <c r="E49" s="29" t="s">
        <v>470</v>
      </c>
      <c r="F49" s="30">
        <v>14047</v>
      </c>
      <c r="G49" s="30">
        <v>13908</v>
      </c>
      <c r="H49" s="30">
        <v>4703083</v>
      </c>
      <c r="I49" s="30">
        <v>1509309</v>
      </c>
      <c r="J49" s="30">
        <v>5344130</v>
      </c>
      <c r="K49" s="30">
        <v>231334</v>
      </c>
      <c r="L49" s="31">
        <v>4.8</v>
      </c>
      <c r="M49" s="31">
        <v>88.7</v>
      </c>
      <c r="N49" s="31">
        <v>19.7</v>
      </c>
      <c r="O49" s="31">
        <v>21.3</v>
      </c>
      <c r="P49" s="31">
        <v>19</v>
      </c>
      <c r="Q49" s="32">
        <v>0.31</v>
      </c>
      <c r="R49" s="32" t="s">
        <v>115</v>
      </c>
      <c r="S49" s="32" t="s">
        <v>115</v>
      </c>
      <c r="T49" s="31">
        <v>11.6</v>
      </c>
      <c r="U49" s="31">
        <v>48.5</v>
      </c>
      <c r="V49" s="30">
        <v>8093794</v>
      </c>
      <c r="W49" s="30">
        <v>7794313</v>
      </c>
      <c r="X49" s="30">
        <v>299481</v>
      </c>
      <c r="Y49" s="30">
        <v>40750</v>
      </c>
      <c r="Z49" s="30">
        <v>258731</v>
      </c>
      <c r="AA49" s="30">
        <v>11220</v>
      </c>
      <c r="AB49" s="30">
        <v>123775</v>
      </c>
      <c r="AC49" s="30" t="s">
        <v>115</v>
      </c>
      <c r="AD49" s="30">
        <v>105870</v>
      </c>
      <c r="AE49" s="33">
        <v>29125</v>
      </c>
    </row>
    <row r="50" spans="1:31" s="27" customFormat="1" ht="13.5" hidden="1">
      <c r="A50" s="28" t="s">
        <v>509</v>
      </c>
      <c r="B50" s="29" t="s">
        <v>467</v>
      </c>
      <c r="C50" s="104">
        <v>33219</v>
      </c>
      <c r="D50" s="29" t="s">
        <v>451</v>
      </c>
      <c r="E50" s="29" t="s">
        <v>471</v>
      </c>
      <c r="F50" s="30">
        <v>33495</v>
      </c>
      <c r="G50" s="30">
        <v>33434</v>
      </c>
      <c r="H50" s="30">
        <v>7048586</v>
      </c>
      <c r="I50" s="30">
        <v>3146548</v>
      </c>
      <c r="J50" s="30">
        <v>8108378</v>
      </c>
      <c r="K50" s="30">
        <v>414071</v>
      </c>
      <c r="L50" s="31">
        <v>2.4</v>
      </c>
      <c r="M50" s="31">
        <v>88.9</v>
      </c>
      <c r="N50" s="31">
        <v>20.399999999999999</v>
      </c>
      <c r="O50" s="31">
        <v>12.2</v>
      </c>
      <c r="P50" s="31">
        <v>11.2</v>
      </c>
      <c r="Q50" s="32">
        <v>0.44</v>
      </c>
      <c r="R50" s="32" t="s">
        <v>115</v>
      </c>
      <c r="S50" s="32" t="s">
        <v>115</v>
      </c>
      <c r="T50" s="31">
        <v>13.8</v>
      </c>
      <c r="U50" s="31">
        <v>121.7</v>
      </c>
      <c r="V50" s="30">
        <v>13411072</v>
      </c>
      <c r="W50" s="30">
        <v>13157632</v>
      </c>
      <c r="X50" s="30">
        <v>253440</v>
      </c>
      <c r="Y50" s="30">
        <v>58167</v>
      </c>
      <c r="Z50" s="30">
        <v>195273</v>
      </c>
      <c r="AA50" s="30">
        <v>2093</v>
      </c>
      <c r="AB50" s="30">
        <v>100021</v>
      </c>
      <c r="AC50" s="30">
        <v>8712</v>
      </c>
      <c r="AD50" s="30">
        <v>85000</v>
      </c>
      <c r="AE50" s="33">
        <v>25826</v>
      </c>
    </row>
    <row r="51" spans="1:31" s="27" customFormat="1" ht="13.5" hidden="1">
      <c r="A51" s="28" t="s">
        <v>509</v>
      </c>
      <c r="B51" s="29" t="s">
        <v>467</v>
      </c>
      <c r="C51" s="104">
        <v>33227</v>
      </c>
      <c r="D51" s="29" t="s">
        <v>451</v>
      </c>
      <c r="E51" s="29" t="s">
        <v>472</v>
      </c>
      <c r="F51" s="30">
        <v>27243</v>
      </c>
      <c r="G51" s="30">
        <v>27182</v>
      </c>
      <c r="H51" s="30">
        <v>5138392</v>
      </c>
      <c r="I51" s="30">
        <v>3367866</v>
      </c>
      <c r="J51" s="30">
        <v>6420546</v>
      </c>
      <c r="K51" s="30">
        <v>412100</v>
      </c>
      <c r="L51" s="31">
        <v>6.1</v>
      </c>
      <c r="M51" s="31">
        <v>93.4</v>
      </c>
      <c r="N51" s="31">
        <v>19.899999999999999</v>
      </c>
      <c r="O51" s="31">
        <v>16.600000000000001</v>
      </c>
      <c r="P51" s="31">
        <v>13.6</v>
      </c>
      <c r="Q51" s="32">
        <v>0.66</v>
      </c>
      <c r="R51" s="32" t="s">
        <v>115</v>
      </c>
      <c r="S51" s="32" t="s">
        <v>115</v>
      </c>
      <c r="T51" s="31">
        <v>14.3</v>
      </c>
      <c r="U51" s="31">
        <v>123.2</v>
      </c>
      <c r="V51" s="30">
        <v>10816688</v>
      </c>
      <c r="W51" s="30">
        <v>10225817</v>
      </c>
      <c r="X51" s="30">
        <v>590871</v>
      </c>
      <c r="Y51" s="30">
        <v>198868</v>
      </c>
      <c r="Z51" s="30">
        <v>392003</v>
      </c>
      <c r="AA51" s="30">
        <v>-12475</v>
      </c>
      <c r="AB51" s="30">
        <v>437854</v>
      </c>
      <c r="AC51" s="30" t="s">
        <v>115</v>
      </c>
      <c r="AD51" s="30">
        <v>592058</v>
      </c>
      <c r="AE51" s="33">
        <v>-166679</v>
      </c>
    </row>
    <row r="52" spans="1:31" s="27" customFormat="1" ht="13.5" hidden="1">
      <c r="A52" s="28" t="s">
        <v>509</v>
      </c>
      <c r="B52" s="29" t="s">
        <v>467</v>
      </c>
      <c r="C52" s="104">
        <v>33669</v>
      </c>
      <c r="D52" s="29" t="s">
        <v>451</v>
      </c>
      <c r="E52" s="29" t="s">
        <v>473</v>
      </c>
      <c r="F52" s="30">
        <v>5992</v>
      </c>
      <c r="G52" s="30">
        <v>5979</v>
      </c>
      <c r="H52" s="30">
        <v>3904447</v>
      </c>
      <c r="I52" s="30">
        <v>572145</v>
      </c>
      <c r="J52" s="30">
        <v>4436781</v>
      </c>
      <c r="K52" s="30">
        <v>160407</v>
      </c>
      <c r="L52" s="31">
        <v>5.9</v>
      </c>
      <c r="M52" s="31">
        <v>85.3</v>
      </c>
      <c r="N52" s="31">
        <v>22.6</v>
      </c>
      <c r="O52" s="31">
        <v>16.600000000000001</v>
      </c>
      <c r="P52" s="31">
        <v>12.9</v>
      </c>
      <c r="Q52" s="32">
        <v>0.15</v>
      </c>
      <c r="R52" s="32" t="s">
        <v>115</v>
      </c>
      <c r="S52" s="32" t="s">
        <v>115</v>
      </c>
      <c r="T52" s="31">
        <v>8.5</v>
      </c>
      <c r="U52" s="31">
        <v>61.9</v>
      </c>
      <c r="V52" s="30">
        <v>7674825</v>
      </c>
      <c r="W52" s="30">
        <v>7380539</v>
      </c>
      <c r="X52" s="30">
        <v>294286</v>
      </c>
      <c r="Y52" s="30">
        <v>33602</v>
      </c>
      <c r="Z52" s="30">
        <v>260684</v>
      </c>
      <c r="AA52" s="30">
        <v>58845</v>
      </c>
      <c r="AB52" s="30">
        <v>440770</v>
      </c>
      <c r="AC52" s="30" t="s">
        <v>115</v>
      </c>
      <c r="AD52" s="30">
        <v>449518</v>
      </c>
      <c r="AE52" s="33">
        <v>50097</v>
      </c>
    </row>
    <row r="53" spans="1:31" s="27" customFormat="1" ht="13.5" hidden="1">
      <c r="A53" s="28" t="s">
        <v>509</v>
      </c>
      <c r="B53" s="29" t="s">
        <v>467</v>
      </c>
      <c r="C53" s="104">
        <v>33812</v>
      </c>
      <c r="D53" s="29" t="s">
        <v>451</v>
      </c>
      <c r="E53" s="29" t="s">
        <v>474</v>
      </c>
      <c r="F53" s="30">
        <v>15935</v>
      </c>
      <c r="G53" s="30">
        <v>15774</v>
      </c>
      <c r="H53" s="30">
        <v>4182804</v>
      </c>
      <c r="I53" s="30">
        <v>2451162</v>
      </c>
      <c r="J53" s="30">
        <v>5176875</v>
      </c>
      <c r="K53" s="30">
        <v>321040</v>
      </c>
      <c r="L53" s="31">
        <v>5.7</v>
      </c>
      <c r="M53" s="31">
        <v>78.400000000000006</v>
      </c>
      <c r="N53" s="31">
        <v>20.8</v>
      </c>
      <c r="O53" s="31">
        <v>20.5</v>
      </c>
      <c r="P53" s="31">
        <v>16.899999999999999</v>
      </c>
      <c r="Q53" s="32">
        <v>0.55000000000000004</v>
      </c>
      <c r="R53" s="32" t="s">
        <v>115</v>
      </c>
      <c r="S53" s="32" t="s">
        <v>115</v>
      </c>
      <c r="T53" s="31">
        <v>16</v>
      </c>
      <c r="U53" s="31">
        <v>30.9</v>
      </c>
      <c r="V53" s="30">
        <v>8582039</v>
      </c>
      <c r="W53" s="30">
        <v>8032174</v>
      </c>
      <c r="X53" s="30">
        <v>549865</v>
      </c>
      <c r="Y53" s="30">
        <v>256409</v>
      </c>
      <c r="Z53" s="30">
        <v>293456</v>
      </c>
      <c r="AA53" s="30">
        <v>-9395</v>
      </c>
      <c r="AB53" s="30">
        <v>277923</v>
      </c>
      <c r="AC53" s="30" t="s">
        <v>115</v>
      </c>
      <c r="AD53" s="30">
        <v>370084</v>
      </c>
      <c r="AE53" s="33">
        <v>-101556</v>
      </c>
    </row>
    <row r="54" spans="1:31" s="27" customFormat="1" ht="13.5" hidden="1">
      <c r="A54" s="28" t="s">
        <v>509</v>
      </c>
      <c r="B54" s="29" t="s">
        <v>467</v>
      </c>
      <c r="C54" s="104">
        <v>34029</v>
      </c>
      <c r="D54" s="29" t="s">
        <v>451</v>
      </c>
      <c r="E54" s="29" t="s">
        <v>475</v>
      </c>
      <c r="F54" s="30">
        <v>7886</v>
      </c>
      <c r="G54" s="30">
        <v>7851</v>
      </c>
      <c r="H54" s="30">
        <v>2587265</v>
      </c>
      <c r="I54" s="30">
        <v>813263</v>
      </c>
      <c r="J54" s="30">
        <v>2920233</v>
      </c>
      <c r="K54" s="30">
        <v>128496</v>
      </c>
      <c r="L54" s="31">
        <v>4.5999999999999996</v>
      </c>
      <c r="M54" s="31">
        <v>88.2</v>
      </c>
      <c r="N54" s="31">
        <v>28.7</v>
      </c>
      <c r="O54" s="31">
        <v>16.7</v>
      </c>
      <c r="P54" s="31">
        <v>14.5</v>
      </c>
      <c r="Q54" s="32">
        <v>0.31</v>
      </c>
      <c r="R54" s="32" t="s">
        <v>115</v>
      </c>
      <c r="S54" s="32" t="s">
        <v>115</v>
      </c>
      <c r="T54" s="31">
        <v>9.3000000000000007</v>
      </c>
      <c r="U54" s="31">
        <v>48.9</v>
      </c>
      <c r="V54" s="30">
        <v>5144771</v>
      </c>
      <c r="W54" s="30">
        <v>5006658</v>
      </c>
      <c r="X54" s="30">
        <v>138113</v>
      </c>
      <c r="Y54" s="30">
        <v>5127</v>
      </c>
      <c r="Z54" s="30">
        <v>132986</v>
      </c>
      <c r="AA54" s="30">
        <v>574</v>
      </c>
      <c r="AB54" s="30">
        <v>66220</v>
      </c>
      <c r="AC54" s="30" t="s">
        <v>115</v>
      </c>
      <c r="AD54" s="30" t="s">
        <v>115</v>
      </c>
      <c r="AE54" s="33">
        <v>66794</v>
      </c>
    </row>
    <row r="55" spans="1:31" s="27" customFormat="1" ht="13.5" hidden="1">
      <c r="A55" s="28" t="s">
        <v>509</v>
      </c>
      <c r="B55" s="29" t="s">
        <v>467</v>
      </c>
      <c r="C55" s="104">
        <v>34410</v>
      </c>
      <c r="D55" s="29" t="s">
        <v>451</v>
      </c>
      <c r="E55" s="29" t="s">
        <v>476</v>
      </c>
      <c r="F55" s="30">
        <v>5842</v>
      </c>
      <c r="G55" s="30">
        <v>5744</v>
      </c>
      <c r="H55" s="30">
        <v>2861587</v>
      </c>
      <c r="I55" s="30">
        <v>519920</v>
      </c>
      <c r="J55" s="30">
        <v>3104094</v>
      </c>
      <c r="K55" s="30">
        <v>115280</v>
      </c>
      <c r="L55" s="31">
        <v>6.6</v>
      </c>
      <c r="M55" s="31">
        <v>83.7</v>
      </c>
      <c r="N55" s="31">
        <v>26.1</v>
      </c>
      <c r="O55" s="31">
        <v>16.100000000000001</v>
      </c>
      <c r="P55" s="31">
        <v>14.5</v>
      </c>
      <c r="Q55" s="32">
        <v>0.17</v>
      </c>
      <c r="R55" s="32" t="s">
        <v>115</v>
      </c>
      <c r="S55" s="32" t="s">
        <v>115</v>
      </c>
      <c r="T55" s="31">
        <v>5.9</v>
      </c>
      <c r="U55" s="31" t="s">
        <v>115</v>
      </c>
      <c r="V55" s="30">
        <v>4969254</v>
      </c>
      <c r="W55" s="30">
        <v>4751767</v>
      </c>
      <c r="X55" s="30">
        <v>217487</v>
      </c>
      <c r="Y55" s="30">
        <v>13285</v>
      </c>
      <c r="Z55" s="30">
        <v>204202</v>
      </c>
      <c r="AA55" s="30">
        <v>89677</v>
      </c>
      <c r="AB55" s="30">
        <v>164722</v>
      </c>
      <c r="AC55" s="30">
        <v>8269</v>
      </c>
      <c r="AD55" s="30" t="s">
        <v>115</v>
      </c>
      <c r="AE55" s="33">
        <v>262668</v>
      </c>
    </row>
    <row r="56" spans="1:31" s="27" customFormat="1" ht="13.5" hidden="1">
      <c r="A56" s="28" t="s">
        <v>509</v>
      </c>
      <c r="B56" s="29" t="s">
        <v>467</v>
      </c>
      <c r="C56" s="104">
        <v>34614</v>
      </c>
      <c r="D56" s="29" t="s">
        <v>451</v>
      </c>
      <c r="E56" s="29" t="s">
        <v>477</v>
      </c>
      <c r="F56" s="30">
        <v>12298</v>
      </c>
      <c r="G56" s="30">
        <v>12270</v>
      </c>
      <c r="H56" s="30">
        <v>3807061</v>
      </c>
      <c r="I56" s="30">
        <v>942168</v>
      </c>
      <c r="J56" s="30">
        <v>4231375</v>
      </c>
      <c r="K56" s="30">
        <v>178336</v>
      </c>
      <c r="L56" s="31">
        <v>7.6</v>
      </c>
      <c r="M56" s="31">
        <v>82.4</v>
      </c>
      <c r="N56" s="31">
        <v>16.399999999999999</v>
      </c>
      <c r="O56" s="31">
        <v>14.3</v>
      </c>
      <c r="P56" s="31">
        <v>4.5</v>
      </c>
      <c r="Q56" s="32">
        <v>0.25</v>
      </c>
      <c r="R56" s="32" t="s">
        <v>115</v>
      </c>
      <c r="S56" s="32" t="s">
        <v>115</v>
      </c>
      <c r="T56" s="31">
        <v>9.9</v>
      </c>
      <c r="U56" s="31" t="s">
        <v>115</v>
      </c>
      <c r="V56" s="30">
        <v>51103642</v>
      </c>
      <c r="W56" s="30">
        <v>49899827</v>
      </c>
      <c r="X56" s="30">
        <v>1203815</v>
      </c>
      <c r="Y56" s="30">
        <v>884292</v>
      </c>
      <c r="Z56" s="30">
        <v>319523</v>
      </c>
      <c r="AA56" s="30">
        <v>-2938549</v>
      </c>
      <c r="AB56" s="30">
        <v>287857</v>
      </c>
      <c r="AC56" s="30">
        <v>2600</v>
      </c>
      <c r="AD56" s="30" t="s">
        <v>115</v>
      </c>
      <c r="AE56" s="33">
        <v>-2648092</v>
      </c>
    </row>
    <row r="57" spans="1:31" s="27" customFormat="1" ht="13.5" hidden="1">
      <c r="A57" s="28" t="s">
        <v>509</v>
      </c>
      <c r="B57" s="29" t="s">
        <v>467</v>
      </c>
      <c r="C57" s="104">
        <v>34827</v>
      </c>
      <c r="D57" s="29" t="s">
        <v>451</v>
      </c>
      <c r="E57" s="29" t="s">
        <v>478</v>
      </c>
      <c r="F57" s="30">
        <v>16191</v>
      </c>
      <c r="G57" s="30">
        <v>16136</v>
      </c>
      <c r="H57" s="30">
        <v>4376541</v>
      </c>
      <c r="I57" s="30">
        <v>1306916</v>
      </c>
      <c r="J57" s="30">
        <v>4923288</v>
      </c>
      <c r="K57" s="30">
        <v>203538</v>
      </c>
      <c r="L57" s="31">
        <v>32.1</v>
      </c>
      <c r="M57" s="31">
        <v>86</v>
      </c>
      <c r="N57" s="31">
        <v>24</v>
      </c>
      <c r="O57" s="31">
        <v>16.399999999999999</v>
      </c>
      <c r="P57" s="31">
        <v>6.5</v>
      </c>
      <c r="Q57" s="32">
        <v>0.28000000000000003</v>
      </c>
      <c r="R57" s="32" t="s">
        <v>115</v>
      </c>
      <c r="S57" s="32" t="s">
        <v>115</v>
      </c>
      <c r="T57" s="31">
        <v>8.6999999999999993</v>
      </c>
      <c r="U57" s="31">
        <v>5.9</v>
      </c>
      <c r="V57" s="30">
        <v>51080077</v>
      </c>
      <c r="W57" s="30">
        <v>45529867</v>
      </c>
      <c r="X57" s="30">
        <v>5550210</v>
      </c>
      <c r="Y57" s="30">
        <v>3971316</v>
      </c>
      <c r="Z57" s="30">
        <v>1578894</v>
      </c>
      <c r="AA57" s="30">
        <v>894615</v>
      </c>
      <c r="AB57" s="30">
        <v>3411138</v>
      </c>
      <c r="AC57" s="30" t="s">
        <v>115</v>
      </c>
      <c r="AD57" s="30">
        <v>1833145</v>
      </c>
      <c r="AE57" s="33">
        <v>2472608</v>
      </c>
    </row>
    <row r="58" spans="1:31" s="27" customFormat="1" ht="13.5" hidden="1">
      <c r="A58" s="28" t="s">
        <v>509</v>
      </c>
      <c r="B58" s="29" t="s">
        <v>467</v>
      </c>
      <c r="C58" s="104">
        <v>34835</v>
      </c>
      <c r="D58" s="29" t="s">
        <v>451</v>
      </c>
      <c r="E58" s="29" t="s">
        <v>479</v>
      </c>
      <c r="F58" s="30">
        <v>9842</v>
      </c>
      <c r="G58" s="30">
        <v>9791</v>
      </c>
      <c r="H58" s="30">
        <v>5160818</v>
      </c>
      <c r="I58" s="30">
        <v>800543</v>
      </c>
      <c r="J58" s="30">
        <v>5551369</v>
      </c>
      <c r="K58" s="30">
        <v>202477</v>
      </c>
      <c r="L58" s="31">
        <v>13.4</v>
      </c>
      <c r="M58" s="31">
        <v>77.7</v>
      </c>
      <c r="N58" s="31">
        <v>19.5</v>
      </c>
      <c r="O58" s="31">
        <v>21.1</v>
      </c>
      <c r="P58" s="31">
        <v>9.6</v>
      </c>
      <c r="Q58" s="32">
        <v>0.15</v>
      </c>
      <c r="R58" s="32" t="s">
        <v>115</v>
      </c>
      <c r="S58" s="32" t="s">
        <v>115</v>
      </c>
      <c r="T58" s="31">
        <v>6.7</v>
      </c>
      <c r="U58" s="31" t="s">
        <v>115</v>
      </c>
      <c r="V58" s="30">
        <v>18088534</v>
      </c>
      <c r="W58" s="30">
        <v>14678717</v>
      </c>
      <c r="X58" s="30">
        <v>3409817</v>
      </c>
      <c r="Y58" s="30">
        <v>2663979</v>
      </c>
      <c r="Z58" s="30">
        <v>745838</v>
      </c>
      <c r="AA58" s="30">
        <v>-238253</v>
      </c>
      <c r="AB58" s="30">
        <v>492456</v>
      </c>
      <c r="AC58" s="30" t="s">
        <v>115</v>
      </c>
      <c r="AD58" s="30">
        <v>1682032</v>
      </c>
      <c r="AE58" s="33">
        <v>-1427829</v>
      </c>
    </row>
    <row r="59" spans="1:31" s="27" customFormat="1" ht="13.5" hidden="1">
      <c r="A59" s="28" t="s">
        <v>509</v>
      </c>
      <c r="B59" s="29" t="s">
        <v>467</v>
      </c>
      <c r="C59" s="104">
        <v>34843</v>
      </c>
      <c r="D59" s="29" t="s">
        <v>451</v>
      </c>
      <c r="E59" s="29" t="s">
        <v>480</v>
      </c>
      <c r="F59" s="30">
        <v>3590</v>
      </c>
      <c r="G59" s="30">
        <v>3568</v>
      </c>
      <c r="H59" s="30">
        <v>2169716</v>
      </c>
      <c r="I59" s="30">
        <v>318820</v>
      </c>
      <c r="J59" s="30">
        <v>2326513</v>
      </c>
      <c r="K59" s="30">
        <v>83411</v>
      </c>
      <c r="L59" s="31">
        <v>14.1</v>
      </c>
      <c r="M59" s="31">
        <v>87.9</v>
      </c>
      <c r="N59" s="31">
        <v>21.5</v>
      </c>
      <c r="O59" s="31">
        <v>22</v>
      </c>
      <c r="P59" s="31">
        <v>11.9</v>
      </c>
      <c r="Q59" s="32">
        <v>0.14000000000000001</v>
      </c>
      <c r="R59" s="32" t="s">
        <v>115</v>
      </c>
      <c r="S59" s="32" t="s">
        <v>115</v>
      </c>
      <c r="T59" s="31">
        <v>8.6</v>
      </c>
      <c r="U59" s="31" t="s">
        <v>115</v>
      </c>
      <c r="V59" s="30">
        <v>8642632</v>
      </c>
      <c r="W59" s="30">
        <v>7829045</v>
      </c>
      <c r="X59" s="30">
        <v>813587</v>
      </c>
      <c r="Y59" s="30">
        <v>484448</v>
      </c>
      <c r="Z59" s="30">
        <v>329139</v>
      </c>
      <c r="AA59" s="30">
        <v>-46356</v>
      </c>
      <c r="AB59" s="30">
        <v>419693</v>
      </c>
      <c r="AC59" s="30" t="s">
        <v>115</v>
      </c>
      <c r="AD59" s="30">
        <v>295540</v>
      </c>
      <c r="AE59" s="33">
        <v>77797</v>
      </c>
    </row>
    <row r="60" spans="1:31" s="27" customFormat="1" ht="13.5" hidden="1">
      <c r="A60" s="28" t="s">
        <v>509</v>
      </c>
      <c r="B60" s="29" t="s">
        <v>467</v>
      </c>
      <c r="C60" s="104">
        <v>34851</v>
      </c>
      <c r="D60" s="29" t="s">
        <v>451</v>
      </c>
      <c r="E60" s="29" t="s">
        <v>481</v>
      </c>
      <c r="F60" s="30">
        <v>2823</v>
      </c>
      <c r="G60" s="30">
        <v>2805</v>
      </c>
      <c r="H60" s="30">
        <v>1651608</v>
      </c>
      <c r="I60" s="30">
        <v>240110</v>
      </c>
      <c r="J60" s="30">
        <v>1770103</v>
      </c>
      <c r="K60" s="30">
        <v>65546</v>
      </c>
      <c r="L60" s="31">
        <v>3.9</v>
      </c>
      <c r="M60" s="31">
        <v>87</v>
      </c>
      <c r="N60" s="31">
        <v>20.5</v>
      </c>
      <c r="O60" s="31">
        <v>22.7</v>
      </c>
      <c r="P60" s="31">
        <v>17.8</v>
      </c>
      <c r="Q60" s="32">
        <v>0.15</v>
      </c>
      <c r="R60" s="32" t="s">
        <v>115</v>
      </c>
      <c r="S60" s="32" t="s">
        <v>115</v>
      </c>
      <c r="T60" s="31">
        <v>11.5</v>
      </c>
      <c r="U60" s="31">
        <v>3.8</v>
      </c>
      <c r="V60" s="30">
        <v>3527618</v>
      </c>
      <c r="W60" s="30">
        <v>3322781</v>
      </c>
      <c r="X60" s="30">
        <v>204837</v>
      </c>
      <c r="Y60" s="30">
        <v>135581</v>
      </c>
      <c r="Z60" s="30">
        <v>69256</v>
      </c>
      <c r="AA60" s="30">
        <v>21763</v>
      </c>
      <c r="AB60" s="30">
        <v>9779</v>
      </c>
      <c r="AC60" s="30" t="s">
        <v>115</v>
      </c>
      <c r="AD60" s="30">
        <v>85374</v>
      </c>
      <c r="AE60" s="33">
        <v>-53832</v>
      </c>
    </row>
    <row r="61" spans="1:31" s="27" customFormat="1" ht="13.5" hidden="1">
      <c r="A61" s="28" t="s">
        <v>509</v>
      </c>
      <c r="B61" s="29" t="s">
        <v>467</v>
      </c>
      <c r="C61" s="104">
        <v>35017</v>
      </c>
      <c r="D61" s="29" t="s">
        <v>451</v>
      </c>
      <c r="E61" s="29" t="s">
        <v>482</v>
      </c>
      <c r="F61" s="30">
        <v>9583</v>
      </c>
      <c r="G61" s="30">
        <v>9511</v>
      </c>
      <c r="H61" s="30">
        <v>3563116</v>
      </c>
      <c r="I61" s="30">
        <v>839775</v>
      </c>
      <c r="J61" s="30">
        <v>3918063</v>
      </c>
      <c r="K61" s="30">
        <v>153157</v>
      </c>
      <c r="L61" s="31">
        <v>8.5</v>
      </c>
      <c r="M61" s="31">
        <v>88.6</v>
      </c>
      <c r="N61" s="31">
        <v>24.8</v>
      </c>
      <c r="O61" s="31">
        <v>17</v>
      </c>
      <c r="P61" s="31">
        <v>13.5</v>
      </c>
      <c r="Q61" s="32">
        <v>0.23</v>
      </c>
      <c r="R61" s="32" t="s">
        <v>115</v>
      </c>
      <c r="S61" s="32" t="s">
        <v>115</v>
      </c>
      <c r="T61" s="31">
        <v>9</v>
      </c>
      <c r="U61" s="31">
        <v>83.5</v>
      </c>
      <c r="V61" s="30">
        <v>6642788</v>
      </c>
      <c r="W61" s="30">
        <v>6133779</v>
      </c>
      <c r="X61" s="30">
        <v>509009</v>
      </c>
      <c r="Y61" s="30">
        <v>176169</v>
      </c>
      <c r="Z61" s="30">
        <v>332840</v>
      </c>
      <c r="AA61" s="30">
        <v>110932</v>
      </c>
      <c r="AB61" s="30">
        <v>111165</v>
      </c>
      <c r="AC61" s="30" t="s">
        <v>115</v>
      </c>
      <c r="AD61" s="30">
        <v>466000</v>
      </c>
      <c r="AE61" s="33">
        <v>-243903</v>
      </c>
    </row>
    <row r="62" spans="1:31" s="27" customFormat="1" ht="13.5" hidden="1">
      <c r="A62" s="28" t="s">
        <v>509</v>
      </c>
      <c r="B62" s="29" t="s">
        <v>467</v>
      </c>
      <c r="C62" s="104">
        <v>35033</v>
      </c>
      <c r="D62" s="29" t="s">
        <v>451</v>
      </c>
      <c r="E62" s="29" t="s">
        <v>483</v>
      </c>
      <c r="F62" s="30">
        <v>4397</v>
      </c>
      <c r="G62" s="30">
        <v>4387</v>
      </c>
      <c r="H62" s="30">
        <v>1873478</v>
      </c>
      <c r="I62" s="30">
        <v>356665</v>
      </c>
      <c r="J62" s="30">
        <v>2035485</v>
      </c>
      <c r="K62" s="30">
        <v>74672</v>
      </c>
      <c r="L62" s="31">
        <v>16.600000000000001</v>
      </c>
      <c r="M62" s="31">
        <v>83.1</v>
      </c>
      <c r="N62" s="31">
        <v>22.7</v>
      </c>
      <c r="O62" s="31">
        <v>14</v>
      </c>
      <c r="P62" s="31">
        <v>6.4</v>
      </c>
      <c r="Q62" s="32">
        <v>0.18</v>
      </c>
      <c r="R62" s="32" t="s">
        <v>115</v>
      </c>
      <c r="S62" s="32" t="s">
        <v>115</v>
      </c>
      <c r="T62" s="31">
        <v>6.4</v>
      </c>
      <c r="U62" s="31" t="s">
        <v>115</v>
      </c>
      <c r="V62" s="30">
        <v>7845058</v>
      </c>
      <c r="W62" s="30">
        <v>7200915</v>
      </c>
      <c r="X62" s="30">
        <v>644143</v>
      </c>
      <c r="Y62" s="30">
        <v>306923</v>
      </c>
      <c r="Z62" s="30">
        <v>337220</v>
      </c>
      <c r="AA62" s="30">
        <v>180379</v>
      </c>
      <c r="AB62" s="30">
        <v>43583</v>
      </c>
      <c r="AC62" s="30" t="s">
        <v>115</v>
      </c>
      <c r="AD62" s="30" t="s">
        <v>115</v>
      </c>
      <c r="AE62" s="33">
        <v>223962</v>
      </c>
    </row>
    <row r="63" spans="1:31" s="27" customFormat="1" ht="13.5" hidden="1">
      <c r="A63" s="28" t="s">
        <v>509</v>
      </c>
      <c r="B63" s="29" t="s">
        <v>467</v>
      </c>
      <c r="C63" s="104">
        <v>35068</v>
      </c>
      <c r="D63" s="29" t="s">
        <v>451</v>
      </c>
      <c r="E63" s="29" t="s">
        <v>484</v>
      </c>
      <c r="F63" s="30">
        <v>6068</v>
      </c>
      <c r="G63" s="30">
        <v>6051</v>
      </c>
      <c r="H63" s="30">
        <v>2525247</v>
      </c>
      <c r="I63" s="30">
        <v>510283</v>
      </c>
      <c r="J63" s="30">
        <v>2753558</v>
      </c>
      <c r="K63" s="30">
        <v>102022</v>
      </c>
      <c r="L63" s="31">
        <v>3.9</v>
      </c>
      <c r="M63" s="31">
        <v>76.2</v>
      </c>
      <c r="N63" s="31">
        <v>17.600000000000001</v>
      </c>
      <c r="O63" s="31">
        <v>13.4</v>
      </c>
      <c r="P63" s="31">
        <v>11.5</v>
      </c>
      <c r="Q63" s="32">
        <v>0.18</v>
      </c>
      <c r="R63" s="32" t="s">
        <v>115</v>
      </c>
      <c r="S63" s="32" t="s">
        <v>115</v>
      </c>
      <c r="T63" s="31">
        <v>3.8</v>
      </c>
      <c r="U63" s="31" t="s">
        <v>115</v>
      </c>
      <c r="V63" s="30">
        <v>4384034</v>
      </c>
      <c r="W63" s="30">
        <v>4113330</v>
      </c>
      <c r="X63" s="30">
        <v>270704</v>
      </c>
      <c r="Y63" s="30">
        <v>162934</v>
      </c>
      <c r="Z63" s="30">
        <v>107770</v>
      </c>
      <c r="AA63" s="30">
        <v>-74873</v>
      </c>
      <c r="AB63" s="30">
        <v>304614</v>
      </c>
      <c r="AC63" s="30" t="s">
        <v>115</v>
      </c>
      <c r="AD63" s="30" t="s">
        <v>115</v>
      </c>
      <c r="AE63" s="33">
        <v>229741</v>
      </c>
    </row>
    <row r="64" spans="1:31" s="27" customFormat="1" ht="13.5" hidden="1">
      <c r="A64" s="28" t="s">
        <v>509</v>
      </c>
      <c r="B64" s="29" t="s">
        <v>467</v>
      </c>
      <c r="C64" s="104">
        <v>35076</v>
      </c>
      <c r="D64" s="29" t="s">
        <v>451</v>
      </c>
      <c r="E64" s="29" t="s">
        <v>485</v>
      </c>
      <c r="F64" s="30">
        <v>17515</v>
      </c>
      <c r="G64" s="30">
        <v>17438</v>
      </c>
      <c r="H64" s="30">
        <v>5863632</v>
      </c>
      <c r="I64" s="30">
        <v>1414470</v>
      </c>
      <c r="J64" s="30">
        <v>6770806</v>
      </c>
      <c r="K64" s="30">
        <v>258960</v>
      </c>
      <c r="L64" s="31">
        <v>1.8</v>
      </c>
      <c r="M64" s="31">
        <v>91.1</v>
      </c>
      <c r="N64" s="31">
        <v>23.5</v>
      </c>
      <c r="O64" s="31">
        <v>20.3</v>
      </c>
      <c r="P64" s="31">
        <v>17.2</v>
      </c>
      <c r="Q64" s="32">
        <v>0.23</v>
      </c>
      <c r="R64" s="32" t="s">
        <v>115</v>
      </c>
      <c r="S64" s="32" t="s">
        <v>115</v>
      </c>
      <c r="T64" s="31">
        <v>9.9</v>
      </c>
      <c r="U64" s="31">
        <v>33.1</v>
      </c>
      <c r="V64" s="30">
        <v>12167026</v>
      </c>
      <c r="W64" s="30">
        <v>11808659</v>
      </c>
      <c r="X64" s="30">
        <v>358367</v>
      </c>
      <c r="Y64" s="30">
        <v>237534</v>
      </c>
      <c r="Z64" s="30">
        <v>120833</v>
      </c>
      <c r="AA64" s="30">
        <v>-362874</v>
      </c>
      <c r="AB64" s="30">
        <v>286381</v>
      </c>
      <c r="AC64" s="30" t="s">
        <v>115</v>
      </c>
      <c r="AD64" s="30">
        <v>134789</v>
      </c>
      <c r="AE64" s="33">
        <v>-211282</v>
      </c>
    </row>
    <row r="65" spans="1:31" s="27" customFormat="1" ht="13.5" hidden="1">
      <c r="A65" s="28" t="s">
        <v>509</v>
      </c>
      <c r="B65" s="29" t="s">
        <v>467</v>
      </c>
      <c r="C65" s="104">
        <v>35246</v>
      </c>
      <c r="D65" s="29" t="s">
        <v>451</v>
      </c>
      <c r="E65" s="29" t="s">
        <v>486</v>
      </c>
      <c r="F65" s="30">
        <v>13086</v>
      </c>
      <c r="G65" s="30">
        <v>12935</v>
      </c>
      <c r="H65" s="30">
        <v>4520706</v>
      </c>
      <c r="I65" s="30">
        <v>1498834</v>
      </c>
      <c r="J65" s="30">
        <v>5144100</v>
      </c>
      <c r="K65" s="30">
        <v>225121</v>
      </c>
      <c r="L65" s="31">
        <v>6.5</v>
      </c>
      <c r="M65" s="31">
        <v>87</v>
      </c>
      <c r="N65" s="31">
        <v>17.600000000000001</v>
      </c>
      <c r="O65" s="31">
        <v>15.6</v>
      </c>
      <c r="P65" s="31">
        <v>13.3</v>
      </c>
      <c r="Q65" s="32">
        <v>0.33</v>
      </c>
      <c r="R65" s="32" t="s">
        <v>115</v>
      </c>
      <c r="S65" s="32" t="s">
        <v>115</v>
      </c>
      <c r="T65" s="31">
        <v>7.5</v>
      </c>
      <c r="U65" s="31">
        <v>52.5</v>
      </c>
      <c r="V65" s="30">
        <v>8429642</v>
      </c>
      <c r="W65" s="30">
        <v>7980409</v>
      </c>
      <c r="X65" s="30">
        <v>449233</v>
      </c>
      <c r="Y65" s="30">
        <v>113370</v>
      </c>
      <c r="Z65" s="30">
        <v>335863</v>
      </c>
      <c r="AA65" s="30">
        <v>71160</v>
      </c>
      <c r="AB65" s="30">
        <v>72608</v>
      </c>
      <c r="AC65" s="30" t="s">
        <v>115</v>
      </c>
      <c r="AD65" s="30">
        <v>153647</v>
      </c>
      <c r="AE65" s="33">
        <v>-9879</v>
      </c>
    </row>
    <row r="66" spans="1:31" s="27" customFormat="1" ht="13.5" hidden="1">
      <c r="A66" s="21" t="s">
        <v>509</v>
      </c>
      <c r="B66" s="22" t="s">
        <v>112</v>
      </c>
      <c r="C66" s="103">
        <v>41009</v>
      </c>
      <c r="D66" s="22" t="s">
        <v>131</v>
      </c>
      <c r="E66" s="22" t="s">
        <v>132</v>
      </c>
      <c r="F66" s="23">
        <v>1058517</v>
      </c>
      <c r="G66" s="23">
        <v>1046404</v>
      </c>
      <c r="H66" s="23">
        <v>173182919</v>
      </c>
      <c r="I66" s="23">
        <v>158696559</v>
      </c>
      <c r="J66" s="23">
        <v>238045947</v>
      </c>
      <c r="K66" s="23">
        <v>17902745</v>
      </c>
      <c r="L66" s="24">
        <v>1.4</v>
      </c>
      <c r="M66" s="24">
        <v>99.4</v>
      </c>
      <c r="N66" s="24">
        <v>26.2</v>
      </c>
      <c r="O66" s="24">
        <v>23</v>
      </c>
      <c r="P66" s="24">
        <v>19.3</v>
      </c>
      <c r="Q66" s="25">
        <v>0.91</v>
      </c>
      <c r="R66" s="25" t="s">
        <v>115</v>
      </c>
      <c r="S66" s="25" t="s">
        <v>115</v>
      </c>
      <c r="T66" s="24">
        <v>9.3000000000000007</v>
      </c>
      <c r="U66" s="24">
        <v>108.5</v>
      </c>
      <c r="V66" s="23">
        <v>488893356</v>
      </c>
      <c r="W66" s="23">
        <v>474312320</v>
      </c>
      <c r="X66" s="23">
        <v>14581036</v>
      </c>
      <c r="Y66" s="23">
        <v>11270640</v>
      </c>
      <c r="Z66" s="23">
        <v>3310396</v>
      </c>
      <c r="AA66" s="23">
        <v>96108</v>
      </c>
      <c r="AB66" s="23">
        <v>214169</v>
      </c>
      <c r="AC66" s="23">
        <v>9333</v>
      </c>
      <c r="AD66" s="23">
        <v>4767175</v>
      </c>
      <c r="AE66" s="26">
        <v>-4447565</v>
      </c>
    </row>
    <row r="67" spans="1:31" s="27" customFormat="1" ht="13.5" hidden="1">
      <c r="A67" s="28" t="s">
        <v>509</v>
      </c>
      <c r="B67" s="29" t="s">
        <v>118</v>
      </c>
      <c r="C67" s="104">
        <v>42021</v>
      </c>
      <c r="D67" s="29" t="s">
        <v>131</v>
      </c>
      <c r="E67" s="29" t="s">
        <v>133</v>
      </c>
      <c r="F67" s="30">
        <v>147627</v>
      </c>
      <c r="G67" s="30">
        <v>146608</v>
      </c>
      <c r="H67" s="30">
        <v>31606717</v>
      </c>
      <c r="I67" s="30">
        <v>16044115</v>
      </c>
      <c r="J67" s="30">
        <v>40130062</v>
      </c>
      <c r="K67" s="30">
        <v>2026778</v>
      </c>
      <c r="L67" s="31">
        <v>32</v>
      </c>
      <c r="M67" s="31">
        <v>98.9</v>
      </c>
      <c r="N67" s="31">
        <v>26</v>
      </c>
      <c r="O67" s="31">
        <v>15.5</v>
      </c>
      <c r="P67" s="31">
        <v>8.5</v>
      </c>
      <c r="Q67" s="32">
        <v>0.51</v>
      </c>
      <c r="R67" s="32" t="s">
        <v>115</v>
      </c>
      <c r="S67" s="32" t="s">
        <v>115</v>
      </c>
      <c r="T67" s="31">
        <v>13.4</v>
      </c>
      <c r="U67" s="31">
        <v>25.1</v>
      </c>
      <c r="V67" s="30">
        <v>254548267</v>
      </c>
      <c r="W67" s="30">
        <v>201677922</v>
      </c>
      <c r="X67" s="30">
        <v>52870345</v>
      </c>
      <c r="Y67" s="30">
        <v>40027577</v>
      </c>
      <c r="Z67" s="30">
        <v>12842768</v>
      </c>
      <c r="AA67" s="30">
        <v>2261891</v>
      </c>
      <c r="AB67" s="30">
        <v>1765</v>
      </c>
      <c r="AC67" s="30" t="s">
        <v>115</v>
      </c>
      <c r="AD67" s="30">
        <v>4400000</v>
      </c>
      <c r="AE67" s="33">
        <v>-2136344</v>
      </c>
    </row>
    <row r="68" spans="1:31" s="27" customFormat="1" ht="13.5" hidden="1">
      <c r="A68" s="28" t="s">
        <v>509</v>
      </c>
      <c r="B68" s="29" t="s">
        <v>118</v>
      </c>
      <c r="C68" s="104">
        <v>42153</v>
      </c>
      <c r="D68" s="29" t="s">
        <v>131</v>
      </c>
      <c r="E68" s="29" t="s">
        <v>134</v>
      </c>
      <c r="F68" s="30">
        <v>133226</v>
      </c>
      <c r="G68" s="30">
        <v>132447</v>
      </c>
      <c r="H68" s="30">
        <v>28885134</v>
      </c>
      <c r="I68" s="30">
        <v>14411485</v>
      </c>
      <c r="J68" s="30">
        <v>36943720</v>
      </c>
      <c r="K68" s="30">
        <v>1924819</v>
      </c>
      <c r="L68" s="31">
        <v>4.4000000000000004</v>
      </c>
      <c r="M68" s="31">
        <v>88.3</v>
      </c>
      <c r="N68" s="31">
        <v>18.600000000000001</v>
      </c>
      <c r="O68" s="31">
        <v>17</v>
      </c>
      <c r="P68" s="31">
        <v>15.2</v>
      </c>
      <c r="Q68" s="32">
        <v>0.51</v>
      </c>
      <c r="R68" s="32" t="s">
        <v>115</v>
      </c>
      <c r="S68" s="32" t="s">
        <v>115</v>
      </c>
      <c r="T68" s="31">
        <v>9.1</v>
      </c>
      <c r="U68" s="31">
        <v>41.9</v>
      </c>
      <c r="V68" s="30">
        <v>66805653</v>
      </c>
      <c r="W68" s="30">
        <v>64723255</v>
      </c>
      <c r="X68" s="30">
        <v>2082398</v>
      </c>
      <c r="Y68" s="30">
        <v>462266</v>
      </c>
      <c r="Z68" s="30">
        <v>1620132</v>
      </c>
      <c r="AA68" s="30">
        <v>-665698</v>
      </c>
      <c r="AB68" s="30">
        <v>205104</v>
      </c>
      <c r="AC68" s="30">
        <v>188460</v>
      </c>
      <c r="AD68" s="30">
        <v>892750</v>
      </c>
      <c r="AE68" s="33">
        <v>-1164884</v>
      </c>
    </row>
    <row r="69" spans="1:31" s="27" customFormat="1" ht="13.5">
      <c r="A69" s="21" t="s">
        <v>509</v>
      </c>
      <c r="B69" s="22" t="s">
        <v>116</v>
      </c>
      <c r="C69" s="103">
        <v>52019</v>
      </c>
      <c r="D69" s="22" t="s">
        <v>135</v>
      </c>
      <c r="E69" s="22" t="s">
        <v>136</v>
      </c>
      <c r="F69" s="23">
        <v>314869</v>
      </c>
      <c r="G69" s="23">
        <v>313543</v>
      </c>
      <c r="H69" s="23">
        <v>55956160</v>
      </c>
      <c r="I69" s="23">
        <v>37538278</v>
      </c>
      <c r="J69" s="23">
        <v>72258878</v>
      </c>
      <c r="K69" s="23">
        <v>4788702</v>
      </c>
      <c r="L69" s="24">
        <v>2.2999999999999998</v>
      </c>
      <c r="M69" s="24">
        <v>91.4</v>
      </c>
      <c r="N69" s="24">
        <v>25.6</v>
      </c>
      <c r="O69" s="24">
        <v>18.100000000000001</v>
      </c>
      <c r="P69" s="24">
        <v>16.2</v>
      </c>
      <c r="Q69" s="25">
        <v>0.66</v>
      </c>
      <c r="R69" s="25" t="s">
        <v>115</v>
      </c>
      <c r="S69" s="25" t="s">
        <v>115</v>
      </c>
      <c r="T69" s="24">
        <v>10.6</v>
      </c>
      <c r="U69" s="24">
        <v>87</v>
      </c>
      <c r="V69" s="23">
        <v>135566557</v>
      </c>
      <c r="W69" s="23">
        <v>133688080</v>
      </c>
      <c r="X69" s="23">
        <v>1878477</v>
      </c>
      <c r="Y69" s="23">
        <v>195339</v>
      </c>
      <c r="Z69" s="23">
        <v>1683138</v>
      </c>
      <c r="AA69" s="23">
        <v>-37242</v>
      </c>
      <c r="AB69" s="23">
        <v>727759</v>
      </c>
      <c r="AC69" s="23">
        <v>2108</v>
      </c>
      <c r="AD69" s="23">
        <v>2000000</v>
      </c>
      <c r="AE69" s="26">
        <v>-1307375</v>
      </c>
    </row>
    <row r="70" spans="1:31" s="27" customFormat="1" ht="13.5" hidden="1">
      <c r="A70" s="21" t="s">
        <v>509</v>
      </c>
      <c r="B70" s="22" t="s">
        <v>129</v>
      </c>
      <c r="C70" s="103">
        <v>62014</v>
      </c>
      <c r="D70" s="22" t="s">
        <v>137</v>
      </c>
      <c r="E70" s="22" t="s">
        <v>138</v>
      </c>
      <c r="F70" s="23">
        <v>249133</v>
      </c>
      <c r="G70" s="23">
        <v>247916</v>
      </c>
      <c r="H70" s="23">
        <v>39039285</v>
      </c>
      <c r="I70" s="23">
        <v>29985299</v>
      </c>
      <c r="J70" s="23">
        <v>51226620</v>
      </c>
      <c r="K70" s="23">
        <v>3761712</v>
      </c>
      <c r="L70" s="24">
        <v>3.2</v>
      </c>
      <c r="M70" s="24">
        <v>89.9</v>
      </c>
      <c r="N70" s="24">
        <v>23.4</v>
      </c>
      <c r="O70" s="24">
        <v>18.3</v>
      </c>
      <c r="P70" s="24">
        <v>15.3</v>
      </c>
      <c r="Q70" s="25">
        <v>0.75</v>
      </c>
      <c r="R70" s="25" t="s">
        <v>115</v>
      </c>
      <c r="S70" s="25" t="s">
        <v>115</v>
      </c>
      <c r="T70" s="24">
        <v>8.4</v>
      </c>
      <c r="U70" s="24">
        <v>77.900000000000006</v>
      </c>
      <c r="V70" s="23">
        <v>95476004</v>
      </c>
      <c r="W70" s="23">
        <v>93472541</v>
      </c>
      <c r="X70" s="23">
        <v>2003463</v>
      </c>
      <c r="Y70" s="23">
        <v>341017</v>
      </c>
      <c r="Z70" s="23">
        <v>1662446</v>
      </c>
      <c r="AA70" s="23">
        <v>-223410</v>
      </c>
      <c r="AB70" s="23">
        <v>1414636</v>
      </c>
      <c r="AC70" s="23" t="s">
        <v>115</v>
      </c>
      <c r="AD70" s="23">
        <v>1945187</v>
      </c>
      <c r="AE70" s="26">
        <v>-753961</v>
      </c>
    </row>
    <row r="71" spans="1:31" s="27" customFormat="1" ht="13.5" hidden="1">
      <c r="A71" s="28" t="s">
        <v>509</v>
      </c>
      <c r="B71" s="29" t="s">
        <v>118</v>
      </c>
      <c r="C71" s="104">
        <v>62031</v>
      </c>
      <c r="D71" s="29" t="s">
        <v>137</v>
      </c>
      <c r="E71" s="29" t="s">
        <v>139</v>
      </c>
      <c r="F71" s="30">
        <v>130108</v>
      </c>
      <c r="G71" s="30">
        <v>129445</v>
      </c>
      <c r="H71" s="30">
        <v>31655998</v>
      </c>
      <c r="I71" s="30">
        <v>13137513</v>
      </c>
      <c r="J71" s="30">
        <v>39451849</v>
      </c>
      <c r="K71" s="30">
        <v>1928808</v>
      </c>
      <c r="L71" s="31">
        <v>10.3</v>
      </c>
      <c r="M71" s="31">
        <v>89.4</v>
      </c>
      <c r="N71" s="31">
        <v>22.7</v>
      </c>
      <c r="O71" s="31">
        <v>18.8</v>
      </c>
      <c r="P71" s="31">
        <v>17.3</v>
      </c>
      <c r="Q71" s="32">
        <v>0.42</v>
      </c>
      <c r="R71" s="32" t="s">
        <v>115</v>
      </c>
      <c r="S71" s="32" t="s">
        <v>115</v>
      </c>
      <c r="T71" s="31">
        <v>7.9</v>
      </c>
      <c r="U71" s="31">
        <v>61.2</v>
      </c>
      <c r="V71" s="30">
        <v>72260433</v>
      </c>
      <c r="W71" s="30">
        <v>68055323</v>
      </c>
      <c r="X71" s="30">
        <v>4205110</v>
      </c>
      <c r="Y71" s="30">
        <v>156155</v>
      </c>
      <c r="Z71" s="30">
        <v>4048955</v>
      </c>
      <c r="AA71" s="30">
        <v>-564819</v>
      </c>
      <c r="AB71" s="30">
        <v>19272</v>
      </c>
      <c r="AC71" s="30">
        <v>904458</v>
      </c>
      <c r="AD71" s="30" t="s">
        <v>115</v>
      </c>
      <c r="AE71" s="33">
        <v>358911</v>
      </c>
    </row>
    <row r="72" spans="1:31" s="27" customFormat="1" ht="13.5" hidden="1">
      <c r="A72" s="28" t="s">
        <v>509</v>
      </c>
      <c r="B72" s="29" t="s">
        <v>118</v>
      </c>
      <c r="C72" s="104">
        <v>62049</v>
      </c>
      <c r="D72" s="29" t="s">
        <v>137</v>
      </c>
      <c r="E72" s="29" t="s">
        <v>140</v>
      </c>
      <c r="F72" s="30">
        <v>105468</v>
      </c>
      <c r="G72" s="30">
        <v>105024</v>
      </c>
      <c r="H72" s="30">
        <v>24098912</v>
      </c>
      <c r="I72" s="30">
        <v>11484029</v>
      </c>
      <c r="J72" s="30">
        <v>29842611</v>
      </c>
      <c r="K72" s="30">
        <v>1498364</v>
      </c>
      <c r="L72" s="31">
        <v>4.9000000000000004</v>
      </c>
      <c r="M72" s="31">
        <v>94.8</v>
      </c>
      <c r="N72" s="31">
        <v>20.3</v>
      </c>
      <c r="O72" s="31">
        <v>22.7</v>
      </c>
      <c r="P72" s="31">
        <v>18.100000000000001</v>
      </c>
      <c r="Q72" s="32">
        <v>0.47</v>
      </c>
      <c r="R72" s="32" t="s">
        <v>115</v>
      </c>
      <c r="S72" s="32" t="s">
        <v>115</v>
      </c>
      <c r="T72" s="31">
        <v>11.8</v>
      </c>
      <c r="U72" s="31">
        <v>44.6</v>
      </c>
      <c r="V72" s="30">
        <v>55311704</v>
      </c>
      <c r="W72" s="30">
        <v>53566251</v>
      </c>
      <c r="X72" s="30">
        <v>1745453</v>
      </c>
      <c r="Y72" s="30">
        <v>270675</v>
      </c>
      <c r="Z72" s="30">
        <v>1474778</v>
      </c>
      <c r="AA72" s="30">
        <v>47113</v>
      </c>
      <c r="AB72" s="30">
        <v>1006205</v>
      </c>
      <c r="AC72" s="30">
        <v>13758</v>
      </c>
      <c r="AD72" s="30">
        <v>1690000</v>
      </c>
      <c r="AE72" s="33">
        <v>-622924</v>
      </c>
    </row>
    <row r="73" spans="1:31" s="27" customFormat="1" ht="13.5" hidden="1">
      <c r="A73" s="21" t="s">
        <v>509</v>
      </c>
      <c r="B73" s="22" t="s">
        <v>118</v>
      </c>
      <c r="C73" s="103">
        <v>72010</v>
      </c>
      <c r="D73" s="22" t="s">
        <v>141</v>
      </c>
      <c r="E73" s="22" t="s">
        <v>142</v>
      </c>
      <c r="F73" s="23">
        <v>283493</v>
      </c>
      <c r="G73" s="23">
        <v>281746</v>
      </c>
      <c r="H73" s="23">
        <v>44366425</v>
      </c>
      <c r="I73" s="23">
        <v>34116512</v>
      </c>
      <c r="J73" s="23">
        <v>57602506</v>
      </c>
      <c r="K73" s="23">
        <v>3363582</v>
      </c>
      <c r="L73" s="24">
        <v>7</v>
      </c>
      <c r="M73" s="24">
        <v>87.5</v>
      </c>
      <c r="N73" s="24">
        <v>25.9</v>
      </c>
      <c r="O73" s="24">
        <v>14.2</v>
      </c>
      <c r="P73" s="24">
        <v>11.9</v>
      </c>
      <c r="Q73" s="25">
        <v>0.75</v>
      </c>
      <c r="R73" s="25" t="s">
        <v>115</v>
      </c>
      <c r="S73" s="25" t="s">
        <v>115</v>
      </c>
      <c r="T73" s="24">
        <v>1.7</v>
      </c>
      <c r="U73" s="24">
        <v>15.3</v>
      </c>
      <c r="V73" s="23">
        <v>196418713</v>
      </c>
      <c r="W73" s="23">
        <v>191792734</v>
      </c>
      <c r="X73" s="23">
        <v>4625979</v>
      </c>
      <c r="Y73" s="23">
        <v>582704</v>
      </c>
      <c r="Z73" s="23">
        <v>4043275</v>
      </c>
      <c r="AA73" s="23">
        <v>-1900511</v>
      </c>
      <c r="AB73" s="23">
        <v>501084</v>
      </c>
      <c r="AC73" s="23" t="s">
        <v>115</v>
      </c>
      <c r="AD73" s="23" t="s">
        <v>115</v>
      </c>
      <c r="AE73" s="26">
        <v>-1399427</v>
      </c>
    </row>
    <row r="74" spans="1:31" s="27" customFormat="1" ht="13.5" hidden="1">
      <c r="A74" s="28" t="s">
        <v>509</v>
      </c>
      <c r="B74" s="29" t="s">
        <v>118</v>
      </c>
      <c r="C74" s="104">
        <v>72028</v>
      </c>
      <c r="D74" s="29" t="s">
        <v>141</v>
      </c>
      <c r="E74" s="29" t="s">
        <v>143</v>
      </c>
      <c r="F74" s="30">
        <v>121567</v>
      </c>
      <c r="G74" s="30">
        <v>120836</v>
      </c>
      <c r="H74" s="30">
        <v>22568023</v>
      </c>
      <c r="I74" s="30">
        <v>13985163</v>
      </c>
      <c r="J74" s="30">
        <v>28868531</v>
      </c>
      <c r="K74" s="30">
        <v>1695139</v>
      </c>
      <c r="L74" s="31">
        <v>6.3</v>
      </c>
      <c r="M74" s="31">
        <v>89.4</v>
      </c>
      <c r="N74" s="31">
        <v>24.5</v>
      </c>
      <c r="O74" s="31">
        <v>16.5</v>
      </c>
      <c r="P74" s="31">
        <v>14.4</v>
      </c>
      <c r="Q74" s="32">
        <v>0.62</v>
      </c>
      <c r="R74" s="32" t="s">
        <v>115</v>
      </c>
      <c r="S74" s="32" t="s">
        <v>115</v>
      </c>
      <c r="T74" s="31">
        <v>8.8000000000000007</v>
      </c>
      <c r="U74" s="31">
        <v>30.3</v>
      </c>
      <c r="V74" s="30">
        <v>49806041</v>
      </c>
      <c r="W74" s="30">
        <v>47756986</v>
      </c>
      <c r="X74" s="30">
        <v>2049055</v>
      </c>
      <c r="Y74" s="30">
        <v>242800</v>
      </c>
      <c r="Z74" s="30">
        <v>1806255</v>
      </c>
      <c r="AA74" s="30">
        <v>-467816</v>
      </c>
      <c r="AB74" s="30">
        <v>513</v>
      </c>
      <c r="AC74" s="30" t="s">
        <v>115</v>
      </c>
      <c r="AD74" s="30">
        <v>95937</v>
      </c>
      <c r="AE74" s="33">
        <v>-563240</v>
      </c>
    </row>
    <row r="75" spans="1:31" s="27" customFormat="1" ht="13.5">
      <c r="A75" s="28" t="s">
        <v>509</v>
      </c>
      <c r="B75" s="29" t="s">
        <v>116</v>
      </c>
      <c r="C75" s="104">
        <v>72036</v>
      </c>
      <c r="D75" s="29" t="s">
        <v>141</v>
      </c>
      <c r="E75" s="29" t="s">
        <v>144</v>
      </c>
      <c r="F75" s="30">
        <v>326851</v>
      </c>
      <c r="G75" s="30">
        <v>324698</v>
      </c>
      <c r="H75" s="30">
        <v>50996355</v>
      </c>
      <c r="I75" s="30">
        <v>40640203</v>
      </c>
      <c r="J75" s="30">
        <v>67264598</v>
      </c>
      <c r="K75" s="30">
        <v>4800067</v>
      </c>
      <c r="L75" s="31">
        <v>5.9</v>
      </c>
      <c r="M75" s="31">
        <v>90.6</v>
      </c>
      <c r="N75" s="31">
        <v>20.100000000000001</v>
      </c>
      <c r="O75" s="31">
        <v>14.6</v>
      </c>
      <c r="P75" s="31">
        <v>11.4</v>
      </c>
      <c r="Q75" s="32">
        <v>0.79</v>
      </c>
      <c r="R75" s="32" t="s">
        <v>115</v>
      </c>
      <c r="S75" s="32" t="s">
        <v>115</v>
      </c>
      <c r="T75" s="31">
        <v>5.0999999999999996</v>
      </c>
      <c r="U75" s="31" t="s">
        <v>115</v>
      </c>
      <c r="V75" s="30">
        <v>173868482</v>
      </c>
      <c r="W75" s="30">
        <v>167859282</v>
      </c>
      <c r="X75" s="30">
        <v>6009200</v>
      </c>
      <c r="Y75" s="30">
        <v>2064403</v>
      </c>
      <c r="Z75" s="30">
        <v>3944797</v>
      </c>
      <c r="AA75" s="30">
        <v>-241237</v>
      </c>
      <c r="AB75" s="30">
        <v>3960102</v>
      </c>
      <c r="AC75" s="30" t="s">
        <v>115</v>
      </c>
      <c r="AD75" s="30">
        <v>5440000</v>
      </c>
      <c r="AE75" s="33">
        <v>-1721135</v>
      </c>
    </row>
    <row r="76" spans="1:31" s="27" customFormat="1" ht="13.5">
      <c r="A76" s="28" t="s">
        <v>509</v>
      </c>
      <c r="B76" s="29" t="s">
        <v>116</v>
      </c>
      <c r="C76" s="104">
        <v>72044</v>
      </c>
      <c r="D76" s="29" t="s">
        <v>141</v>
      </c>
      <c r="E76" s="29" t="s">
        <v>145</v>
      </c>
      <c r="F76" s="30">
        <v>329938</v>
      </c>
      <c r="G76" s="30">
        <v>327831</v>
      </c>
      <c r="H76" s="30">
        <v>56014416</v>
      </c>
      <c r="I76" s="30">
        <v>43172873</v>
      </c>
      <c r="J76" s="30">
        <v>73002355</v>
      </c>
      <c r="K76" s="30">
        <v>4757843</v>
      </c>
      <c r="L76" s="31">
        <v>5.2</v>
      </c>
      <c r="M76" s="31">
        <v>85</v>
      </c>
      <c r="N76" s="31">
        <v>22.2</v>
      </c>
      <c r="O76" s="31">
        <v>16</v>
      </c>
      <c r="P76" s="31">
        <v>11.7</v>
      </c>
      <c r="Q76" s="32">
        <v>0.75</v>
      </c>
      <c r="R76" s="32" t="s">
        <v>115</v>
      </c>
      <c r="S76" s="32" t="s">
        <v>115</v>
      </c>
      <c r="T76" s="31">
        <v>9.4</v>
      </c>
      <c r="U76" s="31">
        <v>32.1</v>
      </c>
      <c r="V76" s="30">
        <v>163875143</v>
      </c>
      <c r="W76" s="30">
        <v>154419398</v>
      </c>
      <c r="X76" s="30">
        <v>9455745</v>
      </c>
      <c r="Y76" s="30">
        <v>5650644</v>
      </c>
      <c r="Z76" s="30">
        <v>3805101</v>
      </c>
      <c r="AA76" s="30">
        <v>-1421110</v>
      </c>
      <c r="AB76" s="30">
        <v>7320447</v>
      </c>
      <c r="AC76" s="30" t="s">
        <v>115</v>
      </c>
      <c r="AD76" s="30">
        <v>6848408</v>
      </c>
      <c r="AE76" s="33">
        <v>-949071</v>
      </c>
    </row>
    <row r="77" spans="1:31" s="27" customFormat="1" ht="13.5" hidden="1">
      <c r="A77" s="21" t="s">
        <v>509</v>
      </c>
      <c r="B77" s="22" t="s">
        <v>129</v>
      </c>
      <c r="C77" s="103">
        <v>82015</v>
      </c>
      <c r="D77" s="22" t="s">
        <v>146</v>
      </c>
      <c r="E77" s="22" t="s">
        <v>147</v>
      </c>
      <c r="F77" s="23">
        <v>273231</v>
      </c>
      <c r="G77" s="23">
        <v>269970</v>
      </c>
      <c r="H77" s="23">
        <v>41042591</v>
      </c>
      <c r="I77" s="23">
        <v>34885697</v>
      </c>
      <c r="J77" s="23">
        <v>55753351</v>
      </c>
      <c r="K77" s="23">
        <v>4161362</v>
      </c>
      <c r="L77" s="24">
        <v>4.2</v>
      </c>
      <c r="M77" s="24">
        <v>89.4</v>
      </c>
      <c r="N77" s="24">
        <v>26.4</v>
      </c>
      <c r="O77" s="24">
        <v>15.9</v>
      </c>
      <c r="P77" s="24">
        <v>12.4</v>
      </c>
      <c r="Q77" s="25">
        <v>0.85</v>
      </c>
      <c r="R77" s="25" t="s">
        <v>115</v>
      </c>
      <c r="S77" s="25" t="s">
        <v>115</v>
      </c>
      <c r="T77" s="24">
        <v>9.1</v>
      </c>
      <c r="U77" s="24">
        <v>93</v>
      </c>
      <c r="V77" s="23">
        <v>117631795</v>
      </c>
      <c r="W77" s="23">
        <v>112999969</v>
      </c>
      <c r="X77" s="23">
        <v>4631826</v>
      </c>
      <c r="Y77" s="23">
        <v>2290209</v>
      </c>
      <c r="Z77" s="23">
        <v>2341617</v>
      </c>
      <c r="AA77" s="23">
        <v>-2056518</v>
      </c>
      <c r="AB77" s="23">
        <v>2309808</v>
      </c>
      <c r="AC77" s="23">
        <v>112400</v>
      </c>
      <c r="AD77" s="23">
        <v>2390000</v>
      </c>
      <c r="AE77" s="26">
        <v>-2024310</v>
      </c>
    </row>
    <row r="78" spans="1:31" s="27" customFormat="1" ht="13.5" hidden="1">
      <c r="A78" s="28" t="s">
        <v>509</v>
      </c>
      <c r="B78" s="29" t="s">
        <v>118</v>
      </c>
      <c r="C78" s="104">
        <v>82023</v>
      </c>
      <c r="D78" s="29" t="s">
        <v>146</v>
      </c>
      <c r="E78" s="29" t="s">
        <v>148</v>
      </c>
      <c r="F78" s="30">
        <v>184574</v>
      </c>
      <c r="G78" s="30">
        <v>182912</v>
      </c>
      <c r="H78" s="30">
        <v>28702071</v>
      </c>
      <c r="I78" s="30">
        <v>23878548</v>
      </c>
      <c r="J78" s="30">
        <v>38591183</v>
      </c>
      <c r="K78" s="30">
        <v>2707691</v>
      </c>
      <c r="L78" s="31">
        <v>7.1</v>
      </c>
      <c r="M78" s="31">
        <v>89.3</v>
      </c>
      <c r="N78" s="31">
        <v>30.5</v>
      </c>
      <c r="O78" s="31">
        <v>14</v>
      </c>
      <c r="P78" s="31">
        <v>10.5</v>
      </c>
      <c r="Q78" s="32">
        <v>0.83</v>
      </c>
      <c r="R78" s="32" t="s">
        <v>115</v>
      </c>
      <c r="S78" s="32" t="s">
        <v>115</v>
      </c>
      <c r="T78" s="31">
        <v>-1.1000000000000001</v>
      </c>
      <c r="U78" s="31" t="s">
        <v>115</v>
      </c>
      <c r="V78" s="30">
        <v>80918589</v>
      </c>
      <c r="W78" s="30">
        <v>77046594</v>
      </c>
      <c r="X78" s="30">
        <v>3871995</v>
      </c>
      <c r="Y78" s="30">
        <v>1130971</v>
      </c>
      <c r="Z78" s="30">
        <v>2741024</v>
      </c>
      <c r="AA78" s="30">
        <v>-1064603</v>
      </c>
      <c r="AB78" s="30">
        <v>1041955</v>
      </c>
      <c r="AC78" s="30" t="s">
        <v>115</v>
      </c>
      <c r="AD78" s="30">
        <v>2019798</v>
      </c>
      <c r="AE78" s="33">
        <v>-2042446</v>
      </c>
    </row>
    <row r="79" spans="1:31" s="27" customFormat="1" ht="13.5" hidden="1">
      <c r="A79" s="28" t="s">
        <v>509</v>
      </c>
      <c r="B79" s="29" t="s">
        <v>118</v>
      </c>
      <c r="C79" s="104">
        <v>82031</v>
      </c>
      <c r="D79" s="29" t="s">
        <v>146</v>
      </c>
      <c r="E79" s="29" t="s">
        <v>149</v>
      </c>
      <c r="F79" s="30">
        <v>143570</v>
      </c>
      <c r="G79" s="30">
        <v>140160</v>
      </c>
      <c r="H79" s="30">
        <v>21315046</v>
      </c>
      <c r="I79" s="30">
        <v>18524254</v>
      </c>
      <c r="J79" s="30">
        <v>29029662</v>
      </c>
      <c r="K79" s="30">
        <v>1982238</v>
      </c>
      <c r="L79" s="31">
        <v>3.1</v>
      </c>
      <c r="M79" s="31">
        <v>90.6</v>
      </c>
      <c r="N79" s="31">
        <v>27.4</v>
      </c>
      <c r="O79" s="31">
        <v>16.100000000000001</v>
      </c>
      <c r="P79" s="31">
        <v>13.8</v>
      </c>
      <c r="Q79" s="32">
        <v>0.88</v>
      </c>
      <c r="R79" s="32" t="s">
        <v>115</v>
      </c>
      <c r="S79" s="32" t="s">
        <v>115</v>
      </c>
      <c r="T79" s="31">
        <v>6.7</v>
      </c>
      <c r="U79" s="31">
        <v>69.599999999999994</v>
      </c>
      <c r="V79" s="30">
        <v>57589219</v>
      </c>
      <c r="W79" s="30">
        <v>56063369</v>
      </c>
      <c r="X79" s="30">
        <v>1525850</v>
      </c>
      <c r="Y79" s="30">
        <v>629652</v>
      </c>
      <c r="Z79" s="30">
        <v>896198</v>
      </c>
      <c r="AA79" s="30">
        <v>249356</v>
      </c>
      <c r="AB79" s="30">
        <v>1017</v>
      </c>
      <c r="AC79" s="30" t="s">
        <v>115</v>
      </c>
      <c r="AD79" s="30">
        <v>295859</v>
      </c>
      <c r="AE79" s="33">
        <v>-45486</v>
      </c>
    </row>
    <row r="80" spans="1:31" s="27" customFormat="1" ht="13.5" hidden="1">
      <c r="A80" s="28" t="s">
        <v>509</v>
      </c>
      <c r="B80" s="29" t="s">
        <v>118</v>
      </c>
      <c r="C80" s="104">
        <v>82040</v>
      </c>
      <c r="D80" s="29" t="s">
        <v>146</v>
      </c>
      <c r="E80" s="29" t="s">
        <v>150</v>
      </c>
      <c r="F80" s="30">
        <v>144406</v>
      </c>
      <c r="G80" s="30">
        <v>141398</v>
      </c>
      <c r="H80" s="30">
        <v>22535202</v>
      </c>
      <c r="I80" s="30">
        <v>16695229</v>
      </c>
      <c r="J80" s="30">
        <v>30041290</v>
      </c>
      <c r="K80" s="30">
        <v>2001637</v>
      </c>
      <c r="L80" s="31">
        <v>4.3</v>
      </c>
      <c r="M80" s="31">
        <v>89.8</v>
      </c>
      <c r="N80" s="31">
        <v>19.8</v>
      </c>
      <c r="O80" s="31">
        <v>19.100000000000001</v>
      </c>
      <c r="P80" s="31">
        <v>17</v>
      </c>
      <c r="Q80" s="32">
        <v>0.75</v>
      </c>
      <c r="R80" s="32" t="s">
        <v>115</v>
      </c>
      <c r="S80" s="32" t="s">
        <v>115</v>
      </c>
      <c r="T80" s="31">
        <v>8.1999999999999993</v>
      </c>
      <c r="U80" s="31">
        <v>84.4</v>
      </c>
      <c r="V80" s="30">
        <v>50869098</v>
      </c>
      <c r="W80" s="30">
        <v>49181689</v>
      </c>
      <c r="X80" s="30">
        <v>1687409</v>
      </c>
      <c r="Y80" s="30">
        <v>406623</v>
      </c>
      <c r="Z80" s="30">
        <v>1280786</v>
      </c>
      <c r="AA80" s="30">
        <v>-147958</v>
      </c>
      <c r="AB80" s="30">
        <v>247</v>
      </c>
      <c r="AC80" s="30" t="s">
        <v>115</v>
      </c>
      <c r="AD80" s="30">
        <v>300000</v>
      </c>
      <c r="AE80" s="33">
        <v>-447711</v>
      </c>
    </row>
    <row r="81" spans="1:31" s="27" customFormat="1" ht="13.5" hidden="1">
      <c r="A81" s="28" t="s">
        <v>509</v>
      </c>
      <c r="B81" s="29" t="s">
        <v>118</v>
      </c>
      <c r="C81" s="104">
        <v>82171</v>
      </c>
      <c r="D81" s="29" t="s">
        <v>146</v>
      </c>
      <c r="E81" s="29" t="s">
        <v>151</v>
      </c>
      <c r="F81" s="30">
        <v>108416</v>
      </c>
      <c r="G81" s="30">
        <v>106851</v>
      </c>
      <c r="H81" s="30">
        <v>16909280</v>
      </c>
      <c r="I81" s="30">
        <v>11936460</v>
      </c>
      <c r="J81" s="30">
        <v>22547082</v>
      </c>
      <c r="K81" s="30">
        <v>1849141</v>
      </c>
      <c r="L81" s="31">
        <v>4</v>
      </c>
      <c r="M81" s="31">
        <v>96.9</v>
      </c>
      <c r="N81" s="31">
        <v>29.1</v>
      </c>
      <c r="O81" s="31">
        <v>18.2</v>
      </c>
      <c r="P81" s="31">
        <v>15.5</v>
      </c>
      <c r="Q81" s="32">
        <v>0.73</v>
      </c>
      <c r="R81" s="32" t="s">
        <v>115</v>
      </c>
      <c r="S81" s="32" t="s">
        <v>115</v>
      </c>
      <c r="T81" s="31">
        <v>7.5</v>
      </c>
      <c r="U81" s="31">
        <v>47.3</v>
      </c>
      <c r="V81" s="30">
        <v>38815827</v>
      </c>
      <c r="W81" s="30">
        <v>37792234</v>
      </c>
      <c r="X81" s="30">
        <v>1023593</v>
      </c>
      <c r="Y81" s="30">
        <v>128288</v>
      </c>
      <c r="Z81" s="30">
        <v>895305</v>
      </c>
      <c r="AA81" s="30">
        <v>-4162</v>
      </c>
      <c r="AB81" s="30">
        <v>449818</v>
      </c>
      <c r="AC81" s="30" t="s">
        <v>115</v>
      </c>
      <c r="AD81" s="30">
        <v>1232309</v>
      </c>
      <c r="AE81" s="33">
        <v>-786653</v>
      </c>
    </row>
    <row r="82" spans="1:31" s="27" customFormat="1" ht="13.5" hidden="1">
      <c r="A82" s="28" t="s">
        <v>509</v>
      </c>
      <c r="B82" s="29" t="s">
        <v>129</v>
      </c>
      <c r="C82" s="104">
        <v>82201</v>
      </c>
      <c r="D82" s="29" t="s">
        <v>146</v>
      </c>
      <c r="E82" s="29" t="s">
        <v>152</v>
      </c>
      <c r="F82" s="30">
        <v>227127</v>
      </c>
      <c r="G82" s="30">
        <v>218394</v>
      </c>
      <c r="H82" s="30">
        <v>34932099</v>
      </c>
      <c r="I82" s="30">
        <v>35400009</v>
      </c>
      <c r="J82" s="30">
        <v>46704446</v>
      </c>
      <c r="K82" s="30">
        <v>134935</v>
      </c>
      <c r="L82" s="31">
        <v>3.2</v>
      </c>
      <c r="M82" s="31">
        <v>90.8</v>
      </c>
      <c r="N82" s="31">
        <v>30.5</v>
      </c>
      <c r="O82" s="31">
        <v>11.7</v>
      </c>
      <c r="P82" s="31">
        <v>10.3</v>
      </c>
      <c r="Q82" s="32">
        <v>1</v>
      </c>
      <c r="R82" s="32" t="s">
        <v>115</v>
      </c>
      <c r="S82" s="32" t="s">
        <v>115</v>
      </c>
      <c r="T82" s="31">
        <v>6.5</v>
      </c>
      <c r="U82" s="31">
        <v>46.3</v>
      </c>
      <c r="V82" s="30">
        <v>82199349</v>
      </c>
      <c r="W82" s="30">
        <v>79557912</v>
      </c>
      <c r="X82" s="30">
        <v>2641437</v>
      </c>
      <c r="Y82" s="30">
        <v>1141482</v>
      </c>
      <c r="Z82" s="30">
        <v>1499955</v>
      </c>
      <c r="AA82" s="30">
        <v>-1536668</v>
      </c>
      <c r="AB82" s="30">
        <v>894979</v>
      </c>
      <c r="AC82" s="30" t="s">
        <v>115</v>
      </c>
      <c r="AD82" s="30">
        <v>293595</v>
      </c>
      <c r="AE82" s="33">
        <v>-935284</v>
      </c>
    </row>
    <row r="83" spans="1:31" s="27" customFormat="1" ht="13.5" hidden="1">
      <c r="A83" s="28" t="s">
        <v>509</v>
      </c>
      <c r="B83" s="29" t="s">
        <v>118</v>
      </c>
      <c r="C83" s="104">
        <v>82210</v>
      </c>
      <c r="D83" s="29" t="s">
        <v>146</v>
      </c>
      <c r="E83" s="29" t="s">
        <v>153</v>
      </c>
      <c r="F83" s="30">
        <v>159590</v>
      </c>
      <c r="G83" s="30">
        <v>158219</v>
      </c>
      <c r="H83" s="30">
        <v>21866419</v>
      </c>
      <c r="I83" s="30">
        <v>20760298</v>
      </c>
      <c r="J83" s="30">
        <v>29021697</v>
      </c>
      <c r="K83" s="30">
        <v>1241807</v>
      </c>
      <c r="L83" s="31">
        <v>6.1</v>
      </c>
      <c r="M83" s="31">
        <v>93.7</v>
      </c>
      <c r="N83" s="31">
        <v>20.399999999999999</v>
      </c>
      <c r="O83" s="31">
        <v>17.600000000000001</v>
      </c>
      <c r="P83" s="31">
        <v>14.1</v>
      </c>
      <c r="Q83" s="32">
        <v>0.94</v>
      </c>
      <c r="R83" s="32" t="s">
        <v>115</v>
      </c>
      <c r="S83" s="32" t="s">
        <v>115</v>
      </c>
      <c r="T83" s="31">
        <v>8.9</v>
      </c>
      <c r="U83" s="31">
        <v>24</v>
      </c>
      <c r="V83" s="30">
        <v>52898877</v>
      </c>
      <c r="W83" s="30">
        <v>50751704</v>
      </c>
      <c r="X83" s="30">
        <v>2147173</v>
      </c>
      <c r="Y83" s="30">
        <v>383310</v>
      </c>
      <c r="Z83" s="30">
        <v>1763863</v>
      </c>
      <c r="AA83" s="30">
        <v>-1198017</v>
      </c>
      <c r="AB83" s="30">
        <v>497</v>
      </c>
      <c r="AC83" s="30" t="s">
        <v>115</v>
      </c>
      <c r="AD83" s="30" t="s">
        <v>115</v>
      </c>
      <c r="AE83" s="33">
        <v>-1197520</v>
      </c>
    </row>
    <row r="84" spans="1:31" s="27" customFormat="1" ht="13.5" hidden="1">
      <c r="A84" s="28" t="s">
        <v>509</v>
      </c>
      <c r="B84" s="29" t="s">
        <v>118</v>
      </c>
      <c r="C84" s="104">
        <v>82279</v>
      </c>
      <c r="D84" s="29" t="s">
        <v>146</v>
      </c>
      <c r="E84" s="29" t="s">
        <v>154</v>
      </c>
      <c r="F84" s="30">
        <v>106874</v>
      </c>
      <c r="G84" s="30">
        <v>104731</v>
      </c>
      <c r="H84" s="30">
        <v>19248774</v>
      </c>
      <c r="I84" s="30">
        <v>13677683</v>
      </c>
      <c r="J84" s="30">
        <v>25371719</v>
      </c>
      <c r="K84" s="30">
        <v>1398831</v>
      </c>
      <c r="L84" s="31">
        <v>8.1</v>
      </c>
      <c r="M84" s="31">
        <v>95.8</v>
      </c>
      <c r="N84" s="31">
        <v>22.8</v>
      </c>
      <c r="O84" s="31">
        <v>18.2</v>
      </c>
      <c r="P84" s="31">
        <v>14.7</v>
      </c>
      <c r="Q84" s="32">
        <v>0.68</v>
      </c>
      <c r="R84" s="32" t="s">
        <v>115</v>
      </c>
      <c r="S84" s="32" t="s">
        <v>115</v>
      </c>
      <c r="T84" s="31">
        <v>8.6</v>
      </c>
      <c r="U84" s="31">
        <v>42.7</v>
      </c>
      <c r="V84" s="30">
        <v>44413753</v>
      </c>
      <c r="W84" s="30">
        <v>42284599</v>
      </c>
      <c r="X84" s="30">
        <v>2129154</v>
      </c>
      <c r="Y84" s="30">
        <v>66980</v>
      </c>
      <c r="Z84" s="30">
        <v>2062174</v>
      </c>
      <c r="AA84" s="30">
        <v>-556948</v>
      </c>
      <c r="AB84" s="30">
        <v>19557</v>
      </c>
      <c r="AC84" s="30" t="s">
        <v>115</v>
      </c>
      <c r="AD84" s="30">
        <v>1300610</v>
      </c>
      <c r="AE84" s="33">
        <v>-1838001</v>
      </c>
    </row>
    <row r="85" spans="1:31" s="27" customFormat="1" ht="13.5">
      <c r="A85" s="21" t="s">
        <v>509</v>
      </c>
      <c r="B85" s="22" t="s">
        <v>116</v>
      </c>
      <c r="C85" s="103">
        <v>92011</v>
      </c>
      <c r="D85" s="22" t="s">
        <v>155</v>
      </c>
      <c r="E85" s="22" t="s">
        <v>156</v>
      </c>
      <c r="F85" s="23">
        <v>522262</v>
      </c>
      <c r="G85" s="23">
        <v>513835</v>
      </c>
      <c r="H85" s="23">
        <v>77128610</v>
      </c>
      <c r="I85" s="23">
        <v>76101858</v>
      </c>
      <c r="J85" s="23">
        <v>101989411</v>
      </c>
      <c r="K85" s="23">
        <v>778631</v>
      </c>
      <c r="L85" s="24">
        <v>1.2</v>
      </c>
      <c r="M85" s="24">
        <v>92.9</v>
      </c>
      <c r="N85" s="24">
        <v>26.4</v>
      </c>
      <c r="O85" s="24">
        <v>14.2</v>
      </c>
      <c r="P85" s="24">
        <v>12.8</v>
      </c>
      <c r="Q85" s="25">
        <v>0.98</v>
      </c>
      <c r="R85" s="25" t="s">
        <v>115</v>
      </c>
      <c r="S85" s="25" t="s">
        <v>115</v>
      </c>
      <c r="T85" s="24">
        <v>4.4000000000000004</v>
      </c>
      <c r="U85" s="24">
        <v>7.5</v>
      </c>
      <c r="V85" s="23">
        <v>201279125</v>
      </c>
      <c r="W85" s="23">
        <v>197604136</v>
      </c>
      <c r="X85" s="23">
        <v>3674989</v>
      </c>
      <c r="Y85" s="23">
        <v>2434034</v>
      </c>
      <c r="Z85" s="23">
        <v>1240955</v>
      </c>
      <c r="AA85" s="23">
        <v>-1034965</v>
      </c>
      <c r="AB85" s="23">
        <v>9765</v>
      </c>
      <c r="AC85" s="23" t="s">
        <v>115</v>
      </c>
      <c r="AD85" s="23">
        <v>1100000</v>
      </c>
      <c r="AE85" s="26">
        <v>-2125200</v>
      </c>
    </row>
    <row r="86" spans="1:31" s="27" customFormat="1" ht="13.5" hidden="1">
      <c r="A86" s="28" t="s">
        <v>509</v>
      </c>
      <c r="B86" s="29" t="s">
        <v>118</v>
      </c>
      <c r="C86" s="104">
        <v>92029</v>
      </c>
      <c r="D86" s="29" t="s">
        <v>155</v>
      </c>
      <c r="E86" s="29" t="s">
        <v>157</v>
      </c>
      <c r="F86" s="30">
        <v>151248</v>
      </c>
      <c r="G86" s="30">
        <v>147317</v>
      </c>
      <c r="H86" s="30">
        <v>22799094</v>
      </c>
      <c r="I86" s="30">
        <v>16879243</v>
      </c>
      <c r="J86" s="30">
        <v>29377905</v>
      </c>
      <c r="K86" s="30">
        <v>1966393</v>
      </c>
      <c r="L86" s="31">
        <v>4.3</v>
      </c>
      <c r="M86" s="31">
        <v>93.7</v>
      </c>
      <c r="N86" s="31">
        <v>26.5</v>
      </c>
      <c r="O86" s="31">
        <v>16.2</v>
      </c>
      <c r="P86" s="31">
        <v>14.2</v>
      </c>
      <c r="Q86" s="32">
        <v>0.73</v>
      </c>
      <c r="R86" s="32" t="s">
        <v>115</v>
      </c>
      <c r="S86" s="32" t="s">
        <v>115</v>
      </c>
      <c r="T86" s="31">
        <v>6.3</v>
      </c>
      <c r="U86" s="31" t="s">
        <v>115</v>
      </c>
      <c r="V86" s="30">
        <v>52981899</v>
      </c>
      <c r="W86" s="30">
        <v>51463978</v>
      </c>
      <c r="X86" s="30">
        <v>1517921</v>
      </c>
      <c r="Y86" s="30">
        <v>254237</v>
      </c>
      <c r="Z86" s="30">
        <v>1263684</v>
      </c>
      <c r="AA86" s="30">
        <v>-91016</v>
      </c>
      <c r="AB86" s="30">
        <v>1865</v>
      </c>
      <c r="AC86" s="30" t="s">
        <v>115</v>
      </c>
      <c r="AD86" s="30">
        <v>700000</v>
      </c>
      <c r="AE86" s="33">
        <v>-789151</v>
      </c>
    </row>
    <row r="87" spans="1:31" s="27" customFormat="1" ht="13.5" hidden="1">
      <c r="A87" s="28" t="s">
        <v>509</v>
      </c>
      <c r="B87" s="29" t="s">
        <v>118</v>
      </c>
      <c r="C87" s="104">
        <v>92037</v>
      </c>
      <c r="D87" s="29" t="s">
        <v>155</v>
      </c>
      <c r="E87" s="29" t="s">
        <v>158</v>
      </c>
      <c r="F87" s="30">
        <v>162734</v>
      </c>
      <c r="G87" s="30">
        <v>159250</v>
      </c>
      <c r="H87" s="30">
        <v>26971342</v>
      </c>
      <c r="I87" s="30">
        <v>19717319</v>
      </c>
      <c r="J87" s="30">
        <v>36535538</v>
      </c>
      <c r="K87" s="30">
        <v>2159558</v>
      </c>
      <c r="L87" s="31">
        <v>5.9</v>
      </c>
      <c r="M87" s="31">
        <v>95.7</v>
      </c>
      <c r="N87" s="31">
        <v>28.9</v>
      </c>
      <c r="O87" s="31">
        <v>18.5</v>
      </c>
      <c r="P87" s="31">
        <v>15.2</v>
      </c>
      <c r="Q87" s="32">
        <v>0.73</v>
      </c>
      <c r="R87" s="32" t="s">
        <v>115</v>
      </c>
      <c r="S87" s="32" t="s">
        <v>115</v>
      </c>
      <c r="T87" s="31">
        <v>10.5</v>
      </c>
      <c r="U87" s="31">
        <v>63.9</v>
      </c>
      <c r="V87" s="30">
        <v>66265321</v>
      </c>
      <c r="W87" s="30">
        <v>63862951</v>
      </c>
      <c r="X87" s="30">
        <v>2402370</v>
      </c>
      <c r="Y87" s="30">
        <v>251248</v>
      </c>
      <c r="Z87" s="30">
        <v>2151122</v>
      </c>
      <c r="AA87" s="30">
        <v>-1319417</v>
      </c>
      <c r="AB87" s="30">
        <v>1759218</v>
      </c>
      <c r="AC87" s="30" t="s">
        <v>115</v>
      </c>
      <c r="AD87" s="30">
        <v>1649763</v>
      </c>
      <c r="AE87" s="33">
        <v>-1209962</v>
      </c>
    </row>
    <row r="88" spans="1:31" s="27" customFormat="1" ht="13.5" hidden="1">
      <c r="A88" s="28" t="s">
        <v>509</v>
      </c>
      <c r="B88" s="29" t="s">
        <v>118</v>
      </c>
      <c r="C88" s="104">
        <v>92045</v>
      </c>
      <c r="D88" s="29" t="s">
        <v>155</v>
      </c>
      <c r="E88" s="29" t="s">
        <v>159</v>
      </c>
      <c r="F88" s="30">
        <v>120437</v>
      </c>
      <c r="G88" s="30">
        <v>118105</v>
      </c>
      <c r="H88" s="30">
        <v>20738247</v>
      </c>
      <c r="I88" s="30">
        <v>14963533</v>
      </c>
      <c r="J88" s="30">
        <v>27386895</v>
      </c>
      <c r="K88" s="30">
        <v>1652651</v>
      </c>
      <c r="L88" s="31">
        <v>8.9</v>
      </c>
      <c r="M88" s="31">
        <v>87.6</v>
      </c>
      <c r="N88" s="31">
        <v>30.3</v>
      </c>
      <c r="O88" s="31">
        <v>16</v>
      </c>
      <c r="P88" s="31">
        <v>12.8</v>
      </c>
      <c r="Q88" s="32">
        <v>0.71</v>
      </c>
      <c r="R88" s="32" t="s">
        <v>115</v>
      </c>
      <c r="S88" s="32" t="s">
        <v>115</v>
      </c>
      <c r="T88" s="31">
        <v>3.8</v>
      </c>
      <c r="U88" s="31" t="s">
        <v>115</v>
      </c>
      <c r="V88" s="30">
        <v>48201750</v>
      </c>
      <c r="W88" s="30">
        <v>45469732</v>
      </c>
      <c r="X88" s="30">
        <v>2732018</v>
      </c>
      <c r="Y88" s="30">
        <v>296571</v>
      </c>
      <c r="Z88" s="30">
        <v>2435447</v>
      </c>
      <c r="AA88" s="30">
        <v>-69226</v>
      </c>
      <c r="AB88" s="30">
        <v>1406556</v>
      </c>
      <c r="AC88" s="30" t="s">
        <v>115</v>
      </c>
      <c r="AD88" s="30">
        <v>1341123</v>
      </c>
      <c r="AE88" s="33">
        <v>-3793</v>
      </c>
    </row>
    <row r="89" spans="1:31" s="27" customFormat="1" ht="13.5" hidden="1">
      <c r="A89" s="28" t="s">
        <v>509</v>
      </c>
      <c r="B89" s="29" t="s">
        <v>118</v>
      </c>
      <c r="C89" s="104">
        <v>92088</v>
      </c>
      <c r="D89" s="29" t="s">
        <v>155</v>
      </c>
      <c r="E89" s="29" t="s">
        <v>160</v>
      </c>
      <c r="F89" s="30">
        <v>166533</v>
      </c>
      <c r="G89" s="30">
        <v>160610</v>
      </c>
      <c r="H89" s="30">
        <v>24327859</v>
      </c>
      <c r="I89" s="30">
        <v>23899339</v>
      </c>
      <c r="J89" s="30">
        <v>31739163</v>
      </c>
      <c r="K89" s="30">
        <v>581188</v>
      </c>
      <c r="L89" s="31">
        <v>4.9000000000000004</v>
      </c>
      <c r="M89" s="31">
        <v>88.5</v>
      </c>
      <c r="N89" s="31">
        <v>25.3</v>
      </c>
      <c r="O89" s="31">
        <v>14.3</v>
      </c>
      <c r="P89" s="31">
        <v>12.2</v>
      </c>
      <c r="Q89" s="32">
        <v>0.97</v>
      </c>
      <c r="R89" s="32" t="s">
        <v>115</v>
      </c>
      <c r="S89" s="32" t="s">
        <v>115</v>
      </c>
      <c r="T89" s="31">
        <v>4.7</v>
      </c>
      <c r="U89" s="31">
        <v>68.599999999999994</v>
      </c>
      <c r="V89" s="30">
        <v>59612027</v>
      </c>
      <c r="W89" s="30">
        <v>57725435</v>
      </c>
      <c r="X89" s="30">
        <v>1886592</v>
      </c>
      <c r="Y89" s="30">
        <v>345676</v>
      </c>
      <c r="Z89" s="30">
        <v>1540916</v>
      </c>
      <c r="AA89" s="30">
        <v>-1000375</v>
      </c>
      <c r="AB89" s="30">
        <v>6457</v>
      </c>
      <c r="AC89" s="30" t="s">
        <v>115</v>
      </c>
      <c r="AD89" s="30" t="s">
        <v>115</v>
      </c>
      <c r="AE89" s="33">
        <v>-993918</v>
      </c>
    </row>
    <row r="90" spans="1:31" s="27" customFormat="1" ht="13.5" hidden="1">
      <c r="A90" s="28" t="s">
        <v>509</v>
      </c>
      <c r="B90" s="29" t="s">
        <v>118</v>
      </c>
      <c r="C90" s="104">
        <v>92134</v>
      </c>
      <c r="D90" s="29" t="s">
        <v>155</v>
      </c>
      <c r="E90" s="29" t="s">
        <v>161</v>
      </c>
      <c r="F90" s="30">
        <v>118091</v>
      </c>
      <c r="G90" s="30">
        <v>116229</v>
      </c>
      <c r="H90" s="30">
        <v>20219765</v>
      </c>
      <c r="I90" s="30">
        <v>16233495</v>
      </c>
      <c r="J90" s="30">
        <v>27386549</v>
      </c>
      <c r="K90" s="30">
        <v>1898400</v>
      </c>
      <c r="L90" s="31">
        <v>7.3</v>
      </c>
      <c r="M90" s="31">
        <v>96.7</v>
      </c>
      <c r="N90" s="31">
        <v>21.7</v>
      </c>
      <c r="O90" s="31">
        <v>17.899999999999999</v>
      </c>
      <c r="P90" s="31">
        <v>15.4</v>
      </c>
      <c r="Q90" s="32">
        <v>0.81</v>
      </c>
      <c r="R90" s="32" t="s">
        <v>115</v>
      </c>
      <c r="S90" s="32" t="s">
        <v>115</v>
      </c>
      <c r="T90" s="31">
        <v>4.0999999999999996</v>
      </c>
      <c r="U90" s="31" t="s">
        <v>115</v>
      </c>
      <c r="V90" s="30">
        <v>47343215</v>
      </c>
      <c r="W90" s="30">
        <v>45067627</v>
      </c>
      <c r="X90" s="30">
        <v>2275588</v>
      </c>
      <c r="Y90" s="30">
        <v>263347</v>
      </c>
      <c r="Z90" s="30">
        <v>2012241</v>
      </c>
      <c r="AA90" s="30">
        <v>-81579</v>
      </c>
      <c r="AB90" s="30">
        <v>2148</v>
      </c>
      <c r="AC90" s="30" t="s">
        <v>115</v>
      </c>
      <c r="AD90" s="30" t="s">
        <v>115</v>
      </c>
      <c r="AE90" s="33">
        <v>-79431</v>
      </c>
    </row>
    <row r="91" spans="1:31" s="27" customFormat="1" ht="13.5">
      <c r="A91" s="21" t="s">
        <v>509</v>
      </c>
      <c r="B91" s="22" t="s">
        <v>116</v>
      </c>
      <c r="C91" s="103">
        <v>102016</v>
      </c>
      <c r="D91" s="22" t="s">
        <v>163</v>
      </c>
      <c r="E91" s="22" t="s">
        <v>164</v>
      </c>
      <c r="F91" s="23">
        <v>338916</v>
      </c>
      <c r="G91" s="23">
        <v>333786</v>
      </c>
      <c r="H91" s="23">
        <v>56095109</v>
      </c>
      <c r="I91" s="23">
        <v>45531929</v>
      </c>
      <c r="J91" s="23">
        <v>76656379</v>
      </c>
      <c r="K91" s="23">
        <v>5091773</v>
      </c>
      <c r="L91" s="24">
        <v>2.1</v>
      </c>
      <c r="M91" s="24">
        <v>98</v>
      </c>
      <c r="N91" s="24">
        <v>25.7</v>
      </c>
      <c r="O91" s="24">
        <v>19.5</v>
      </c>
      <c r="P91" s="24">
        <v>17.3</v>
      </c>
      <c r="Q91" s="25">
        <v>0.8</v>
      </c>
      <c r="R91" s="25" t="s">
        <v>115</v>
      </c>
      <c r="S91" s="25" t="s">
        <v>115</v>
      </c>
      <c r="T91" s="24">
        <v>8.3000000000000007</v>
      </c>
      <c r="U91" s="24">
        <v>64.599999999999994</v>
      </c>
      <c r="V91" s="23">
        <v>143202992</v>
      </c>
      <c r="W91" s="23">
        <v>140942127</v>
      </c>
      <c r="X91" s="23">
        <v>2260865</v>
      </c>
      <c r="Y91" s="23">
        <v>668585</v>
      </c>
      <c r="Z91" s="23">
        <v>1592280</v>
      </c>
      <c r="AA91" s="23">
        <v>-1730312</v>
      </c>
      <c r="AB91" s="23">
        <v>2747</v>
      </c>
      <c r="AC91" s="23">
        <v>190289</v>
      </c>
      <c r="AD91" s="23">
        <v>3773333</v>
      </c>
      <c r="AE91" s="26">
        <v>-5310609</v>
      </c>
    </row>
    <row r="92" spans="1:31" s="27" customFormat="1" ht="13.5">
      <c r="A92" s="28" t="s">
        <v>509</v>
      </c>
      <c r="B92" s="29" t="s">
        <v>116</v>
      </c>
      <c r="C92" s="104">
        <v>102024</v>
      </c>
      <c r="D92" s="29" t="s">
        <v>163</v>
      </c>
      <c r="E92" s="29" t="s">
        <v>165</v>
      </c>
      <c r="F92" s="30">
        <v>375255</v>
      </c>
      <c r="G92" s="30">
        <v>370722</v>
      </c>
      <c r="H92" s="30">
        <v>58569905</v>
      </c>
      <c r="I92" s="30">
        <v>49776128</v>
      </c>
      <c r="J92" s="30">
        <v>81643724</v>
      </c>
      <c r="K92" s="30">
        <v>4814268</v>
      </c>
      <c r="L92" s="31">
        <v>4.8</v>
      </c>
      <c r="M92" s="31">
        <v>93.7</v>
      </c>
      <c r="N92" s="31">
        <v>22.5</v>
      </c>
      <c r="O92" s="31">
        <v>15.7</v>
      </c>
      <c r="P92" s="31">
        <v>13.7</v>
      </c>
      <c r="Q92" s="32">
        <v>0.85</v>
      </c>
      <c r="R92" s="32" t="s">
        <v>115</v>
      </c>
      <c r="S92" s="32" t="s">
        <v>115</v>
      </c>
      <c r="T92" s="31">
        <v>6.1</v>
      </c>
      <c r="U92" s="31">
        <v>31</v>
      </c>
      <c r="V92" s="30">
        <v>166858011</v>
      </c>
      <c r="W92" s="30">
        <v>161830632</v>
      </c>
      <c r="X92" s="30">
        <v>5027379</v>
      </c>
      <c r="Y92" s="30">
        <v>1071240</v>
      </c>
      <c r="Z92" s="30">
        <v>3956139</v>
      </c>
      <c r="AA92" s="30">
        <v>-1923858</v>
      </c>
      <c r="AB92" s="30">
        <v>9769</v>
      </c>
      <c r="AC92" s="30" t="s">
        <v>115</v>
      </c>
      <c r="AD92" s="30">
        <v>3332308</v>
      </c>
      <c r="AE92" s="33">
        <v>-5246397</v>
      </c>
    </row>
    <row r="93" spans="1:31" s="27" customFormat="1" ht="13.5" hidden="1">
      <c r="A93" s="28" t="s">
        <v>509</v>
      </c>
      <c r="B93" s="29" t="s">
        <v>118</v>
      </c>
      <c r="C93" s="104">
        <v>102032</v>
      </c>
      <c r="D93" s="29" t="s">
        <v>163</v>
      </c>
      <c r="E93" s="29" t="s">
        <v>166</v>
      </c>
      <c r="F93" s="30">
        <v>115440</v>
      </c>
      <c r="G93" s="30">
        <v>113730</v>
      </c>
      <c r="H93" s="30">
        <v>20918154</v>
      </c>
      <c r="I93" s="30">
        <v>11882663</v>
      </c>
      <c r="J93" s="30">
        <v>26403053</v>
      </c>
      <c r="K93" s="30">
        <v>1493643</v>
      </c>
      <c r="L93" s="31">
        <v>7.3</v>
      </c>
      <c r="M93" s="31">
        <v>93.4</v>
      </c>
      <c r="N93" s="31">
        <v>28.9</v>
      </c>
      <c r="O93" s="31">
        <v>13.3</v>
      </c>
      <c r="P93" s="31">
        <v>11.3</v>
      </c>
      <c r="Q93" s="32">
        <v>0.56999999999999995</v>
      </c>
      <c r="R93" s="32" t="s">
        <v>115</v>
      </c>
      <c r="S93" s="32" t="s">
        <v>115</v>
      </c>
      <c r="T93" s="31">
        <v>5.4</v>
      </c>
      <c r="U93" s="31">
        <v>17.8</v>
      </c>
      <c r="V93" s="30">
        <v>47437494</v>
      </c>
      <c r="W93" s="30">
        <v>45434683</v>
      </c>
      <c r="X93" s="30">
        <v>2002811</v>
      </c>
      <c r="Y93" s="30">
        <v>69750</v>
      </c>
      <c r="Z93" s="30">
        <v>1933061</v>
      </c>
      <c r="AA93" s="30">
        <v>-771021</v>
      </c>
      <c r="AB93" s="30">
        <v>2150</v>
      </c>
      <c r="AC93" s="30" t="s">
        <v>115</v>
      </c>
      <c r="AD93" s="30">
        <v>1794371</v>
      </c>
      <c r="AE93" s="33">
        <v>-2563242</v>
      </c>
    </row>
    <row r="94" spans="1:31" s="27" customFormat="1" ht="13.5" hidden="1">
      <c r="A94" s="28" t="s">
        <v>509</v>
      </c>
      <c r="B94" s="29" t="s">
        <v>129</v>
      </c>
      <c r="C94" s="104">
        <v>102041</v>
      </c>
      <c r="D94" s="29" t="s">
        <v>163</v>
      </c>
      <c r="E94" s="29" t="s">
        <v>167</v>
      </c>
      <c r="F94" s="30">
        <v>212046</v>
      </c>
      <c r="G94" s="30">
        <v>200856</v>
      </c>
      <c r="H94" s="30">
        <v>30799579</v>
      </c>
      <c r="I94" s="30">
        <v>25714691</v>
      </c>
      <c r="J94" s="30">
        <v>42171487</v>
      </c>
      <c r="K94" s="30">
        <v>2861968</v>
      </c>
      <c r="L94" s="31">
        <v>4.7</v>
      </c>
      <c r="M94" s="31">
        <v>96.3</v>
      </c>
      <c r="N94" s="31">
        <v>26.5</v>
      </c>
      <c r="O94" s="31">
        <v>16</v>
      </c>
      <c r="P94" s="31">
        <v>13.7</v>
      </c>
      <c r="Q94" s="32">
        <v>0.83</v>
      </c>
      <c r="R94" s="32" t="s">
        <v>115</v>
      </c>
      <c r="S94" s="32" t="s">
        <v>115</v>
      </c>
      <c r="T94" s="31">
        <v>5.7</v>
      </c>
      <c r="U94" s="31">
        <v>39.5</v>
      </c>
      <c r="V94" s="30">
        <v>76403517</v>
      </c>
      <c r="W94" s="30">
        <v>74097369</v>
      </c>
      <c r="X94" s="30">
        <v>2306148</v>
      </c>
      <c r="Y94" s="30">
        <v>333348</v>
      </c>
      <c r="Z94" s="30">
        <v>1972800</v>
      </c>
      <c r="AA94" s="30">
        <v>-642508</v>
      </c>
      <c r="AB94" s="30">
        <v>4601</v>
      </c>
      <c r="AC94" s="30" t="s">
        <v>115</v>
      </c>
      <c r="AD94" s="30">
        <v>1918683</v>
      </c>
      <c r="AE94" s="33">
        <v>-2556590</v>
      </c>
    </row>
    <row r="95" spans="1:31" s="27" customFormat="1" ht="13.5" hidden="1">
      <c r="A95" s="28" t="s">
        <v>509</v>
      </c>
      <c r="B95" s="29" t="s">
        <v>129</v>
      </c>
      <c r="C95" s="104">
        <v>102059</v>
      </c>
      <c r="D95" s="29" t="s">
        <v>163</v>
      </c>
      <c r="E95" s="29" t="s">
        <v>168</v>
      </c>
      <c r="F95" s="30">
        <v>223665</v>
      </c>
      <c r="G95" s="30">
        <v>214113</v>
      </c>
      <c r="H95" s="30">
        <v>34609670</v>
      </c>
      <c r="I95" s="30">
        <v>35258855</v>
      </c>
      <c r="J95" s="30">
        <v>47406655</v>
      </c>
      <c r="K95" s="30">
        <v>535478</v>
      </c>
      <c r="L95" s="31">
        <v>6.8</v>
      </c>
      <c r="M95" s="31">
        <v>86.4</v>
      </c>
      <c r="N95" s="31">
        <v>22.8</v>
      </c>
      <c r="O95" s="31">
        <v>14.2</v>
      </c>
      <c r="P95" s="31">
        <v>12.9</v>
      </c>
      <c r="Q95" s="32">
        <v>1.01</v>
      </c>
      <c r="R95" s="32" t="s">
        <v>115</v>
      </c>
      <c r="S95" s="32" t="s">
        <v>115</v>
      </c>
      <c r="T95" s="31">
        <v>6.4</v>
      </c>
      <c r="U95" s="31">
        <v>50.6</v>
      </c>
      <c r="V95" s="30">
        <v>86110933</v>
      </c>
      <c r="W95" s="30">
        <v>82109930</v>
      </c>
      <c r="X95" s="30">
        <v>4001003</v>
      </c>
      <c r="Y95" s="30">
        <v>788703</v>
      </c>
      <c r="Z95" s="30">
        <v>3212300</v>
      </c>
      <c r="AA95" s="30">
        <v>734136</v>
      </c>
      <c r="AB95" s="30">
        <v>9556</v>
      </c>
      <c r="AC95" s="30">
        <v>2236</v>
      </c>
      <c r="AD95" s="30">
        <v>2011915</v>
      </c>
      <c r="AE95" s="33">
        <v>-1265987</v>
      </c>
    </row>
    <row r="96" spans="1:31" s="27" customFormat="1" ht="13.5" hidden="1">
      <c r="A96" s="21" t="s">
        <v>509</v>
      </c>
      <c r="B96" s="22" t="s">
        <v>112</v>
      </c>
      <c r="C96" s="103">
        <v>111007</v>
      </c>
      <c r="D96" s="22" t="s">
        <v>169</v>
      </c>
      <c r="E96" s="22" t="s">
        <v>170</v>
      </c>
      <c r="F96" s="23">
        <v>1281414</v>
      </c>
      <c r="G96" s="23">
        <v>1260267</v>
      </c>
      <c r="H96" s="23">
        <v>188393280</v>
      </c>
      <c r="I96" s="23">
        <v>184774195</v>
      </c>
      <c r="J96" s="23">
        <v>255313065</v>
      </c>
      <c r="K96" s="23">
        <v>10866260</v>
      </c>
      <c r="L96" s="24">
        <v>0.9</v>
      </c>
      <c r="M96" s="24">
        <v>95.7</v>
      </c>
      <c r="N96" s="24">
        <v>26.5</v>
      </c>
      <c r="O96" s="24">
        <v>19.100000000000001</v>
      </c>
      <c r="P96" s="24">
        <v>17.100000000000001</v>
      </c>
      <c r="Q96" s="25">
        <v>0.98</v>
      </c>
      <c r="R96" s="25" t="s">
        <v>115</v>
      </c>
      <c r="S96" s="25" t="s">
        <v>115</v>
      </c>
      <c r="T96" s="24">
        <v>5</v>
      </c>
      <c r="U96" s="24">
        <v>5.4</v>
      </c>
      <c r="V96" s="23">
        <v>462254253</v>
      </c>
      <c r="W96" s="23">
        <v>452230687</v>
      </c>
      <c r="X96" s="23">
        <v>10023566</v>
      </c>
      <c r="Y96" s="23">
        <v>7643894</v>
      </c>
      <c r="Z96" s="23">
        <v>2379672</v>
      </c>
      <c r="AA96" s="23">
        <v>-2580159</v>
      </c>
      <c r="AB96" s="23">
        <v>5026</v>
      </c>
      <c r="AC96" s="23">
        <v>333622</v>
      </c>
      <c r="AD96" s="23" t="s">
        <v>115</v>
      </c>
      <c r="AE96" s="26">
        <v>-2241511</v>
      </c>
    </row>
    <row r="97" spans="1:31" s="27" customFormat="1" ht="13.5">
      <c r="A97" s="28" t="s">
        <v>509</v>
      </c>
      <c r="B97" s="29" t="s">
        <v>116</v>
      </c>
      <c r="C97" s="104">
        <v>112011</v>
      </c>
      <c r="D97" s="29" t="s">
        <v>169</v>
      </c>
      <c r="E97" s="29" t="s">
        <v>171</v>
      </c>
      <c r="F97" s="30">
        <v>351654</v>
      </c>
      <c r="G97" s="30">
        <v>344734</v>
      </c>
      <c r="H97" s="30">
        <v>46416865</v>
      </c>
      <c r="I97" s="30">
        <v>44970156</v>
      </c>
      <c r="J97" s="30">
        <v>62031528</v>
      </c>
      <c r="K97" s="30">
        <v>2786660</v>
      </c>
      <c r="L97" s="31">
        <v>5.7</v>
      </c>
      <c r="M97" s="31">
        <v>95.7</v>
      </c>
      <c r="N97" s="31">
        <v>25.6</v>
      </c>
      <c r="O97" s="31">
        <v>14.5</v>
      </c>
      <c r="P97" s="31">
        <v>12.4</v>
      </c>
      <c r="Q97" s="32">
        <v>0.97</v>
      </c>
      <c r="R97" s="32" t="s">
        <v>115</v>
      </c>
      <c r="S97" s="32" t="s">
        <v>115</v>
      </c>
      <c r="T97" s="31">
        <v>5.4</v>
      </c>
      <c r="U97" s="31">
        <v>66.599999999999994</v>
      </c>
      <c r="V97" s="30">
        <v>112214596</v>
      </c>
      <c r="W97" s="30">
        <v>108552220</v>
      </c>
      <c r="X97" s="30">
        <v>3662376</v>
      </c>
      <c r="Y97" s="30">
        <v>142336</v>
      </c>
      <c r="Z97" s="30">
        <v>3520040</v>
      </c>
      <c r="AA97" s="30">
        <v>-1387950</v>
      </c>
      <c r="AB97" s="30">
        <v>10993</v>
      </c>
      <c r="AC97" s="30" t="s">
        <v>115</v>
      </c>
      <c r="AD97" s="30">
        <v>368125</v>
      </c>
      <c r="AE97" s="33">
        <v>-1745082</v>
      </c>
    </row>
    <row r="98" spans="1:31" s="27" customFormat="1" ht="13.5" hidden="1">
      <c r="A98" s="28" t="s">
        <v>509</v>
      </c>
      <c r="B98" s="29" t="s">
        <v>129</v>
      </c>
      <c r="C98" s="104">
        <v>112020</v>
      </c>
      <c r="D98" s="29" t="s">
        <v>169</v>
      </c>
      <c r="E98" s="29" t="s">
        <v>172</v>
      </c>
      <c r="F98" s="30">
        <v>199718</v>
      </c>
      <c r="G98" s="30">
        <v>196815</v>
      </c>
      <c r="H98" s="30">
        <v>28297635</v>
      </c>
      <c r="I98" s="30">
        <v>25118373</v>
      </c>
      <c r="J98" s="30">
        <v>39554087</v>
      </c>
      <c r="K98" s="30">
        <v>2366244</v>
      </c>
      <c r="L98" s="31">
        <v>12</v>
      </c>
      <c r="M98" s="31">
        <v>87.2</v>
      </c>
      <c r="N98" s="31">
        <v>26.7</v>
      </c>
      <c r="O98" s="31">
        <v>11.6</v>
      </c>
      <c r="P98" s="31">
        <v>9.8000000000000007</v>
      </c>
      <c r="Q98" s="32">
        <v>0.88</v>
      </c>
      <c r="R98" s="32" t="s">
        <v>115</v>
      </c>
      <c r="S98" s="32" t="s">
        <v>115</v>
      </c>
      <c r="T98" s="31">
        <v>1.2</v>
      </c>
      <c r="U98" s="31" t="s">
        <v>115</v>
      </c>
      <c r="V98" s="30">
        <v>66634735</v>
      </c>
      <c r="W98" s="30">
        <v>61800799</v>
      </c>
      <c r="X98" s="30">
        <v>4833936</v>
      </c>
      <c r="Y98" s="30">
        <v>79535</v>
      </c>
      <c r="Z98" s="30">
        <v>4754401</v>
      </c>
      <c r="AA98" s="30">
        <v>787550</v>
      </c>
      <c r="AB98" s="30">
        <v>7446</v>
      </c>
      <c r="AC98" s="30" t="s">
        <v>115</v>
      </c>
      <c r="AD98" s="30" t="s">
        <v>115</v>
      </c>
      <c r="AE98" s="33">
        <v>794996</v>
      </c>
    </row>
    <row r="99" spans="1:31" s="27" customFormat="1" ht="13.5" hidden="1">
      <c r="A99" s="28" t="s">
        <v>509</v>
      </c>
      <c r="B99" s="29" t="s">
        <v>129</v>
      </c>
      <c r="C99" s="104">
        <v>112038</v>
      </c>
      <c r="D99" s="29" t="s">
        <v>169</v>
      </c>
      <c r="E99" s="29" t="s">
        <v>173</v>
      </c>
      <c r="F99" s="30">
        <v>595495</v>
      </c>
      <c r="G99" s="30">
        <v>565506</v>
      </c>
      <c r="H99" s="30">
        <v>75510223</v>
      </c>
      <c r="I99" s="30">
        <v>72973429</v>
      </c>
      <c r="J99" s="30">
        <v>101599980</v>
      </c>
      <c r="K99" s="30">
        <v>3918296</v>
      </c>
      <c r="L99" s="31">
        <v>7.7</v>
      </c>
      <c r="M99" s="31">
        <v>95.1</v>
      </c>
      <c r="N99" s="31">
        <v>22.2</v>
      </c>
      <c r="O99" s="31">
        <v>15</v>
      </c>
      <c r="P99" s="31">
        <v>11.8</v>
      </c>
      <c r="Q99" s="32">
        <v>0.96</v>
      </c>
      <c r="R99" s="32" t="s">
        <v>115</v>
      </c>
      <c r="S99" s="32" t="s">
        <v>115</v>
      </c>
      <c r="T99" s="31">
        <v>4.9000000000000004</v>
      </c>
      <c r="U99" s="31">
        <v>5.8</v>
      </c>
      <c r="V99" s="30">
        <v>200705069</v>
      </c>
      <c r="W99" s="30">
        <v>191136746</v>
      </c>
      <c r="X99" s="30">
        <v>9568323</v>
      </c>
      <c r="Y99" s="30">
        <v>1794326</v>
      </c>
      <c r="Z99" s="30">
        <v>7773997</v>
      </c>
      <c r="AA99" s="30">
        <v>-297352</v>
      </c>
      <c r="AB99" s="30">
        <v>2430720</v>
      </c>
      <c r="AC99" s="30" t="s">
        <v>115</v>
      </c>
      <c r="AD99" s="30" t="s">
        <v>115</v>
      </c>
      <c r="AE99" s="33">
        <v>2133368</v>
      </c>
    </row>
    <row r="100" spans="1:31" s="27" customFormat="1" ht="13.5" hidden="1">
      <c r="A100" s="28" t="s">
        <v>509</v>
      </c>
      <c r="B100" s="29" t="s">
        <v>129</v>
      </c>
      <c r="C100" s="104">
        <v>112089</v>
      </c>
      <c r="D100" s="29" t="s">
        <v>169</v>
      </c>
      <c r="E100" s="29" t="s">
        <v>174</v>
      </c>
      <c r="F100" s="30">
        <v>343993</v>
      </c>
      <c r="G100" s="30">
        <v>339293</v>
      </c>
      <c r="H100" s="30">
        <v>43905295</v>
      </c>
      <c r="I100" s="30">
        <v>42532817</v>
      </c>
      <c r="J100" s="30">
        <v>58635298</v>
      </c>
      <c r="K100" s="30">
        <v>2462535</v>
      </c>
      <c r="L100" s="31">
        <v>5.2</v>
      </c>
      <c r="M100" s="31">
        <v>96</v>
      </c>
      <c r="N100" s="31">
        <v>25.5</v>
      </c>
      <c r="O100" s="31">
        <v>11.2</v>
      </c>
      <c r="P100" s="31">
        <v>9.3000000000000007</v>
      </c>
      <c r="Q100" s="32">
        <v>0.96</v>
      </c>
      <c r="R100" s="32" t="s">
        <v>115</v>
      </c>
      <c r="S100" s="32" t="s">
        <v>115</v>
      </c>
      <c r="T100" s="31">
        <v>1.6</v>
      </c>
      <c r="U100" s="31">
        <v>2.5</v>
      </c>
      <c r="V100" s="30">
        <v>105566057</v>
      </c>
      <c r="W100" s="30">
        <v>101940208</v>
      </c>
      <c r="X100" s="30">
        <v>3625849</v>
      </c>
      <c r="Y100" s="30">
        <v>548631</v>
      </c>
      <c r="Z100" s="30">
        <v>3077218</v>
      </c>
      <c r="AA100" s="30">
        <v>-1255170</v>
      </c>
      <c r="AB100" s="30">
        <v>2638409</v>
      </c>
      <c r="AC100" s="30" t="s">
        <v>115</v>
      </c>
      <c r="AD100" s="30">
        <v>1240787</v>
      </c>
      <c r="AE100" s="33">
        <v>142452</v>
      </c>
    </row>
    <row r="101" spans="1:31" s="27" customFormat="1" ht="13.5" hidden="1">
      <c r="A101" s="28" t="s">
        <v>509</v>
      </c>
      <c r="B101" s="29" t="s">
        <v>118</v>
      </c>
      <c r="C101" s="104">
        <v>112101</v>
      </c>
      <c r="D101" s="29" t="s">
        <v>169</v>
      </c>
      <c r="E101" s="29" t="s">
        <v>175</v>
      </c>
      <c r="F101" s="30">
        <v>113917</v>
      </c>
      <c r="G101" s="30">
        <v>112300</v>
      </c>
      <c r="H101" s="30">
        <v>18180060</v>
      </c>
      <c r="I101" s="30">
        <v>13583149</v>
      </c>
      <c r="J101" s="30">
        <v>24369416</v>
      </c>
      <c r="K101" s="30">
        <v>1536420</v>
      </c>
      <c r="L101" s="31">
        <v>10.3</v>
      </c>
      <c r="M101" s="31">
        <v>91.8</v>
      </c>
      <c r="N101" s="31">
        <v>21.9</v>
      </c>
      <c r="O101" s="31">
        <v>14.6</v>
      </c>
      <c r="P101" s="31">
        <v>12.1</v>
      </c>
      <c r="Q101" s="32">
        <v>0.75</v>
      </c>
      <c r="R101" s="32" t="s">
        <v>115</v>
      </c>
      <c r="S101" s="32" t="s">
        <v>115</v>
      </c>
      <c r="T101" s="31">
        <v>6.2</v>
      </c>
      <c r="U101" s="31" t="s">
        <v>115</v>
      </c>
      <c r="V101" s="30">
        <v>44609600</v>
      </c>
      <c r="W101" s="30">
        <v>41540793</v>
      </c>
      <c r="X101" s="30">
        <v>3068807</v>
      </c>
      <c r="Y101" s="30">
        <v>566144</v>
      </c>
      <c r="Z101" s="30">
        <v>2502663</v>
      </c>
      <c r="AA101" s="30">
        <v>-766836</v>
      </c>
      <c r="AB101" s="30">
        <v>5193</v>
      </c>
      <c r="AC101" s="30">
        <v>73760</v>
      </c>
      <c r="AD101" s="30" t="s">
        <v>115</v>
      </c>
      <c r="AE101" s="33">
        <v>-687883</v>
      </c>
    </row>
    <row r="102" spans="1:31" s="27" customFormat="1" ht="13.5" hidden="1">
      <c r="A102" s="28" t="s">
        <v>509</v>
      </c>
      <c r="B102" s="29" t="s">
        <v>129</v>
      </c>
      <c r="C102" s="104">
        <v>112143</v>
      </c>
      <c r="D102" s="29" t="s">
        <v>169</v>
      </c>
      <c r="E102" s="29" t="s">
        <v>176</v>
      </c>
      <c r="F102" s="30">
        <v>236466</v>
      </c>
      <c r="G102" s="30">
        <v>233111</v>
      </c>
      <c r="H102" s="30">
        <v>31551100</v>
      </c>
      <c r="I102" s="30">
        <v>24457194</v>
      </c>
      <c r="J102" s="30">
        <v>42326627</v>
      </c>
      <c r="K102" s="30">
        <v>3327145</v>
      </c>
      <c r="L102" s="31">
        <v>4.5999999999999996</v>
      </c>
      <c r="M102" s="31">
        <v>92.3</v>
      </c>
      <c r="N102" s="31">
        <v>24.4</v>
      </c>
      <c r="O102" s="31">
        <v>15.5</v>
      </c>
      <c r="P102" s="31">
        <v>13.2</v>
      </c>
      <c r="Q102" s="32">
        <v>0.77</v>
      </c>
      <c r="R102" s="32" t="s">
        <v>115</v>
      </c>
      <c r="S102" s="32" t="s">
        <v>115</v>
      </c>
      <c r="T102" s="31">
        <v>5.6</v>
      </c>
      <c r="U102" s="31">
        <v>46.8</v>
      </c>
      <c r="V102" s="30">
        <v>71523945</v>
      </c>
      <c r="W102" s="30">
        <v>69243075</v>
      </c>
      <c r="X102" s="30">
        <v>2280870</v>
      </c>
      <c r="Y102" s="30">
        <v>347073</v>
      </c>
      <c r="Z102" s="30">
        <v>1933797</v>
      </c>
      <c r="AA102" s="30">
        <v>-788653</v>
      </c>
      <c r="AB102" s="30">
        <v>580</v>
      </c>
      <c r="AC102" s="30" t="s">
        <v>115</v>
      </c>
      <c r="AD102" s="30">
        <v>411222</v>
      </c>
      <c r="AE102" s="33">
        <v>-1199295</v>
      </c>
    </row>
    <row r="103" spans="1:31" s="27" customFormat="1" ht="13.5" hidden="1">
      <c r="A103" s="28" t="s">
        <v>509</v>
      </c>
      <c r="B103" s="29" t="s">
        <v>118</v>
      </c>
      <c r="C103" s="104">
        <v>112151</v>
      </c>
      <c r="D103" s="29" t="s">
        <v>169</v>
      </c>
      <c r="E103" s="29" t="s">
        <v>177</v>
      </c>
      <c r="F103" s="30">
        <v>153054</v>
      </c>
      <c r="G103" s="30">
        <v>150960</v>
      </c>
      <c r="H103" s="30">
        <v>20139656</v>
      </c>
      <c r="I103" s="30">
        <v>17918967</v>
      </c>
      <c r="J103" s="30">
        <v>27139004</v>
      </c>
      <c r="K103" s="30">
        <v>1942747</v>
      </c>
      <c r="L103" s="31">
        <v>5.4</v>
      </c>
      <c r="M103" s="31">
        <v>91.9</v>
      </c>
      <c r="N103" s="31">
        <v>24</v>
      </c>
      <c r="O103" s="31">
        <v>11.5</v>
      </c>
      <c r="P103" s="31">
        <v>10</v>
      </c>
      <c r="Q103" s="32">
        <v>0.89</v>
      </c>
      <c r="R103" s="32" t="s">
        <v>115</v>
      </c>
      <c r="S103" s="32" t="s">
        <v>115</v>
      </c>
      <c r="T103" s="31">
        <v>2.8</v>
      </c>
      <c r="U103" s="31">
        <v>18.399999999999999</v>
      </c>
      <c r="V103" s="30">
        <v>46240907</v>
      </c>
      <c r="W103" s="30">
        <v>44624148</v>
      </c>
      <c r="X103" s="30">
        <v>1616759</v>
      </c>
      <c r="Y103" s="30">
        <v>154047</v>
      </c>
      <c r="Z103" s="30">
        <v>1462712</v>
      </c>
      <c r="AA103" s="30">
        <v>353315</v>
      </c>
      <c r="AB103" s="30">
        <v>807684</v>
      </c>
      <c r="AC103" s="30" t="s">
        <v>115</v>
      </c>
      <c r="AD103" s="30">
        <v>1000000</v>
      </c>
      <c r="AE103" s="33">
        <v>160999</v>
      </c>
    </row>
    <row r="104" spans="1:31" s="27" customFormat="1" ht="13.5" hidden="1">
      <c r="A104" s="28" t="s">
        <v>509</v>
      </c>
      <c r="B104" s="29" t="s">
        <v>118</v>
      </c>
      <c r="C104" s="104">
        <v>112178</v>
      </c>
      <c r="D104" s="29" t="s">
        <v>169</v>
      </c>
      <c r="E104" s="29" t="s">
        <v>178</v>
      </c>
      <c r="F104" s="30">
        <v>119041</v>
      </c>
      <c r="G104" s="30">
        <v>117635</v>
      </c>
      <c r="H104" s="30">
        <v>17844402</v>
      </c>
      <c r="I104" s="30">
        <v>12766224</v>
      </c>
      <c r="J104" s="30">
        <v>23929338</v>
      </c>
      <c r="K104" s="30">
        <v>1704245</v>
      </c>
      <c r="L104" s="31">
        <v>6.9</v>
      </c>
      <c r="M104" s="31">
        <v>92.3</v>
      </c>
      <c r="N104" s="31">
        <v>22.4</v>
      </c>
      <c r="O104" s="31">
        <v>17.8</v>
      </c>
      <c r="P104" s="31">
        <v>15.4</v>
      </c>
      <c r="Q104" s="32">
        <v>0.73</v>
      </c>
      <c r="R104" s="32" t="s">
        <v>115</v>
      </c>
      <c r="S104" s="32" t="s">
        <v>115</v>
      </c>
      <c r="T104" s="31">
        <v>3.7</v>
      </c>
      <c r="U104" s="31">
        <v>20.399999999999999</v>
      </c>
      <c r="V104" s="30">
        <v>37673690</v>
      </c>
      <c r="W104" s="30">
        <v>35986120</v>
      </c>
      <c r="X104" s="30">
        <v>1687570</v>
      </c>
      <c r="Y104" s="30">
        <v>44675</v>
      </c>
      <c r="Z104" s="30">
        <v>1642895</v>
      </c>
      <c r="AA104" s="30">
        <v>-285690</v>
      </c>
      <c r="AB104" s="30">
        <v>225125</v>
      </c>
      <c r="AC104" s="30" t="s">
        <v>115</v>
      </c>
      <c r="AD104" s="30" t="s">
        <v>115</v>
      </c>
      <c r="AE104" s="33">
        <v>-60565</v>
      </c>
    </row>
    <row r="105" spans="1:31" s="27" customFormat="1" ht="13.5" hidden="1">
      <c r="A105" s="28" t="s">
        <v>509</v>
      </c>
      <c r="B105" s="29" t="s">
        <v>118</v>
      </c>
      <c r="C105" s="104">
        <v>112186</v>
      </c>
      <c r="D105" s="29" t="s">
        <v>169</v>
      </c>
      <c r="E105" s="29" t="s">
        <v>179</v>
      </c>
      <c r="F105" s="30">
        <v>144696</v>
      </c>
      <c r="G105" s="30">
        <v>142132</v>
      </c>
      <c r="H105" s="30">
        <v>22350097</v>
      </c>
      <c r="I105" s="30">
        <v>17027843</v>
      </c>
      <c r="J105" s="30">
        <v>30103692</v>
      </c>
      <c r="K105" s="30">
        <v>1858020</v>
      </c>
      <c r="L105" s="31">
        <v>12.2</v>
      </c>
      <c r="M105" s="31">
        <v>84.2</v>
      </c>
      <c r="N105" s="31">
        <v>25</v>
      </c>
      <c r="O105" s="31">
        <v>10.4</v>
      </c>
      <c r="P105" s="31">
        <v>8.4</v>
      </c>
      <c r="Q105" s="32">
        <v>0.76</v>
      </c>
      <c r="R105" s="32" t="s">
        <v>115</v>
      </c>
      <c r="S105" s="32" t="s">
        <v>115</v>
      </c>
      <c r="T105" s="31">
        <v>0.8</v>
      </c>
      <c r="U105" s="31" t="s">
        <v>115</v>
      </c>
      <c r="V105" s="30">
        <v>51546382</v>
      </c>
      <c r="W105" s="30">
        <v>47213853</v>
      </c>
      <c r="X105" s="30">
        <v>4332529</v>
      </c>
      <c r="Y105" s="30">
        <v>663911</v>
      </c>
      <c r="Z105" s="30">
        <v>3668618</v>
      </c>
      <c r="AA105" s="30">
        <v>-218440</v>
      </c>
      <c r="AB105" s="30">
        <v>1333969</v>
      </c>
      <c r="AC105" s="30" t="s">
        <v>115</v>
      </c>
      <c r="AD105" s="30" t="s">
        <v>115</v>
      </c>
      <c r="AE105" s="33">
        <v>1115529</v>
      </c>
    </row>
    <row r="106" spans="1:31" s="27" customFormat="1" ht="13.5" hidden="1">
      <c r="A106" s="28" t="s">
        <v>509</v>
      </c>
      <c r="B106" s="29" t="s">
        <v>118</v>
      </c>
      <c r="C106" s="104">
        <v>112194</v>
      </c>
      <c r="D106" s="29" t="s">
        <v>169</v>
      </c>
      <c r="E106" s="29" t="s">
        <v>180</v>
      </c>
      <c r="F106" s="30">
        <v>228092</v>
      </c>
      <c r="G106" s="30">
        <v>225211</v>
      </c>
      <c r="H106" s="30">
        <v>27765453</v>
      </c>
      <c r="I106" s="30">
        <v>25059019</v>
      </c>
      <c r="J106" s="30">
        <v>37263739</v>
      </c>
      <c r="K106" s="30">
        <v>2520253</v>
      </c>
      <c r="L106" s="31">
        <v>5.5</v>
      </c>
      <c r="M106" s="31">
        <v>95.8</v>
      </c>
      <c r="N106" s="31">
        <v>27.1</v>
      </c>
      <c r="O106" s="31">
        <v>17.3</v>
      </c>
      <c r="P106" s="31">
        <v>15</v>
      </c>
      <c r="Q106" s="32">
        <v>0.9</v>
      </c>
      <c r="R106" s="32" t="s">
        <v>115</v>
      </c>
      <c r="S106" s="32" t="s">
        <v>115</v>
      </c>
      <c r="T106" s="31">
        <v>4</v>
      </c>
      <c r="U106" s="31">
        <v>25.2</v>
      </c>
      <c r="V106" s="30">
        <v>63423418</v>
      </c>
      <c r="W106" s="30">
        <v>60748088</v>
      </c>
      <c r="X106" s="30">
        <v>2675330</v>
      </c>
      <c r="Y106" s="30">
        <v>611517</v>
      </c>
      <c r="Z106" s="30">
        <v>2063813</v>
      </c>
      <c r="AA106" s="30">
        <v>-457792</v>
      </c>
      <c r="AB106" s="30">
        <v>3542</v>
      </c>
      <c r="AC106" s="30" t="s">
        <v>115</v>
      </c>
      <c r="AD106" s="30" t="s">
        <v>115</v>
      </c>
      <c r="AE106" s="33">
        <v>-454250</v>
      </c>
    </row>
    <row r="107" spans="1:31" s="27" customFormat="1" ht="13.5" hidden="1">
      <c r="A107" s="28" t="s">
        <v>509</v>
      </c>
      <c r="B107" s="29" t="s">
        <v>129</v>
      </c>
      <c r="C107" s="104">
        <v>112216</v>
      </c>
      <c r="D107" s="29" t="s">
        <v>169</v>
      </c>
      <c r="E107" s="29" t="s">
        <v>181</v>
      </c>
      <c r="F107" s="30">
        <v>247040</v>
      </c>
      <c r="G107" s="30">
        <v>241237</v>
      </c>
      <c r="H107" s="30">
        <v>31852170</v>
      </c>
      <c r="I107" s="30">
        <v>29062657</v>
      </c>
      <c r="J107" s="30">
        <v>42987569</v>
      </c>
      <c r="K107" s="30">
        <v>2937642</v>
      </c>
      <c r="L107" s="31">
        <v>6.4</v>
      </c>
      <c r="M107" s="31">
        <v>94.3</v>
      </c>
      <c r="N107" s="31">
        <v>16.8</v>
      </c>
      <c r="O107" s="31">
        <v>12.7</v>
      </c>
      <c r="P107" s="31">
        <v>10.4</v>
      </c>
      <c r="Q107" s="32">
        <v>0.9</v>
      </c>
      <c r="R107" s="32" t="s">
        <v>115</v>
      </c>
      <c r="S107" s="32" t="s">
        <v>115</v>
      </c>
      <c r="T107" s="31">
        <v>3.9</v>
      </c>
      <c r="U107" s="31">
        <v>11.2</v>
      </c>
      <c r="V107" s="30">
        <v>73442165</v>
      </c>
      <c r="W107" s="30">
        <v>70421643</v>
      </c>
      <c r="X107" s="30">
        <v>3020522</v>
      </c>
      <c r="Y107" s="30">
        <v>254831</v>
      </c>
      <c r="Z107" s="30">
        <v>2765691</v>
      </c>
      <c r="AA107" s="30">
        <v>-2048668</v>
      </c>
      <c r="AB107" s="30">
        <v>87615</v>
      </c>
      <c r="AC107" s="30" t="s">
        <v>115</v>
      </c>
      <c r="AD107" s="30" t="s">
        <v>115</v>
      </c>
      <c r="AE107" s="33">
        <v>-1961053</v>
      </c>
    </row>
    <row r="108" spans="1:31" s="27" customFormat="1" ht="13.5">
      <c r="A108" s="28" t="s">
        <v>509</v>
      </c>
      <c r="B108" s="29" t="s">
        <v>116</v>
      </c>
      <c r="C108" s="104">
        <v>112224</v>
      </c>
      <c r="D108" s="29" t="s">
        <v>169</v>
      </c>
      <c r="E108" s="29" t="s">
        <v>182</v>
      </c>
      <c r="F108" s="30">
        <v>339156</v>
      </c>
      <c r="G108" s="30">
        <v>333725</v>
      </c>
      <c r="H108" s="30">
        <v>43210346</v>
      </c>
      <c r="I108" s="30">
        <v>40109628</v>
      </c>
      <c r="J108" s="30">
        <v>58588462</v>
      </c>
      <c r="K108" s="30">
        <v>3968457</v>
      </c>
      <c r="L108" s="31">
        <v>8</v>
      </c>
      <c r="M108" s="31">
        <v>89.2</v>
      </c>
      <c r="N108" s="31">
        <v>26.8</v>
      </c>
      <c r="O108" s="31">
        <v>12.9</v>
      </c>
      <c r="P108" s="31">
        <v>11</v>
      </c>
      <c r="Q108" s="32">
        <v>0.92</v>
      </c>
      <c r="R108" s="32" t="s">
        <v>115</v>
      </c>
      <c r="S108" s="32" t="s">
        <v>115</v>
      </c>
      <c r="T108" s="31">
        <v>7.6</v>
      </c>
      <c r="U108" s="31">
        <v>49.9</v>
      </c>
      <c r="V108" s="30">
        <v>99531205</v>
      </c>
      <c r="W108" s="30">
        <v>94700840</v>
      </c>
      <c r="X108" s="30">
        <v>4830365</v>
      </c>
      <c r="Y108" s="30">
        <v>135279</v>
      </c>
      <c r="Z108" s="30">
        <v>4695086</v>
      </c>
      <c r="AA108" s="30">
        <v>-459409</v>
      </c>
      <c r="AB108" s="30">
        <v>2604300</v>
      </c>
      <c r="AC108" s="30" t="s">
        <v>115</v>
      </c>
      <c r="AD108" s="30">
        <v>1600000</v>
      </c>
      <c r="AE108" s="33">
        <v>544891</v>
      </c>
    </row>
    <row r="109" spans="1:31" s="27" customFormat="1" ht="13.5" hidden="1">
      <c r="A109" s="28" t="s">
        <v>509</v>
      </c>
      <c r="B109" s="29" t="s">
        <v>118</v>
      </c>
      <c r="C109" s="104">
        <v>112241</v>
      </c>
      <c r="D109" s="29" t="s">
        <v>169</v>
      </c>
      <c r="E109" s="29" t="s">
        <v>183</v>
      </c>
      <c r="F109" s="30">
        <v>137320</v>
      </c>
      <c r="G109" s="30">
        <v>131073</v>
      </c>
      <c r="H109" s="30">
        <v>17742054</v>
      </c>
      <c r="I109" s="30">
        <v>22057955</v>
      </c>
      <c r="J109" s="30">
        <v>28725272</v>
      </c>
      <c r="K109" s="30" t="s">
        <v>115</v>
      </c>
      <c r="L109" s="31">
        <v>8.9</v>
      </c>
      <c r="M109" s="31">
        <v>91.9</v>
      </c>
      <c r="N109" s="31">
        <v>22.1</v>
      </c>
      <c r="O109" s="31">
        <v>7.9</v>
      </c>
      <c r="P109" s="31">
        <v>6.6</v>
      </c>
      <c r="Q109" s="32">
        <v>1.22</v>
      </c>
      <c r="R109" s="32" t="s">
        <v>115</v>
      </c>
      <c r="S109" s="32" t="s">
        <v>115</v>
      </c>
      <c r="T109" s="31">
        <v>3.8</v>
      </c>
      <c r="U109" s="31">
        <v>40.4</v>
      </c>
      <c r="V109" s="30">
        <v>52112739</v>
      </c>
      <c r="W109" s="30">
        <v>49015218</v>
      </c>
      <c r="X109" s="30">
        <v>3097521</v>
      </c>
      <c r="Y109" s="30">
        <v>527683</v>
      </c>
      <c r="Z109" s="30">
        <v>2569838</v>
      </c>
      <c r="AA109" s="30">
        <v>160510</v>
      </c>
      <c r="AB109" s="30">
        <v>1112307</v>
      </c>
      <c r="AC109" s="30" t="s">
        <v>115</v>
      </c>
      <c r="AD109" s="30">
        <v>278000</v>
      </c>
      <c r="AE109" s="33">
        <v>994817</v>
      </c>
    </row>
    <row r="110" spans="1:31" s="27" customFormat="1" ht="13.5" hidden="1">
      <c r="A110" s="28" t="s">
        <v>509</v>
      </c>
      <c r="B110" s="29" t="s">
        <v>118</v>
      </c>
      <c r="C110" s="104">
        <v>112259</v>
      </c>
      <c r="D110" s="29" t="s">
        <v>169</v>
      </c>
      <c r="E110" s="29" t="s">
        <v>184</v>
      </c>
      <c r="F110" s="30">
        <v>149124</v>
      </c>
      <c r="G110" s="30">
        <v>147407</v>
      </c>
      <c r="H110" s="30">
        <v>19004047</v>
      </c>
      <c r="I110" s="30">
        <v>17670983</v>
      </c>
      <c r="J110" s="30">
        <v>25321684</v>
      </c>
      <c r="K110" s="30">
        <v>1406069</v>
      </c>
      <c r="L110" s="31">
        <v>3</v>
      </c>
      <c r="M110" s="31">
        <v>97.2</v>
      </c>
      <c r="N110" s="31">
        <v>23.4</v>
      </c>
      <c r="O110" s="31">
        <v>11.5</v>
      </c>
      <c r="P110" s="31">
        <v>10</v>
      </c>
      <c r="Q110" s="32">
        <v>0.93</v>
      </c>
      <c r="R110" s="32" t="s">
        <v>115</v>
      </c>
      <c r="S110" s="32" t="s">
        <v>115</v>
      </c>
      <c r="T110" s="31">
        <v>0.4</v>
      </c>
      <c r="U110" s="31">
        <v>3.6</v>
      </c>
      <c r="V110" s="30">
        <v>40078295</v>
      </c>
      <c r="W110" s="30">
        <v>39182102</v>
      </c>
      <c r="X110" s="30">
        <v>896193</v>
      </c>
      <c r="Y110" s="30">
        <v>137947</v>
      </c>
      <c r="Z110" s="30">
        <v>758246</v>
      </c>
      <c r="AA110" s="30">
        <v>-528765</v>
      </c>
      <c r="AB110" s="30">
        <v>1200</v>
      </c>
      <c r="AC110" s="30" t="s">
        <v>115</v>
      </c>
      <c r="AD110" s="30">
        <v>282592</v>
      </c>
      <c r="AE110" s="33">
        <v>-810157</v>
      </c>
    </row>
    <row r="111" spans="1:31" s="27" customFormat="1" ht="13.5" hidden="1">
      <c r="A111" s="28" t="s">
        <v>509</v>
      </c>
      <c r="B111" s="29" t="s">
        <v>118</v>
      </c>
      <c r="C111" s="104">
        <v>112275</v>
      </c>
      <c r="D111" s="29" t="s">
        <v>169</v>
      </c>
      <c r="E111" s="29" t="s">
        <v>185</v>
      </c>
      <c r="F111" s="30">
        <v>136910</v>
      </c>
      <c r="G111" s="30">
        <v>133677</v>
      </c>
      <c r="H111" s="30">
        <v>17903485</v>
      </c>
      <c r="I111" s="30">
        <v>17606224</v>
      </c>
      <c r="J111" s="30">
        <v>23577204</v>
      </c>
      <c r="K111" s="30">
        <v>561290</v>
      </c>
      <c r="L111" s="31">
        <v>4.3</v>
      </c>
      <c r="M111" s="31">
        <v>92.8</v>
      </c>
      <c r="N111" s="31">
        <v>24.8</v>
      </c>
      <c r="O111" s="31">
        <v>12.4</v>
      </c>
      <c r="P111" s="31">
        <v>11.1</v>
      </c>
      <c r="Q111" s="32">
        <v>0.98</v>
      </c>
      <c r="R111" s="32" t="s">
        <v>115</v>
      </c>
      <c r="S111" s="32" t="s">
        <v>115</v>
      </c>
      <c r="T111" s="31">
        <v>3.8</v>
      </c>
      <c r="U111" s="31">
        <v>25.5</v>
      </c>
      <c r="V111" s="30">
        <v>40173690</v>
      </c>
      <c r="W111" s="30">
        <v>39107965</v>
      </c>
      <c r="X111" s="30">
        <v>1065725</v>
      </c>
      <c r="Y111" s="30">
        <v>60672</v>
      </c>
      <c r="Z111" s="30">
        <v>1005053</v>
      </c>
      <c r="AA111" s="30">
        <v>-4333</v>
      </c>
      <c r="AB111" s="30">
        <v>518521</v>
      </c>
      <c r="AC111" s="30" t="s">
        <v>115</v>
      </c>
      <c r="AD111" s="30">
        <v>54911</v>
      </c>
      <c r="AE111" s="33">
        <v>459277</v>
      </c>
    </row>
    <row r="112" spans="1:31" s="27" customFormat="1" ht="13.5" hidden="1">
      <c r="A112" s="28" t="s">
        <v>509</v>
      </c>
      <c r="B112" s="29" t="s">
        <v>118</v>
      </c>
      <c r="C112" s="104">
        <v>112305</v>
      </c>
      <c r="D112" s="29" t="s">
        <v>169</v>
      </c>
      <c r="E112" s="29" t="s">
        <v>186</v>
      </c>
      <c r="F112" s="30">
        <v>164767</v>
      </c>
      <c r="G112" s="30">
        <v>161934</v>
      </c>
      <c r="H112" s="30">
        <v>21501557</v>
      </c>
      <c r="I112" s="30">
        <v>19450134</v>
      </c>
      <c r="J112" s="30">
        <v>28791653</v>
      </c>
      <c r="K112" s="30">
        <v>1794667</v>
      </c>
      <c r="L112" s="31">
        <v>5.5</v>
      </c>
      <c r="M112" s="31">
        <v>95.2</v>
      </c>
      <c r="N112" s="31">
        <v>21.5</v>
      </c>
      <c r="O112" s="31">
        <v>14.9</v>
      </c>
      <c r="P112" s="31">
        <v>12.4</v>
      </c>
      <c r="Q112" s="32">
        <v>0.9</v>
      </c>
      <c r="R112" s="32" t="s">
        <v>115</v>
      </c>
      <c r="S112" s="32" t="s">
        <v>115</v>
      </c>
      <c r="T112" s="31">
        <v>6</v>
      </c>
      <c r="U112" s="31">
        <v>54.2</v>
      </c>
      <c r="V112" s="30">
        <v>52909383</v>
      </c>
      <c r="W112" s="30">
        <v>50760704</v>
      </c>
      <c r="X112" s="30">
        <v>2148679</v>
      </c>
      <c r="Y112" s="30">
        <v>577509</v>
      </c>
      <c r="Z112" s="30">
        <v>1571170</v>
      </c>
      <c r="AA112" s="30">
        <v>433468</v>
      </c>
      <c r="AB112" s="30">
        <v>1971516</v>
      </c>
      <c r="AC112" s="30" t="s">
        <v>115</v>
      </c>
      <c r="AD112" s="30">
        <v>1504846</v>
      </c>
      <c r="AE112" s="33">
        <v>900138</v>
      </c>
    </row>
    <row r="113" spans="1:31" s="27" customFormat="1" ht="13.5" hidden="1">
      <c r="A113" s="28" t="s">
        <v>509</v>
      </c>
      <c r="B113" s="29" t="s">
        <v>118</v>
      </c>
      <c r="C113" s="104">
        <v>112321</v>
      </c>
      <c r="D113" s="29" t="s">
        <v>169</v>
      </c>
      <c r="E113" s="29" t="s">
        <v>187</v>
      </c>
      <c r="F113" s="30">
        <v>154241</v>
      </c>
      <c r="G113" s="30">
        <v>152001</v>
      </c>
      <c r="H113" s="30">
        <v>21845742</v>
      </c>
      <c r="I113" s="30">
        <v>19022877</v>
      </c>
      <c r="J113" s="30">
        <v>30469708</v>
      </c>
      <c r="K113" s="30">
        <v>1762720</v>
      </c>
      <c r="L113" s="31">
        <v>7.6</v>
      </c>
      <c r="M113" s="31">
        <v>92.6</v>
      </c>
      <c r="N113" s="31">
        <v>21.9</v>
      </c>
      <c r="O113" s="31">
        <v>15</v>
      </c>
      <c r="P113" s="31">
        <v>12.8</v>
      </c>
      <c r="Q113" s="32">
        <v>0.87</v>
      </c>
      <c r="R113" s="32" t="s">
        <v>115</v>
      </c>
      <c r="S113" s="32" t="s">
        <v>115</v>
      </c>
      <c r="T113" s="31">
        <v>7.8</v>
      </c>
      <c r="U113" s="31">
        <v>40.5</v>
      </c>
      <c r="V113" s="30">
        <v>51716916</v>
      </c>
      <c r="W113" s="30">
        <v>47235137</v>
      </c>
      <c r="X113" s="30">
        <v>4481779</v>
      </c>
      <c r="Y113" s="30">
        <v>2165334</v>
      </c>
      <c r="Z113" s="30">
        <v>2316445</v>
      </c>
      <c r="AA113" s="30">
        <v>-246028</v>
      </c>
      <c r="AB113" s="30">
        <v>169</v>
      </c>
      <c r="AC113" s="30">
        <v>414551</v>
      </c>
      <c r="AD113" s="30">
        <v>946342</v>
      </c>
      <c r="AE113" s="33">
        <v>-777650</v>
      </c>
    </row>
    <row r="114" spans="1:31" s="27" customFormat="1" ht="13.5" hidden="1">
      <c r="A114" s="28" t="s">
        <v>509</v>
      </c>
      <c r="B114" s="29" t="s">
        <v>118</v>
      </c>
      <c r="C114" s="104">
        <v>112356</v>
      </c>
      <c r="D114" s="29" t="s">
        <v>169</v>
      </c>
      <c r="E114" s="29" t="s">
        <v>188</v>
      </c>
      <c r="F114" s="30">
        <v>110398</v>
      </c>
      <c r="G114" s="30">
        <v>108396</v>
      </c>
      <c r="H114" s="30">
        <v>15294566</v>
      </c>
      <c r="I114" s="30">
        <v>12310772</v>
      </c>
      <c r="J114" s="30">
        <v>19997403</v>
      </c>
      <c r="K114" s="30">
        <v>1221141</v>
      </c>
      <c r="L114" s="31">
        <v>3.7</v>
      </c>
      <c r="M114" s="31">
        <v>89</v>
      </c>
      <c r="N114" s="31">
        <v>21.6</v>
      </c>
      <c r="O114" s="31">
        <v>12.7</v>
      </c>
      <c r="P114" s="31">
        <v>11.2</v>
      </c>
      <c r="Q114" s="32">
        <v>0.78</v>
      </c>
      <c r="R114" s="32" t="s">
        <v>115</v>
      </c>
      <c r="S114" s="32" t="s">
        <v>115</v>
      </c>
      <c r="T114" s="31">
        <v>3.6</v>
      </c>
      <c r="U114" s="31" t="s">
        <v>115</v>
      </c>
      <c r="V114" s="30">
        <v>34272379</v>
      </c>
      <c r="W114" s="30">
        <v>33311519</v>
      </c>
      <c r="X114" s="30">
        <v>960860</v>
      </c>
      <c r="Y114" s="30">
        <v>228032</v>
      </c>
      <c r="Z114" s="30">
        <v>732828</v>
      </c>
      <c r="AA114" s="30">
        <v>-416451</v>
      </c>
      <c r="AB114" s="30">
        <v>1059</v>
      </c>
      <c r="AC114" s="30" t="s">
        <v>115</v>
      </c>
      <c r="AD114" s="30" t="s">
        <v>115</v>
      </c>
      <c r="AE114" s="33">
        <v>-415392</v>
      </c>
    </row>
    <row r="115" spans="1:31" s="27" customFormat="1" ht="13.5" hidden="1">
      <c r="A115" s="28" t="s">
        <v>509</v>
      </c>
      <c r="B115" s="29" t="s">
        <v>118</v>
      </c>
      <c r="C115" s="104">
        <v>112372</v>
      </c>
      <c r="D115" s="29" t="s">
        <v>169</v>
      </c>
      <c r="E115" s="29" t="s">
        <v>189</v>
      </c>
      <c r="F115" s="30">
        <v>139164</v>
      </c>
      <c r="G115" s="30">
        <v>135705</v>
      </c>
      <c r="H115" s="30">
        <v>18735849</v>
      </c>
      <c r="I115" s="30">
        <v>17705297</v>
      </c>
      <c r="J115" s="30">
        <v>24864465</v>
      </c>
      <c r="K115" s="30">
        <v>1086991</v>
      </c>
      <c r="L115" s="31">
        <v>12.2</v>
      </c>
      <c r="M115" s="31">
        <v>94.2</v>
      </c>
      <c r="N115" s="31">
        <v>22.8</v>
      </c>
      <c r="O115" s="31">
        <v>15.9</v>
      </c>
      <c r="P115" s="31">
        <v>12.8</v>
      </c>
      <c r="Q115" s="32">
        <v>0.94</v>
      </c>
      <c r="R115" s="32" t="s">
        <v>115</v>
      </c>
      <c r="S115" s="32" t="s">
        <v>115</v>
      </c>
      <c r="T115" s="31">
        <v>7</v>
      </c>
      <c r="U115" s="31">
        <v>67.3</v>
      </c>
      <c r="V115" s="30">
        <v>47743829</v>
      </c>
      <c r="W115" s="30">
        <v>44470740</v>
      </c>
      <c r="X115" s="30">
        <v>3273089</v>
      </c>
      <c r="Y115" s="30">
        <v>239994</v>
      </c>
      <c r="Z115" s="30">
        <v>3033095</v>
      </c>
      <c r="AA115" s="30">
        <v>191772</v>
      </c>
      <c r="AB115" s="30">
        <v>1518751</v>
      </c>
      <c r="AC115" s="30" t="s">
        <v>115</v>
      </c>
      <c r="AD115" s="30">
        <v>1739758</v>
      </c>
      <c r="AE115" s="33">
        <v>-29235</v>
      </c>
    </row>
    <row r="116" spans="1:31" s="27" customFormat="1" ht="13.5" hidden="1">
      <c r="A116" s="28" t="s">
        <v>509</v>
      </c>
      <c r="B116" s="29" t="s">
        <v>118</v>
      </c>
      <c r="C116" s="104">
        <v>112399</v>
      </c>
      <c r="D116" s="29" t="s">
        <v>169</v>
      </c>
      <c r="E116" s="29" t="s">
        <v>190</v>
      </c>
      <c r="F116" s="30">
        <v>101545</v>
      </c>
      <c r="G116" s="30">
        <v>99100</v>
      </c>
      <c r="H116" s="30">
        <v>13620858</v>
      </c>
      <c r="I116" s="30">
        <v>11345558</v>
      </c>
      <c r="J116" s="30">
        <v>18300247</v>
      </c>
      <c r="K116" s="30">
        <v>1354892</v>
      </c>
      <c r="L116" s="31">
        <v>5.2</v>
      </c>
      <c r="M116" s="31">
        <v>91.8</v>
      </c>
      <c r="N116" s="31">
        <v>22.5</v>
      </c>
      <c r="O116" s="31">
        <v>13.5</v>
      </c>
      <c r="P116" s="31">
        <v>11.6</v>
      </c>
      <c r="Q116" s="32">
        <v>0.84</v>
      </c>
      <c r="R116" s="32" t="s">
        <v>115</v>
      </c>
      <c r="S116" s="32" t="s">
        <v>115</v>
      </c>
      <c r="T116" s="31">
        <v>4.5</v>
      </c>
      <c r="U116" s="31">
        <v>43.1</v>
      </c>
      <c r="V116" s="30">
        <v>31399668</v>
      </c>
      <c r="W116" s="30">
        <v>30418611</v>
      </c>
      <c r="X116" s="30">
        <v>981057</v>
      </c>
      <c r="Y116" s="30">
        <v>36800</v>
      </c>
      <c r="Z116" s="30">
        <v>944257</v>
      </c>
      <c r="AA116" s="30">
        <v>-465870</v>
      </c>
      <c r="AB116" s="30">
        <v>859459</v>
      </c>
      <c r="AC116" s="30" t="s">
        <v>115</v>
      </c>
      <c r="AD116" s="30">
        <v>439948</v>
      </c>
      <c r="AE116" s="33">
        <v>-46359</v>
      </c>
    </row>
    <row r="117" spans="1:31" s="27" customFormat="1" ht="13.5" hidden="1">
      <c r="A117" s="28" t="s">
        <v>509</v>
      </c>
      <c r="B117" s="29" t="s">
        <v>118</v>
      </c>
      <c r="C117" s="104">
        <v>112453</v>
      </c>
      <c r="D117" s="29" t="s">
        <v>169</v>
      </c>
      <c r="E117" s="29" t="s">
        <v>191</v>
      </c>
      <c r="F117" s="30">
        <v>113553</v>
      </c>
      <c r="G117" s="30">
        <v>111314</v>
      </c>
      <c r="H117" s="30">
        <v>15913376</v>
      </c>
      <c r="I117" s="30">
        <v>13013873</v>
      </c>
      <c r="J117" s="30">
        <v>21890877</v>
      </c>
      <c r="K117" s="30">
        <v>1573782</v>
      </c>
      <c r="L117" s="31">
        <v>5.5</v>
      </c>
      <c r="M117" s="31">
        <v>92.8</v>
      </c>
      <c r="N117" s="31">
        <v>21</v>
      </c>
      <c r="O117" s="31">
        <v>15.4</v>
      </c>
      <c r="P117" s="31">
        <v>12.7</v>
      </c>
      <c r="Q117" s="32">
        <v>0.82</v>
      </c>
      <c r="R117" s="32" t="s">
        <v>115</v>
      </c>
      <c r="S117" s="32" t="s">
        <v>115</v>
      </c>
      <c r="T117" s="31">
        <v>0.4</v>
      </c>
      <c r="U117" s="31" t="s">
        <v>115</v>
      </c>
      <c r="V117" s="30">
        <v>42333340</v>
      </c>
      <c r="W117" s="30">
        <v>40766328</v>
      </c>
      <c r="X117" s="30">
        <v>1567012</v>
      </c>
      <c r="Y117" s="30">
        <v>363025</v>
      </c>
      <c r="Z117" s="30">
        <v>1203987</v>
      </c>
      <c r="AA117" s="30">
        <v>-323919</v>
      </c>
      <c r="AB117" s="30">
        <v>94917</v>
      </c>
      <c r="AC117" s="30" t="s">
        <v>115</v>
      </c>
      <c r="AD117" s="30" t="s">
        <v>115</v>
      </c>
      <c r="AE117" s="33">
        <v>-229002</v>
      </c>
    </row>
    <row r="118" spans="1:31" s="27" customFormat="1" ht="13.5" hidden="1">
      <c r="A118" s="21" t="s">
        <v>509</v>
      </c>
      <c r="B118" s="22" t="s">
        <v>112</v>
      </c>
      <c r="C118" s="103">
        <v>121002</v>
      </c>
      <c r="D118" s="22" t="s">
        <v>192</v>
      </c>
      <c r="E118" s="22" t="s">
        <v>193</v>
      </c>
      <c r="F118" s="23">
        <v>965607</v>
      </c>
      <c r="G118" s="23">
        <v>942699</v>
      </c>
      <c r="H118" s="23">
        <v>153831695</v>
      </c>
      <c r="I118" s="23">
        <v>145761199</v>
      </c>
      <c r="J118" s="23">
        <v>214915543</v>
      </c>
      <c r="K118" s="23">
        <v>16975296</v>
      </c>
      <c r="L118" s="24">
        <v>2.2000000000000002</v>
      </c>
      <c r="M118" s="24">
        <v>96.1</v>
      </c>
      <c r="N118" s="24">
        <v>22.7</v>
      </c>
      <c r="O118" s="24">
        <v>25.4</v>
      </c>
      <c r="P118" s="24">
        <v>22.6</v>
      </c>
      <c r="Q118" s="25">
        <v>0.95</v>
      </c>
      <c r="R118" s="25" t="s">
        <v>115</v>
      </c>
      <c r="S118" s="25" t="s">
        <v>115</v>
      </c>
      <c r="T118" s="24">
        <v>17.3</v>
      </c>
      <c r="U118" s="24">
        <v>186.2</v>
      </c>
      <c r="V118" s="23">
        <v>406047661</v>
      </c>
      <c r="W118" s="23">
        <v>400622162</v>
      </c>
      <c r="X118" s="23">
        <v>5425499</v>
      </c>
      <c r="Y118" s="23">
        <v>598232</v>
      </c>
      <c r="Z118" s="23">
        <v>4827267</v>
      </c>
      <c r="AA118" s="23">
        <v>286740</v>
      </c>
      <c r="AB118" s="23">
        <v>3176504</v>
      </c>
      <c r="AC118" s="23" t="s">
        <v>115</v>
      </c>
      <c r="AD118" s="23">
        <v>1514801</v>
      </c>
      <c r="AE118" s="26">
        <v>1948443</v>
      </c>
    </row>
    <row r="119" spans="1:31" s="27" customFormat="1" ht="13.5" hidden="1">
      <c r="A119" s="28" t="s">
        <v>509</v>
      </c>
      <c r="B119" s="29" t="s">
        <v>118</v>
      </c>
      <c r="C119" s="104">
        <v>122033</v>
      </c>
      <c r="D119" s="29" t="s">
        <v>192</v>
      </c>
      <c r="E119" s="29" t="s">
        <v>194</v>
      </c>
      <c r="F119" s="30">
        <v>480744</v>
      </c>
      <c r="G119" s="30">
        <v>466276</v>
      </c>
      <c r="H119" s="30">
        <v>60694484</v>
      </c>
      <c r="I119" s="30">
        <v>64358514</v>
      </c>
      <c r="J119" s="30">
        <v>83307501</v>
      </c>
      <c r="K119" s="30" t="s">
        <v>115</v>
      </c>
      <c r="L119" s="31">
        <v>4.5999999999999996</v>
      </c>
      <c r="M119" s="31">
        <v>91.8</v>
      </c>
      <c r="N119" s="31">
        <v>30.9</v>
      </c>
      <c r="O119" s="31">
        <v>8.9</v>
      </c>
      <c r="P119" s="31">
        <v>7.9</v>
      </c>
      <c r="Q119" s="32">
        <v>1.03</v>
      </c>
      <c r="R119" s="32" t="s">
        <v>115</v>
      </c>
      <c r="S119" s="32" t="s">
        <v>115</v>
      </c>
      <c r="T119" s="31">
        <v>0</v>
      </c>
      <c r="U119" s="31" t="s">
        <v>115</v>
      </c>
      <c r="V119" s="30">
        <v>140569121</v>
      </c>
      <c r="W119" s="30">
        <v>135575356</v>
      </c>
      <c r="X119" s="30">
        <v>4993765</v>
      </c>
      <c r="Y119" s="30">
        <v>1186750</v>
      </c>
      <c r="Z119" s="30">
        <v>3807015</v>
      </c>
      <c r="AA119" s="30">
        <v>-970671</v>
      </c>
      <c r="AB119" s="30">
        <v>15847</v>
      </c>
      <c r="AC119" s="30">
        <v>61100</v>
      </c>
      <c r="AD119" s="30" t="s">
        <v>115</v>
      </c>
      <c r="AE119" s="33">
        <v>-893724</v>
      </c>
    </row>
    <row r="120" spans="1:31" s="27" customFormat="1" ht="13.5">
      <c r="A120" s="28" t="s">
        <v>509</v>
      </c>
      <c r="B120" s="29" t="s">
        <v>116</v>
      </c>
      <c r="C120" s="104">
        <v>122041</v>
      </c>
      <c r="D120" s="29" t="s">
        <v>192</v>
      </c>
      <c r="E120" s="29" t="s">
        <v>195</v>
      </c>
      <c r="F120" s="30">
        <v>630937</v>
      </c>
      <c r="G120" s="30">
        <v>615783</v>
      </c>
      <c r="H120" s="30">
        <v>82624446</v>
      </c>
      <c r="I120" s="30">
        <v>79532259</v>
      </c>
      <c r="J120" s="30">
        <v>110392262</v>
      </c>
      <c r="K120" s="30">
        <v>4832794</v>
      </c>
      <c r="L120" s="31">
        <v>2.4</v>
      </c>
      <c r="M120" s="31">
        <v>96.6</v>
      </c>
      <c r="N120" s="31">
        <v>28</v>
      </c>
      <c r="O120" s="31">
        <v>10.8</v>
      </c>
      <c r="P120" s="31">
        <v>9.3000000000000007</v>
      </c>
      <c r="Q120" s="32">
        <v>0.96</v>
      </c>
      <c r="R120" s="32" t="s">
        <v>115</v>
      </c>
      <c r="S120" s="32" t="s">
        <v>115</v>
      </c>
      <c r="T120" s="31">
        <v>-0.1</v>
      </c>
      <c r="U120" s="31" t="s">
        <v>115</v>
      </c>
      <c r="V120" s="30">
        <v>205162090</v>
      </c>
      <c r="W120" s="30">
        <v>201058482</v>
      </c>
      <c r="X120" s="30">
        <v>4103608</v>
      </c>
      <c r="Y120" s="30">
        <v>1411963</v>
      </c>
      <c r="Z120" s="30">
        <v>2691645</v>
      </c>
      <c r="AA120" s="30">
        <v>-743406</v>
      </c>
      <c r="AB120" s="30">
        <v>3006</v>
      </c>
      <c r="AC120" s="30" t="s">
        <v>115</v>
      </c>
      <c r="AD120" s="30">
        <v>7000000</v>
      </c>
      <c r="AE120" s="33">
        <v>-7740400</v>
      </c>
    </row>
    <row r="121" spans="1:31" s="27" customFormat="1" ht="13.5" hidden="1">
      <c r="A121" s="28" t="s">
        <v>509</v>
      </c>
      <c r="B121" s="29" t="s">
        <v>118</v>
      </c>
      <c r="C121" s="104">
        <v>122068</v>
      </c>
      <c r="D121" s="29" t="s">
        <v>192</v>
      </c>
      <c r="E121" s="29" t="s">
        <v>196</v>
      </c>
      <c r="F121" s="30">
        <v>134646</v>
      </c>
      <c r="G121" s="30">
        <v>132386</v>
      </c>
      <c r="H121" s="30">
        <v>19071101</v>
      </c>
      <c r="I121" s="30">
        <v>16212771</v>
      </c>
      <c r="J121" s="30">
        <v>25200815</v>
      </c>
      <c r="K121" s="30">
        <v>1591544</v>
      </c>
      <c r="L121" s="31">
        <v>6.4</v>
      </c>
      <c r="M121" s="31">
        <v>93.2</v>
      </c>
      <c r="N121" s="31">
        <v>28.8</v>
      </c>
      <c r="O121" s="31">
        <v>11.4</v>
      </c>
      <c r="P121" s="31">
        <v>10.1</v>
      </c>
      <c r="Q121" s="32">
        <v>0.84</v>
      </c>
      <c r="R121" s="32" t="s">
        <v>115</v>
      </c>
      <c r="S121" s="32" t="s">
        <v>115</v>
      </c>
      <c r="T121" s="31">
        <v>2.2999999999999998</v>
      </c>
      <c r="U121" s="31">
        <v>26.4</v>
      </c>
      <c r="V121" s="30">
        <v>41360058</v>
      </c>
      <c r="W121" s="30">
        <v>39263763</v>
      </c>
      <c r="X121" s="30">
        <v>2096295</v>
      </c>
      <c r="Y121" s="30">
        <v>485194</v>
      </c>
      <c r="Z121" s="30">
        <v>1611101</v>
      </c>
      <c r="AA121" s="30">
        <v>-18391</v>
      </c>
      <c r="AB121" s="30">
        <v>1021</v>
      </c>
      <c r="AC121" s="30" t="s">
        <v>115</v>
      </c>
      <c r="AD121" s="30">
        <v>540698</v>
      </c>
      <c r="AE121" s="33">
        <v>-558068</v>
      </c>
    </row>
    <row r="122" spans="1:31" s="27" customFormat="1" ht="13.5" hidden="1">
      <c r="A122" s="28" t="s">
        <v>509</v>
      </c>
      <c r="B122" s="29" t="s">
        <v>118</v>
      </c>
      <c r="C122" s="104">
        <v>122076</v>
      </c>
      <c r="D122" s="29" t="s">
        <v>192</v>
      </c>
      <c r="E122" s="29" t="s">
        <v>197</v>
      </c>
      <c r="F122" s="30">
        <v>492199</v>
      </c>
      <c r="G122" s="30">
        <v>478079</v>
      </c>
      <c r="H122" s="30">
        <v>63136607</v>
      </c>
      <c r="I122" s="30">
        <v>57075525</v>
      </c>
      <c r="J122" s="30">
        <v>84692680</v>
      </c>
      <c r="K122" s="30">
        <v>5302475</v>
      </c>
      <c r="L122" s="31">
        <v>6.8</v>
      </c>
      <c r="M122" s="31">
        <v>93.3</v>
      </c>
      <c r="N122" s="31">
        <v>27.7</v>
      </c>
      <c r="O122" s="31">
        <v>10.3</v>
      </c>
      <c r="P122" s="31">
        <v>8.6999999999999993</v>
      </c>
      <c r="Q122" s="32">
        <v>0.9</v>
      </c>
      <c r="R122" s="32" t="s">
        <v>115</v>
      </c>
      <c r="S122" s="32" t="s">
        <v>115</v>
      </c>
      <c r="T122" s="31">
        <v>0.9</v>
      </c>
      <c r="U122" s="31" t="s">
        <v>115</v>
      </c>
      <c r="V122" s="30">
        <v>157039145</v>
      </c>
      <c r="W122" s="30">
        <v>150994793</v>
      </c>
      <c r="X122" s="30">
        <v>6044352</v>
      </c>
      <c r="Y122" s="30">
        <v>280903</v>
      </c>
      <c r="Z122" s="30">
        <v>5763449</v>
      </c>
      <c r="AA122" s="30">
        <v>-1415086</v>
      </c>
      <c r="AB122" s="30">
        <v>672373</v>
      </c>
      <c r="AC122" s="30">
        <v>582</v>
      </c>
      <c r="AD122" s="30" t="s">
        <v>115</v>
      </c>
      <c r="AE122" s="33">
        <v>-742131</v>
      </c>
    </row>
    <row r="123" spans="1:31" s="27" customFormat="1" ht="13.5" hidden="1">
      <c r="A123" s="28" t="s">
        <v>509</v>
      </c>
      <c r="B123" s="29" t="s">
        <v>118</v>
      </c>
      <c r="C123" s="104">
        <v>122084</v>
      </c>
      <c r="D123" s="29" t="s">
        <v>192</v>
      </c>
      <c r="E123" s="29" t="s">
        <v>198</v>
      </c>
      <c r="F123" s="30">
        <v>155050</v>
      </c>
      <c r="G123" s="30">
        <v>152634</v>
      </c>
      <c r="H123" s="30">
        <v>22066529</v>
      </c>
      <c r="I123" s="30">
        <v>19044984</v>
      </c>
      <c r="J123" s="30">
        <v>29835367</v>
      </c>
      <c r="K123" s="30">
        <v>1587987</v>
      </c>
      <c r="L123" s="31">
        <v>4.0999999999999996</v>
      </c>
      <c r="M123" s="31">
        <v>95.2</v>
      </c>
      <c r="N123" s="31">
        <v>24.9</v>
      </c>
      <c r="O123" s="31">
        <v>17</v>
      </c>
      <c r="P123" s="31">
        <v>14.7</v>
      </c>
      <c r="Q123" s="32">
        <v>0.87</v>
      </c>
      <c r="R123" s="32" t="s">
        <v>115</v>
      </c>
      <c r="S123" s="32" t="s">
        <v>115</v>
      </c>
      <c r="T123" s="31">
        <v>8.5</v>
      </c>
      <c r="U123" s="31">
        <v>52.3</v>
      </c>
      <c r="V123" s="30">
        <v>52085613</v>
      </c>
      <c r="W123" s="30">
        <v>50784075</v>
      </c>
      <c r="X123" s="30">
        <v>1301538</v>
      </c>
      <c r="Y123" s="30">
        <v>66953</v>
      </c>
      <c r="Z123" s="30">
        <v>1234585</v>
      </c>
      <c r="AA123" s="30">
        <v>-751933</v>
      </c>
      <c r="AB123" s="30">
        <v>1592745</v>
      </c>
      <c r="AC123" s="30" t="s">
        <v>115</v>
      </c>
      <c r="AD123" s="30">
        <v>680000</v>
      </c>
      <c r="AE123" s="33">
        <v>160812</v>
      </c>
    </row>
    <row r="124" spans="1:31" s="27" customFormat="1" ht="13.5" hidden="1">
      <c r="A124" s="28" t="s">
        <v>509</v>
      </c>
      <c r="B124" s="29" t="s">
        <v>118</v>
      </c>
      <c r="C124" s="104">
        <v>122114</v>
      </c>
      <c r="D124" s="29" t="s">
        <v>192</v>
      </c>
      <c r="E124" s="29" t="s">
        <v>199</v>
      </c>
      <c r="F124" s="30">
        <v>132334</v>
      </c>
      <c r="G124" s="30">
        <v>128157</v>
      </c>
      <c r="H124" s="30">
        <v>21340429</v>
      </c>
      <c r="I124" s="30">
        <v>27396404</v>
      </c>
      <c r="J124" s="30">
        <v>37942596</v>
      </c>
      <c r="K124" s="30">
        <v>315332</v>
      </c>
      <c r="L124" s="31">
        <v>6.2</v>
      </c>
      <c r="M124" s="31">
        <v>83</v>
      </c>
      <c r="N124" s="31">
        <v>25.6</v>
      </c>
      <c r="O124" s="31">
        <v>11.7</v>
      </c>
      <c r="P124" s="31">
        <v>10</v>
      </c>
      <c r="Q124" s="32">
        <v>1.28</v>
      </c>
      <c r="R124" s="32" t="s">
        <v>115</v>
      </c>
      <c r="S124" s="32" t="s">
        <v>115</v>
      </c>
      <c r="T124" s="31">
        <v>6</v>
      </c>
      <c r="U124" s="31">
        <v>74.599999999999994</v>
      </c>
      <c r="V124" s="30">
        <v>64373887</v>
      </c>
      <c r="W124" s="30">
        <v>60911407</v>
      </c>
      <c r="X124" s="30">
        <v>3462480</v>
      </c>
      <c r="Y124" s="30">
        <v>1125585</v>
      </c>
      <c r="Z124" s="30">
        <v>2336895</v>
      </c>
      <c r="AA124" s="30">
        <v>-1265386</v>
      </c>
      <c r="AB124" s="30">
        <v>2402614</v>
      </c>
      <c r="AC124" s="30" t="s">
        <v>115</v>
      </c>
      <c r="AD124" s="30">
        <v>932811</v>
      </c>
      <c r="AE124" s="33">
        <v>204417</v>
      </c>
    </row>
    <row r="125" spans="1:31" s="27" customFormat="1" ht="13.5" hidden="1">
      <c r="A125" s="28" t="s">
        <v>509</v>
      </c>
      <c r="B125" s="29" t="s">
        <v>118</v>
      </c>
      <c r="C125" s="104">
        <v>122122</v>
      </c>
      <c r="D125" s="29" t="s">
        <v>192</v>
      </c>
      <c r="E125" s="29" t="s">
        <v>200</v>
      </c>
      <c r="F125" s="30">
        <v>176744</v>
      </c>
      <c r="G125" s="30">
        <v>174120</v>
      </c>
      <c r="H125" s="30">
        <v>22102738</v>
      </c>
      <c r="I125" s="30">
        <v>20211402</v>
      </c>
      <c r="J125" s="30">
        <v>29564439</v>
      </c>
      <c r="K125" s="30">
        <v>1761228</v>
      </c>
      <c r="L125" s="31">
        <v>4.0999999999999996</v>
      </c>
      <c r="M125" s="31">
        <v>93.7</v>
      </c>
      <c r="N125" s="31">
        <v>26.6</v>
      </c>
      <c r="O125" s="31">
        <v>10.199999999999999</v>
      </c>
      <c r="P125" s="31">
        <v>8.6</v>
      </c>
      <c r="Q125" s="32">
        <v>0.91</v>
      </c>
      <c r="R125" s="32" t="s">
        <v>115</v>
      </c>
      <c r="S125" s="32" t="s">
        <v>115</v>
      </c>
      <c r="T125" s="31">
        <v>2.6</v>
      </c>
      <c r="U125" s="31" t="s">
        <v>115</v>
      </c>
      <c r="V125" s="30">
        <v>47402088</v>
      </c>
      <c r="W125" s="30">
        <v>45679014</v>
      </c>
      <c r="X125" s="30">
        <v>1723074</v>
      </c>
      <c r="Y125" s="30">
        <v>512869</v>
      </c>
      <c r="Z125" s="30">
        <v>1210205</v>
      </c>
      <c r="AA125" s="30">
        <v>-997354</v>
      </c>
      <c r="AB125" s="30">
        <v>1117663</v>
      </c>
      <c r="AC125" s="30" t="s">
        <v>115</v>
      </c>
      <c r="AD125" s="30">
        <v>1294895</v>
      </c>
      <c r="AE125" s="33">
        <v>-1174586</v>
      </c>
    </row>
    <row r="126" spans="1:31" s="27" customFormat="1" ht="13.5" hidden="1">
      <c r="A126" s="28" t="s">
        <v>509</v>
      </c>
      <c r="B126" s="29" t="s">
        <v>118</v>
      </c>
      <c r="C126" s="104">
        <v>122165</v>
      </c>
      <c r="D126" s="29" t="s">
        <v>192</v>
      </c>
      <c r="E126" s="29" t="s">
        <v>201</v>
      </c>
      <c r="F126" s="30">
        <v>171861</v>
      </c>
      <c r="G126" s="30">
        <v>168433</v>
      </c>
      <c r="H126" s="30">
        <v>23657714</v>
      </c>
      <c r="I126" s="30">
        <v>22013766</v>
      </c>
      <c r="J126" s="30">
        <v>31613909</v>
      </c>
      <c r="K126" s="30">
        <v>1530857</v>
      </c>
      <c r="L126" s="31">
        <v>7</v>
      </c>
      <c r="M126" s="31">
        <v>92.9</v>
      </c>
      <c r="N126" s="31">
        <v>30.2</v>
      </c>
      <c r="O126" s="31">
        <v>11.6</v>
      </c>
      <c r="P126" s="31">
        <v>9.6</v>
      </c>
      <c r="Q126" s="32">
        <v>0.92</v>
      </c>
      <c r="R126" s="32" t="s">
        <v>115</v>
      </c>
      <c r="S126" s="32" t="s">
        <v>115</v>
      </c>
      <c r="T126" s="31">
        <v>2.5</v>
      </c>
      <c r="U126" s="31">
        <v>17.100000000000001</v>
      </c>
      <c r="V126" s="30">
        <v>63650999</v>
      </c>
      <c r="W126" s="30">
        <v>61367941</v>
      </c>
      <c r="X126" s="30">
        <v>2283058</v>
      </c>
      <c r="Y126" s="30">
        <v>67762</v>
      </c>
      <c r="Z126" s="30">
        <v>2215296</v>
      </c>
      <c r="AA126" s="30">
        <v>-1043553</v>
      </c>
      <c r="AB126" s="30">
        <v>1502</v>
      </c>
      <c r="AC126" s="30" t="s">
        <v>115</v>
      </c>
      <c r="AD126" s="30">
        <v>919988</v>
      </c>
      <c r="AE126" s="33">
        <v>-1962039</v>
      </c>
    </row>
    <row r="127" spans="1:31" s="27" customFormat="1" ht="13.5">
      <c r="A127" s="28" t="s">
        <v>509</v>
      </c>
      <c r="B127" s="29" t="s">
        <v>116</v>
      </c>
      <c r="C127" s="104">
        <v>122173</v>
      </c>
      <c r="D127" s="29" t="s">
        <v>192</v>
      </c>
      <c r="E127" s="29" t="s">
        <v>202</v>
      </c>
      <c r="F127" s="30">
        <v>412690</v>
      </c>
      <c r="G127" s="30">
        <v>405322</v>
      </c>
      <c r="H127" s="30">
        <v>55790192</v>
      </c>
      <c r="I127" s="30">
        <v>52972266</v>
      </c>
      <c r="J127" s="30">
        <v>76170283</v>
      </c>
      <c r="K127" s="30">
        <v>3996982</v>
      </c>
      <c r="L127" s="31">
        <v>3.7</v>
      </c>
      <c r="M127" s="31">
        <v>91.3</v>
      </c>
      <c r="N127" s="31">
        <v>24</v>
      </c>
      <c r="O127" s="31">
        <v>14.9</v>
      </c>
      <c r="P127" s="31">
        <v>13</v>
      </c>
      <c r="Q127" s="32">
        <v>0.95</v>
      </c>
      <c r="R127" s="32" t="s">
        <v>115</v>
      </c>
      <c r="S127" s="32" t="s">
        <v>115</v>
      </c>
      <c r="T127" s="31">
        <v>4.3</v>
      </c>
      <c r="U127" s="31" t="s">
        <v>115</v>
      </c>
      <c r="V127" s="30">
        <v>127000626</v>
      </c>
      <c r="W127" s="30">
        <v>121586383</v>
      </c>
      <c r="X127" s="30">
        <v>5414243</v>
      </c>
      <c r="Y127" s="30">
        <v>2581402</v>
      </c>
      <c r="Z127" s="30">
        <v>2832841</v>
      </c>
      <c r="AA127" s="30">
        <v>-1011282</v>
      </c>
      <c r="AB127" s="30">
        <v>3039</v>
      </c>
      <c r="AC127" s="30" t="s">
        <v>115</v>
      </c>
      <c r="AD127" s="30">
        <v>1800000</v>
      </c>
      <c r="AE127" s="33">
        <v>-2808243</v>
      </c>
    </row>
    <row r="128" spans="1:31" s="27" customFormat="1" ht="13.5" hidden="1">
      <c r="A128" s="28" t="s">
        <v>509</v>
      </c>
      <c r="B128" s="29" t="s">
        <v>118</v>
      </c>
      <c r="C128" s="104">
        <v>122190</v>
      </c>
      <c r="D128" s="29" t="s">
        <v>192</v>
      </c>
      <c r="E128" s="29" t="s">
        <v>203</v>
      </c>
      <c r="F128" s="30">
        <v>279093</v>
      </c>
      <c r="G128" s="30">
        <v>273994</v>
      </c>
      <c r="H128" s="30">
        <v>39523528</v>
      </c>
      <c r="I128" s="30">
        <v>39600912</v>
      </c>
      <c r="J128" s="30">
        <v>50805518</v>
      </c>
      <c r="K128" s="30" t="s">
        <v>115</v>
      </c>
      <c r="L128" s="31">
        <v>5.9</v>
      </c>
      <c r="M128" s="31">
        <v>93.5</v>
      </c>
      <c r="N128" s="31">
        <v>29.9</v>
      </c>
      <c r="O128" s="31">
        <v>12.9</v>
      </c>
      <c r="P128" s="31">
        <v>11.5</v>
      </c>
      <c r="Q128" s="32">
        <v>1</v>
      </c>
      <c r="R128" s="32" t="s">
        <v>115</v>
      </c>
      <c r="S128" s="32" t="s">
        <v>115</v>
      </c>
      <c r="T128" s="31">
        <v>6.3</v>
      </c>
      <c r="U128" s="31">
        <v>56.3</v>
      </c>
      <c r="V128" s="30">
        <v>90872683</v>
      </c>
      <c r="W128" s="30">
        <v>87665920</v>
      </c>
      <c r="X128" s="30">
        <v>3206763</v>
      </c>
      <c r="Y128" s="30">
        <v>213020</v>
      </c>
      <c r="Z128" s="30">
        <v>2993743</v>
      </c>
      <c r="AA128" s="30">
        <v>898738</v>
      </c>
      <c r="AB128" s="30">
        <v>16745</v>
      </c>
      <c r="AC128" s="30" t="s">
        <v>115</v>
      </c>
      <c r="AD128" s="30">
        <v>1120000</v>
      </c>
      <c r="AE128" s="33">
        <v>-204517</v>
      </c>
    </row>
    <row r="129" spans="1:31" s="27" customFormat="1" ht="13.5" hidden="1">
      <c r="A129" s="28" t="s">
        <v>509</v>
      </c>
      <c r="B129" s="29" t="s">
        <v>118</v>
      </c>
      <c r="C129" s="104">
        <v>122203</v>
      </c>
      <c r="D129" s="29" t="s">
        <v>192</v>
      </c>
      <c r="E129" s="29" t="s">
        <v>204</v>
      </c>
      <c r="F129" s="30">
        <v>180637</v>
      </c>
      <c r="G129" s="30">
        <v>178579</v>
      </c>
      <c r="H129" s="30">
        <v>22302574</v>
      </c>
      <c r="I129" s="30">
        <v>20834149</v>
      </c>
      <c r="J129" s="30">
        <v>29741392</v>
      </c>
      <c r="K129" s="30">
        <v>1455313</v>
      </c>
      <c r="L129" s="31">
        <v>4.9000000000000004</v>
      </c>
      <c r="M129" s="31">
        <v>88.1</v>
      </c>
      <c r="N129" s="31">
        <v>26.2</v>
      </c>
      <c r="O129" s="31">
        <v>13.3</v>
      </c>
      <c r="P129" s="31">
        <v>11.4</v>
      </c>
      <c r="Q129" s="32">
        <v>0.92</v>
      </c>
      <c r="R129" s="32" t="s">
        <v>115</v>
      </c>
      <c r="S129" s="32" t="s">
        <v>115</v>
      </c>
      <c r="T129" s="31">
        <v>3.7</v>
      </c>
      <c r="U129" s="31">
        <v>36.299999999999997</v>
      </c>
      <c r="V129" s="30">
        <v>55878921</v>
      </c>
      <c r="W129" s="30">
        <v>54197733</v>
      </c>
      <c r="X129" s="30">
        <v>1681188</v>
      </c>
      <c r="Y129" s="30">
        <v>234126</v>
      </c>
      <c r="Z129" s="30">
        <v>1447062</v>
      </c>
      <c r="AA129" s="30">
        <v>-38316</v>
      </c>
      <c r="AB129" s="30">
        <v>242</v>
      </c>
      <c r="AC129" s="30" t="s">
        <v>115</v>
      </c>
      <c r="AD129" s="30" t="s">
        <v>115</v>
      </c>
      <c r="AE129" s="33">
        <v>-38074</v>
      </c>
    </row>
    <row r="130" spans="1:31" s="27" customFormat="1" ht="13.5" hidden="1">
      <c r="A130" s="28" t="s">
        <v>509</v>
      </c>
      <c r="B130" s="29" t="s">
        <v>118</v>
      </c>
      <c r="C130" s="104">
        <v>122211</v>
      </c>
      <c r="D130" s="29" t="s">
        <v>192</v>
      </c>
      <c r="E130" s="29" t="s">
        <v>205</v>
      </c>
      <c r="F130" s="30">
        <v>195933</v>
      </c>
      <c r="G130" s="30">
        <v>191441</v>
      </c>
      <c r="H130" s="30">
        <v>24413308</v>
      </c>
      <c r="I130" s="30">
        <v>22997911</v>
      </c>
      <c r="J130" s="30">
        <v>32451438</v>
      </c>
      <c r="K130" s="30">
        <v>1492911</v>
      </c>
      <c r="L130" s="31">
        <v>4.5</v>
      </c>
      <c r="M130" s="31">
        <v>94.9</v>
      </c>
      <c r="N130" s="31">
        <v>30.1</v>
      </c>
      <c r="O130" s="31">
        <v>16.100000000000001</v>
      </c>
      <c r="P130" s="31">
        <v>14.1</v>
      </c>
      <c r="Q130" s="32">
        <v>0.94</v>
      </c>
      <c r="R130" s="32" t="s">
        <v>115</v>
      </c>
      <c r="S130" s="32" t="s">
        <v>115</v>
      </c>
      <c r="T130" s="31">
        <v>7.5</v>
      </c>
      <c r="U130" s="31">
        <v>44.2</v>
      </c>
      <c r="V130" s="30">
        <v>57234629</v>
      </c>
      <c r="W130" s="30">
        <v>55300028</v>
      </c>
      <c r="X130" s="30">
        <v>1934601</v>
      </c>
      <c r="Y130" s="30">
        <v>461971</v>
      </c>
      <c r="Z130" s="30">
        <v>1472630</v>
      </c>
      <c r="AA130" s="30">
        <v>-58107</v>
      </c>
      <c r="AB130" s="30">
        <v>664</v>
      </c>
      <c r="AC130" s="30" t="s">
        <v>115</v>
      </c>
      <c r="AD130" s="30">
        <v>1151928</v>
      </c>
      <c r="AE130" s="33">
        <v>-1209371</v>
      </c>
    </row>
    <row r="131" spans="1:31" s="27" customFormat="1" ht="13.5" hidden="1">
      <c r="A131" s="28" t="s">
        <v>509</v>
      </c>
      <c r="B131" s="29" t="s">
        <v>118</v>
      </c>
      <c r="C131" s="104">
        <v>122220</v>
      </c>
      <c r="D131" s="29" t="s">
        <v>192</v>
      </c>
      <c r="E131" s="29" t="s">
        <v>206</v>
      </c>
      <c r="F131" s="30">
        <v>132619</v>
      </c>
      <c r="G131" s="30">
        <v>130869</v>
      </c>
      <c r="H131" s="30">
        <v>17403808</v>
      </c>
      <c r="I131" s="30">
        <v>14486590</v>
      </c>
      <c r="J131" s="30">
        <v>23176864</v>
      </c>
      <c r="K131" s="30">
        <v>1737141</v>
      </c>
      <c r="L131" s="31">
        <v>3.2</v>
      </c>
      <c r="M131" s="31">
        <v>96.4</v>
      </c>
      <c r="N131" s="31">
        <v>31.8</v>
      </c>
      <c r="O131" s="31">
        <v>12.4</v>
      </c>
      <c r="P131" s="31">
        <v>10.6</v>
      </c>
      <c r="Q131" s="32">
        <v>0.84</v>
      </c>
      <c r="R131" s="32" t="s">
        <v>115</v>
      </c>
      <c r="S131" s="32" t="s">
        <v>115</v>
      </c>
      <c r="T131" s="31">
        <v>1.3</v>
      </c>
      <c r="U131" s="31" t="s">
        <v>115</v>
      </c>
      <c r="V131" s="30">
        <v>38906199</v>
      </c>
      <c r="W131" s="30">
        <v>37882189</v>
      </c>
      <c r="X131" s="30">
        <v>1024010</v>
      </c>
      <c r="Y131" s="30">
        <v>285502</v>
      </c>
      <c r="Z131" s="30">
        <v>738508</v>
      </c>
      <c r="AA131" s="30">
        <v>-92803</v>
      </c>
      <c r="AB131" s="30">
        <v>5400</v>
      </c>
      <c r="AC131" s="30" t="s">
        <v>115</v>
      </c>
      <c r="AD131" s="30">
        <v>718000</v>
      </c>
      <c r="AE131" s="33">
        <v>-805403</v>
      </c>
    </row>
    <row r="132" spans="1:31" s="27" customFormat="1" ht="13.5" hidden="1">
      <c r="A132" s="28" t="s">
        <v>509</v>
      </c>
      <c r="B132" s="29" t="s">
        <v>118</v>
      </c>
      <c r="C132" s="104">
        <v>122246</v>
      </c>
      <c r="D132" s="29" t="s">
        <v>192</v>
      </c>
      <c r="E132" s="29" t="s">
        <v>207</v>
      </c>
      <c r="F132" s="30">
        <v>109480</v>
      </c>
      <c r="G132" s="30">
        <v>108116</v>
      </c>
      <c r="H132" s="30">
        <v>14608516</v>
      </c>
      <c r="I132" s="30">
        <v>11315935</v>
      </c>
      <c r="J132" s="30">
        <v>18966602</v>
      </c>
      <c r="K132" s="30">
        <v>1281345</v>
      </c>
      <c r="L132" s="31">
        <v>8.3000000000000007</v>
      </c>
      <c r="M132" s="31">
        <v>94.8</v>
      </c>
      <c r="N132" s="31">
        <v>27.3</v>
      </c>
      <c r="O132" s="31">
        <v>13.5</v>
      </c>
      <c r="P132" s="31">
        <v>10.7</v>
      </c>
      <c r="Q132" s="32">
        <v>0.77</v>
      </c>
      <c r="R132" s="32" t="s">
        <v>115</v>
      </c>
      <c r="S132" s="32" t="s">
        <v>115</v>
      </c>
      <c r="T132" s="31">
        <v>0.4</v>
      </c>
      <c r="U132" s="31">
        <v>24.6</v>
      </c>
      <c r="V132" s="30">
        <v>36413186</v>
      </c>
      <c r="W132" s="30">
        <v>34789815</v>
      </c>
      <c r="X132" s="30">
        <v>1623371</v>
      </c>
      <c r="Y132" s="30">
        <v>55746</v>
      </c>
      <c r="Z132" s="30">
        <v>1567625</v>
      </c>
      <c r="AA132" s="30">
        <v>-430118</v>
      </c>
      <c r="AB132" s="30">
        <v>999360</v>
      </c>
      <c r="AC132" s="30" t="s">
        <v>115</v>
      </c>
      <c r="AD132" s="30">
        <v>1283533</v>
      </c>
      <c r="AE132" s="33">
        <v>-714291</v>
      </c>
    </row>
    <row r="133" spans="1:31" s="27" customFormat="1" ht="13.5" hidden="1">
      <c r="A133" s="28" t="s">
        <v>509</v>
      </c>
      <c r="B133" s="29" t="s">
        <v>118</v>
      </c>
      <c r="C133" s="104">
        <v>122271</v>
      </c>
      <c r="D133" s="29" t="s">
        <v>192</v>
      </c>
      <c r="E133" s="29" t="s">
        <v>208</v>
      </c>
      <c r="F133" s="30">
        <v>166551</v>
      </c>
      <c r="G133" s="30">
        <v>162981</v>
      </c>
      <c r="H133" s="30">
        <v>21800741</v>
      </c>
      <c r="I133" s="30">
        <v>33153290</v>
      </c>
      <c r="J133" s="30">
        <v>43826839</v>
      </c>
      <c r="K133" s="30" t="s">
        <v>115</v>
      </c>
      <c r="L133" s="31">
        <v>14.3</v>
      </c>
      <c r="M133" s="31">
        <v>85.1</v>
      </c>
      <c r="N133" s="31">
        <v>23.2</v>
      </c>
      <c r="O133" s="31">
        <v>6.8</v>
      </c>
      <c r="P133" s="31">
        <v>5.2</v>
      </c>
      <c r="Q133" s="32">
        <v>1.52</v>
      </c>
      <c r="R133" s="32" t="s">
        <v>115</v>
      </c>
      <c r="S133" s="32" t="s">
        <v>115</v>
      </c>
      <c r="T133" s="31">
        <v>5.2</v>
      </c>
      <c r="U133" s="31">
        <v>12.9</v>
      </c>
      <c r="V133" s="30">
        <v>89320786</v>
      </c>
      <c r="W133" s="30">
        <v>79772613</v>
      </c>
      <c r="X133" s="30">
        <v>9548173</v>
      </c>
      <c r="Y133" s="30">
        <v>3259742</v>
      </c>
      <c r="Z133" s="30">
        <v>6288431</v>
      </c>
      <c r="AA133" s="30">
        <v>3855155</v>
      </c>
      <c r="AB133" s="30">
        <v>19955</v>
      </c>
      <c r="AC133" s="30" t="s">
        <v>115</v>
      </c>
      <c r="AD133" s="30">
        <v>2291630</v>
      </c>
      <c r="AE133" s="33">
        <v>1583480</v>
      </c>
    </row>
    <row r="134" spans="1:31" s="27" customFormat="1" ht="13.5" hidden="1">
      <c r="A134" s="21" t="s">
        <v>509</v>
      </c>
      <c r="B134" s="22" t="s">
        <v>209</v>
      </c>
      <c r="C134" s="103">
        <v>131016</v>
      </c>
      <c r="D134" s="22" t="s">
        <v>210</v>
      </c>
      <c r="E134" s="22" t="s">
        <v>211</v>
      </c>
      <c r="F134" s="23">
        <v>59788</v>
      </c>
      <c r="G134" s="23">
        <v>57123</v>
      </c>
      <c r="H134" s="23" t="s">
        <v>115</v>
      </c>
      <c r="I134" s="23" t="s">
        <v>115</v>
      </c>
      <c r="J134" s="23" t="s">
        <v>115</v>
      </c>
      <c r="K134" s="23" t="s">
        <v>115</v>
      </c>
      <c r="L134" s="24" t="s">
        <v>115</v>
      </c>
      <c r="M134" s="24">
        <v>72</v>
      </c>
      <c r="N134" s="24">
        <v>28.8</v>
      </c>
      <c r="O134" s="24">
        <v>1.4</v>
      </c>
      <c r="P134" s="24">
        <v>1.1000000000000001</v>
      </c>
      <c r="Q134" s="25" t="s">
        <v>115</v>
      </c>
      <c r="R134" s="25" t="s">
        <v>115</v>
      </c>
      <c r="S134" s="25" t="s">
        <v>115</v>
      </c>
      <c r="T134" s="24">
        <v>0.8</v>
      </c>
      <c r="U134" s="24" t="s">
        <v>115</v>
      </c>
      <c r="V134" s="23">
        <v>59887247</v>
      </c>
      <c r="W134" s="23">
        <v>57708758</v>
      </c>
      <c r="X134" s="23">
        <v>2178489</v>
      </c>
      <c r="Y134" s="23">
        <v>682974</v>
      </c>
      <c r="Z134" s="23">
        <v>1495515</v>
      </c>
      <c r="AA134" s="23">
        <v>-2485387</v>
      </c>
      <c r="AB134" s="23">
        <v>4356271</v>
      </c>
      <c r="AC134" s="23" t="s">
        <v>115</v>
      </c>
      <c r="AD134" s="23">
        <v>1305000</v>
      </c>
      <c r="AE134" s="26">
        <v>565884</v>
      </c>
    </row>
    <row r="135" spans="1:31" s="27" customFormat="1" ht="13.5" hidden="1">
      <c r="A135" s="28" t="s">
        <v>509</v>
      </c>
      <c r="B135" s="29" t="s">
        <v>209</v>
      </c>
      <c r="C135" s="104">
        <v>131024</v>
      </c>
      <c r="D135" s="29" t="s">
        <v>210</v>
      </c>
      <c r="E135" s="29" t="s">
        <v>212</v>
      </c>
      <c r="F135" s="30">
        <v>149640</v>
      </c>
      <c r="G135" s="30">
        <v>143464</v>
      </c>
      <c r="H135" s="30" t="s">
        <v>115</v>
      </c>
      <c r="I135" s="30" t="s">
        <v>115</v>
      </c>
      <c r="J135" s="30" t="s">
        <v>115</v>
      </c>
      <c r="K135" s="30" t="s">
        <v>115</v>
      </c>
      <c r="L135" s="31" t="s">
        <v>115</v>
      </c>
      <c r="M135" s="31">
        <v>75</v>
      </c>
      <c r="N135" s="31">
        <v>24.3</v>
      </c>
      <c r="O135" s="31">
        <v>1.6</v>
      </c>
      <c r="P135" s="31">
        <v>1.4</v>
      </c>
      <c r="Q135" s="32" t="s">
        <v>115</v>
      </c>
      <c r="R135" s="32" t="s">
        <v>115</v>
      </c>
      <c r="S135" s="32" t="s">
        <v>115</v>
      </c>
      <c r="T135" s="31">
        <v>0.2</v>
      </c>
      <c r="U135" s="31" t="s">
        <v>115</v>
      </c>
      <c r="V135" s="30">
        <v>98580357</v>
      </c>
      <c r="W135" s="30">
        <v>95745348</v>
      </c>
      <c r="X135" s="30">
        <v>2835009</v>
      </c>
      <c r="Y135" s="30">
        <v>979416</v>
      </c>
      <c r="Z135" s="30">
        <v>1855593</v>
      </c>
      <c r="AA135" s="30">
        <v>95090</v>
      </c>
      <c r="AB135" s="30">
        <v>1054685</v>
      </c>
      <c r="AC135" s="30" t="s">
        <v>115</v>
      </c>
      <c r="AD135" s="30">
        <v>1000000</v>
      </c>
      <c r="AE135" s="33">
        <v>149775</v>
      </c>
    </row>
    <row r="136" spans="1:31" s="27" customFormat="1" ht="13.5" hidden="1">
      <c r="A136" s="28" t="s">
        <v>509</v>
      </c>
      <c r="B136" s="29" t="s">
        <v>209</v>
      </c>
      <c r="C136" s="104">
        <v>131032</v>
      </c>
      <c r="D136" s="29" t="s">
        <v>210</v>
      </c>
      <c r="E136" s="29" t="s">
        <v>213</v>
      </c>
      <c r="F136" s="30">
        <v>249242</v>
      </c>
      <c r="G136" s="30">
        <v>230250</v>
      </c>
      <c r="H136" s="30" t="s">
        <v>115</v>
      </c>
      <c r="I136" s="30" t="s">
        <v>115</v>
      </c>
      <c r="J136" s="30" t="s">
        <v>115</v>
      </c>
      <c r="K136" s="30" t="s">
        <v>115</v>
      </c>
      <c r="L136" s="31" t="s">
        <v>115</v>
      </c>
      <c r="M136" s="31">
        <v>68</v>
      </c>
      <c r="N136" s="31">
        <v>17.600000000000001</v>
      </c>
      <c r="O136" s="31">
        <v>1</v>
      </c>
      <c r="P136" s="31">
        <v>0.9</v>
      </c>
      <c r="Q136" s="32" t="s">
        <v>115</v>
      </c>
      <c r="R136" s="32" t="s">
        <v>115</v>
      </c>
      <c r="S136" s="32" t="s">
        <v>115</v>
      </c>
      <c r="T136" s="31">
        <v>-2.2000000000000002</v>
      </c>
      <c r="U136" s="31" t="s">
        <v>115</v>
      </c>
      <c r="V136" s="30">
        <v>135352780</v>
      </c>
      <c r="W136" s="30">
        <v>128423868</v>
      </c>
      <c r="X136" s="30">
        <v>6928912</v>
      </c>
      <c r="Y136" s="30">
        <v>7026</v>
      </c>
      <c r="Z136" s="30">
        <v>6921886</v>
      </c>
      <c r="AA136" s="30">
        <v>-2300859</v>
      </c>
      <c r="AB136" s="30">
        <v>54525</v>
      </c>
      <c r="AC136" s="30" t="s">
        <v>115</v>
      </c>
      <c r="AD136" s="30" t="s">
        <v>115</v>
      </c>
      <c r="AE136" s="33">
        <v>-2246334</v>
      </c>
    </row>
    <row r="137" spans="1:31" s="27" customFormat="1" ht="13.5" hidden="1">
      <c r="A137" s="28" t="s">
        <v>509</v>
      </c>
      <c r="B137" s="29" t="s">
        <v>209</v>
      </c>
      <c r="C137" s="104">
        <v>131041</v>
      </c>
      <c r="D137" s="29" t="s">
        <v>210</v>
      </c>
      <c r="E137" s="29" t="s">
        <v>214</v>
      </c>
      <c r="F137" s="30">
        <v>338488</v>
      </c>
      <c r="G137" s="30">
        <v>297253</v>
      </c>
      <c r="H137" s="30" t="s">
        <v>115</v>
      </c>
      <c r="I137" s="30" t="s">
        <v>115</v>
      </c>
      <c r="J137" s="30" t="s">
        <v>115</v>
      </c>
      <c r="K137" s="30" t="s">
        <v>115</v>
      </c>
      <c r="L137" s="31" t="s">
        <v>115</v>
      </c>
      <c r="M137" s="31">
        <v>82.5</v>
      </c>
      <c r="N137" s="31">
        <v>26.5</v>
      </c>
      <c r="O137" s="31">
        <v>3.3</v>
      </c>
      <c r="P137" s="31">
        <v>3</v>
      </c>
      <c r="Q137" s="32" t="s">
        <v>115</v>
      </c>
      <c r="R137" s="32" t="s">
        <v>115</v>
      </c>
      <c r="S137" s="32" t="s">
        <v>115</v>
      </c>
      <c r="T137" s="31">
        <v>-3.4</v>
      </c>
      <c r="U137" s="31" t="s">
        <v>115</v>
      </c>
      <c r="V137" s="30">
        <v>143502150</v>
      </c>
      <c r="W137" s="30">
        <v>139650738</v>
      </c>
      <c r="X137" s="30">
        <v>3851412</v>
      </c>
      <c r="Y137" s="30">
        <v>358677</v>
      </c>
      <c r="Z137" s="30">
        <v>3492735</v>
      </c>
      <c r="AA137" s="30">
        <v>-752095</v>
      </c>
      <c r="AB137" s="30">
        <v>2482245</v>
      </c>
      <c r="AC137" s="30" t="s">
        <v>115</v>
      </c>
      <c r="AD137" s="30" t="s">
        <v>115</v>
      </c>
      <c r="AE137" s="33">
        <v>1730150</v>
      </c>
    </row>
    <row r="138" spans="1:31" s="27" customFormat="1" ht="13.5" hidden="1">
      <c r="A138" s="28" t="s">
        <v>509</v>
      </c>
      <c r="B138" s="29" t="s">
        <v>209</v>
      </c>
      <c r="C138" s="104">
        <v>131059</v>
      </c>
      <c r="D138" s="29" t="s">
        <v>210</v>
      </c>
      <c r="E138" s="29" t="s">
        <v>215</v>
      </c>
      <c r="F138" s="30">
        <v>213969</v>
      </c>
      <c r="G138" s="30">
        <v>204795</v>
      </c>
      <c r="H138" s="30" t="s">
        <v>115</v>
      </c>
      <c r="I138" s="30" t="s">
        <v>115</v>
      </c>
      <c r="J138" s="30" t="s">
        <v>115</v>
      </c>
      <c r="K138" s="30" t="s">
        <v>115</v>
      </c>
      <c r="L138" s="31" t="s">
        <v>115</v>
      </c>
      <c r="M138" s="31">
        <v>82.8</v>
      </c>
      <c r="N138" s="31">
        <v>31</v>
      </c>
      <c r="O138" s="31">
        <v>2.6</v>
      </c>
      <c r="P138" s="31">
        <v>2.2999999999999998</v>
      </c>
      <c r="Q138" s="32" t="s">
        <v>115</v>
      </c>
      <c r="R138" s="32" t="s">
        <v>115</v>
      </c>
      <c r="S138" s="32" t="s">
        <v>115</v>
      </c>
      <c r="T138" s="31">
        <v>-4.2</v>
      </c>
      <c r="U138" s="31" t="s">
        <v>115</v>
      </c>
      <c r="V138" s="30">
        <v>86383977</v>
      </c>
      <c r="W138" s="30">
        <v>83213220</v>
      </c>
      <c r="X138" s="30">
        <v>3170757</v>
      </c>
      <c r="Y138" s="30">
        <v>152325</v>
      </c>
      <c r="Z138" s="30">
        <v>3018432</v>
      </c>
      <c r="AA138" s="30">
        <v>91949</v>
      </c>
      <c r="AB138" s="30">
        <v>2741567</v>
      </c>
      <c r="AC138" s="30" t="s">
        <v>115</v>
      </c>
      <c r="AD138" s="30">
        <v>2728807</v>
      </c>
      <c r="AE138" s="33">
        <v>104709</v>
      </c>
    </row>
    <row r="139" spans="1:31" s="27" customFormat="1" ht="13.5" hidden="1">
      <c r="A139" s="28" t="s">
        <v>509</v>
      </c>
      <c r="B139" s="29" t="s">
        <v>209</v>
      </c>
      <c r="C139" s="104">
        <v>131067</v>
      </c>
      <c r="D139" s="29" t="s">
        <v>210</v>
      </c>
      <c r="E139" s="29" t="s">
        <v>216</v>
      </c>
      <c r="F139" s="30">
        <v>193822</v>
      </c>
      <c r="G139" s="30">
        <v>179222</v>
      </c>
      <c r="H139" s="30" t="s">
        <v>115</v>
      </c>
      <c r="I139" s="30" t="s">
        <v>115</v>
      </c>
      <c r="J139" s="30" t="s">
        <v>115</v>
      </c>
      <c r="K139" s="30" t="s">
        <v>115</v>
      </c>
      <c r="L139" s="31" t="s">
        <v>115</v>
      </c>
      <c r="M139" s="31">
        <v>82.8</v>
      </c>
      <c r="N139" s="31">
        <v>26</v>
      </c>
      <c r="O139" s="31">
        <v>4.7</v>
      </c>
      <c r="P139" s="31">
        <v>4.0999999999999996</v>
      </c>
      <c r="Q139" s="32" t="s">
        <v>115</v>
      </c>
      <c r="R139" s="32" t="s">
        <v>115</v>
      </c>
      <c r="S139" s="32" t="s">
        <v>115</v>
      </c>
      <c r="T139" s="31">
        <v>-0.3</v>
      </c>
      <c r="U139" s="31" t="s">
        <v>115</v>
      </c>
      <c r="V139" s="30">
        <v>98001492</v>
      </c>
      <c r="W139" s="30">
        <v>95631979</v>
      </c>
      <c r="X139" s="30">
        <v>2369513</v>
      </c>
      <c r="Y139" s="30" t="s">
        <v>115</v>
      </c>
      <c r="Z139" s="30">
        <v>2369513</v>
      </c>
      <c r="AA139" s="30">
        <v>-1494298</v>
      </c>
      <c r="AB139" s="30">
        <v>18465</v>
      </c>
      <c r="AC139" s="30" t="s">
        <v>115</v>
      </c>
      <c r="AD139" s="30" t="s">
        <v>115</v>
      </c>
      <c r="AE139" s="33">
        <v>-1475833</v>
      </c>
    </row>
    <row r="140" spans="1:31" s="27" customFormat="1" ht="13.5" hidden="1">
      <c r="A140" s="28" t="s">
        <v>509</v>
      </c>
      <c r="B140" s="29" t="s">
        <v>209</v>
      </c>
      <c r="C140" s="104">
        <v>131075</v>
      </c>
      <c r="D140" s="29" t="s">
        <v>210</v>
      </c>
      <c r="E140" s="29" t="s">
        <v>217</v>
      </c>
      <c r="F140" s="30">
        <v>265238</v>
      </c>
      <c r="G140" s="30">
        <v>253743</v>
      </c>
      <c r="H140" s="30" t="s">
        <v>115</v>
      </c>
      <c r="I140" s="30" t="s">
        <v>115</v>
      </c>
      <c r="J140" s="30" t="s">
        <v>115</v>
      </c>
      <c r="K140" s="30" t="s">
        <v>115</v>
      </c>
      <c r="L140" s="31" t="s">
        <v>115</v>
      </c>
      <c r="M140" s="31">
        <v>83.7</v>
      </c>
      <c r="N140" s="31">
        <v>23.4</v>
      </c>
      <c r="O140" s="31">
        <v>5.0999999999999996</v>
      </c>
      <c r="P140" s="31">
        <v>4.7</v>
      </c>
      <c r="Q140" s="32" t="s">
        <v>115</v>
      </c>
      <c r="R140" s="32" t="s">
        <v>115</v>
      </c>
      <c r="S140" s="32" t="s">
        <v>115</v>
      </c>
      <c r="T140" s="31">
        <v>-0.3</v>
      </c>
      <c r="U140" s="31" t="s">
        <v>115</v>
      </c>
      <c r="V140" s="30">
        <v>115163601</v>
      </c>
      <c r="W140" s="30">
        <v>112200562</v>
      </c>
      <c r="X140" s="30">
        <v>2963039</v>
      </c>
      <c r="Y140" s="30">
        <v>388793</v>
      </c>
      <c r="Z140" s="30">
        <v>2574246</v>
      </c>
      <c r="AA140" s="30">
        <v>-763824</v>
      </c>
      <c r="AB140" s="30">
        <v>1898652</v>
      </c>
      <c r="AC140" s="30" t="s">
        <v>115</v>
      </c>
      <c r="AD140" s="30">
        <v>410600</v>
      </c>
      <c r="AE140" s="33">
        <v>724228</v>
      </c>
    </row>
    <row r="141" spans="1:31" s="27" customFormat="1" ht="13.5" hidden="1">
      <c r="A141" s="28" t="s">
        <v>509</v>
      </c>
      <c r="B141" s="29" t="s">
        <v>209</v>
      </c>
      <c r="C141" s="104">
        <v>131083</v>
      </c>
      <c r="D141" s="29" t="s">
        <v>210</v>
      </c>
      <c r="E141" s="29" t="s">
        <v>218</v>
      </c>
      <c r="F141" s="30">
        <v>506511</v>
      </c>
      <c r="G141" s="30">
        <v>480434</v>
      </c>
      <c r="H141" s="30" t="s">
        <v>115</v>
      </c>
      <c r="I141" s="30" t="s">
        <v>115</v>
      </c>
      <c r="J141" s="30" t="s">
        <v>115</v>
      </c>
      <c r="K141" s="30" t="s">
        <v>115</v>
      </c>
      <c r="L141" s="31" t="s">
        <v>115</v>
      </c>
      <c r="M141" s="31">
        <v>76</v>
      </c>
      <c r="N141" s="31">
        <v>20.100000000000001</v>
      </c>
      <c r="O141" s="31">
        <v>2</v>
      </c>
      <c r="P141" s="31">
        <v>1.8</v>
      </c>
      <c r="Q141" s="32" t="s">
        <v>115</v>
      </c>
      <c r="R141" s="32" t="s">
        <v>115</v>
      </c>
      <c r="S141" s="32" t="s">
        <v>115</v>
      </c>
      <c r="T141" s="31">
        <v>-4.4000000000000004</v>
      </c>
      <c r="U141" s="31" t="s">
        <v>115</v>
      </c>
      <c r="V141" s="30">
        <v>190724029</v>
      </c>
      <c r="W141" s="30">
        <v>186084694</v>
      </c>
      <c r="X141" s="30">
        <v>4639335</v>
      </c>
      <c r="Y141" s="30" t="s">
        <v>115</v>
      </c>
      <c r="Z141" s="30">
        <v>4639335</v>
      </c>
      <c r="AA141" s="30">
        <v>-309100</v>
      </c>
      <c r="AB141" s="30">
        <v>2496467</v>
      </c>
      <c r="AC141" s="30" t="s">
        <v>115</v>
      </c>
      <c r="AD141" s="30">
        <v>2500000</v>
      </c>
      <c r="AE141" s="33">
        <v>-312633</v>
      </c>
    </row>
    <row r="142" spans="1:31" s="27" customFormat="1" ht="13.5" hidden="1">
      <c r="A142" s="28" t="s">
        <v>509</v>
      </c>
      <c r="B142" s="29" t="s">
        <v>209</v>
      </c>
      <c r="C142" s="104">
        <v>131091</v>
      </c>
      <c r="D142" s="29" t="s">
        <v>210</v>
      </c>
      <c r="E142" s="29" t="s">
        <v>219</v>
      </c>
      <c r="F142" s="30">
        <v>382761</v>
      </c>
      <c r="G142" s="30">
        <v>371019</v>
      </c>
      <c r="H142" s="30" t="s">
        <v>115</v>
      </c>
      <c r="I142" s="30" t="s">
        <v>115</v>
      </c>
      <c r="J142" s="30" t="s">
        <v>115</v>
      </c>
      <c r="K142" s="30" t="s">
        <v>115</v>
      </c>
      <c r="L142" s="31" t="s">
        <v>115</v>
      </c>
      <c r="M142" s="31">
        <v>71.8</v>
      </c>
      <c r="N142" s="31">
        <v>22</v>
      </c>
      <c r="O142" s="31">
        <v>2</v>
      </c>
      <c r="P142" s="31">
        <v>1.8</v>
      </c>
      <c r="Q142" s="32" t="s">
        <v>115</v>
      </c>
      <c r="R142" s="32" t="s">
        <v>115</v>
      </c>
      <c r="S142" s="32" t="s">
        <v>115</v>
      </c>
      <c r="T142" s="31">
        <v>-4.2</v>
      </c>
      <c r="U142" s="31" t="s">
        <v>115</v>
      </c>
      <c r="V142" s="30">
        <v>164543367</v>
      </c>
      <c r="W142" s="30">
        <v>159246900</v>
      </c>
      <c r="X142" s="30">
        <v>5296467</v>
      </c>
      <c r="Y142" s="30">
        <v>808910</v>
      </c>
      <c r="Z142" s="30">
        <v>4487557</v>
      </c>
      <c r="AA142" s="30">
        <v>-189208</v>
      </c>
      <c r="AB142" s="30">
        <v>2373649</v>
      </c>
      <c r="AC142" s="30" t="s">
        <v>115</v>
      </c>
      <c r="AD142" s="30" t="s">
        <v>115</v>
      </c>
      <c r="AE142" s="33">
        <v>2184441</v>
      </c>
    </row>
    <row r="143" spans="1:31" s="27" customFormat="1" ht="13.5" hidden="1">
      <c r="A143" s="28" t="s">
        <v>509</v>
      </c>
      <c r="B143" s="29" t="s">
        <v>209</v>
      </c>
      <c r="C143" s="104">
        <v>131105</v>
      </c>
      <c r="D143" s="29" t="s">
        <v>210</v>
      </c>
      <c r="E143" s="29" t="s">
        <v>220</v>
      </c>
      <c r="F143" s="30">
        <v>273708</v>
      </c>
      <c r="G143" s="30">
        <v>265614</v>
      </c>
      <c r="H143" s="30" t="s">
        <v>115</v>
      </c>
      <c r="I143" s="30" t="s">
        <v>115</v>
      </c>
      <c r="J143" s="30" t="s">
        <v>115</v>
      </c>
      <c r="K143" s="30" t="s">
        <v>115</v>
      </c>
      <c r="L143" s="31" t="s">
        <v>115</v>
      </c>
      <c r="M143" s="31">
        <v>85.6</v>
      </c>
      <c r="N143" s="31">
        <v>29.9</v>
      </c>
      <c r="O143" s="31">
        <v>5.4</v>
      </c>
      <c r="P143" s="31">
        <v>4.9000000000000004</v>
      </c>
      <c r="Q143" s="32" t="s">
        <v>115</v>
      </c>
      <c r="R143" s="32" t="s">
        <v>115</v>
      </c>
      <c r="S143" s="32" t="s">
        <v>115</v>
      </c>
      <c r="T143" s="31">
        <v>-3.3</v>
      </c>
      <c r="U143" s="31" t="s">
        <v>115</v>
      </c>
      <c r="V143" s="30">
        <v>93336308</v>
      </c>
      <c r="W143" s="30">
        <v>89781232</v>
      </c>
      <c r="X143" s="30">
        <v>3555076</v>
      </c>
      <c r="Y143" s="30" t="s">
        <v>115</v>
      </c>
      <c r="Z143" s="30">
        <v>3555076</v>
      </c>
      <c r="AA143" s="30">
        <v>-172725</v>
      </c>
      <c r="AB143" s="30">
        <v>1895122</v>
      </c>
      <c r="AC143" s="30" t="s">
        <v>115</v>
      </c>
      <c r="AD143" s="30">
        <v>675241</v>
      </c>
      <c r="AE143" s="33">
        <v>1047156</v>
      </c>
    </row>
    <row r="144" spans="1:31" s="27" customFormat="1" ht="13.5" hidden="1">
      <c r="A144" s="28" t="s">
        <v>509</v>
      </c>
      <c r="B144" s="29" t="s">
        <v>209</v>
      </c>
      <c r="C144" s="104">
        <v>131113</v>
      </c>
      <c r="D144" s="29" t="s">
        <v>210</v>
      </c>
      <c r="E144" s="29" t="s">
        <v>221</v>
      </c>
      <c r="F144" s="30">
        <v>717295</v>
      </c>
      <c r="G144" s="30">
        <v>695696</v>
      </c>
      <c r="H144" s="30" t="s">
        <v>115</v>
      </c>
      <c r="I144" s="30" t="s">
        <v>115</v>
      </c>
      <c r="J144" s="30" t="s">
        <v>115</v>
      </c>
      <c r="K144" s="30" t="s">
        <v>115</v>
      </c>
      <c r="L144" s="31" t="s">
        <v>115</v>
      </c>
      <c r="M144" s="31">
        <v>81.099999999999994</v>
      </c>
      <c r="N144" s="31">
        <v>23.3</v>
      </c>
      <c r="O144" s="31">
        <v>3</v>
      </c>
      <c r="P144" s="31">
        <v>2.8</v>
      </c>
      <c r="Q144" s="32" t="s">
        <v>115</v>
      </c>
      <c r="R144" s="32" t="s">
        <v>115</v>
      </c>
      <c r="S144" s="32" t="s">
        <v>115</v>
      </c>
      <c r="T144" s="31">
        <v>-2.5</v>
      </c>
      <c r="U144" s="31" t="s">
        <v>115</v>
      </c>
      <c r="V144" s="30">
        <v>257274693</v>
      </c>
      <c r="W144" s="30">
        <v>250187395</v>
      </c>
      <c r="X144" s="30">
        <v>7087298</v>
      </c>
      <c r="Y144" s="30">
        <v>740053</v>
      </c>
      <c r="Z144" s="30">
        <v>6347245</v>
      </c>
      <c r="AA144" s="30">
        <v>-4231931</v>
      </c>
      <c r="AB144" s="30">
        <v>59525</v>
      </c>
      <c r="AC144" s="30" t="s">
        <v>115</v>
      </c>
      <c r="AD144" s="30">
        <v>1000000</v>
      </c>
      <c r="AE144" s="33">
        <v>-5172406</v>
      </c>
    </row>
    <row r="145" spans="1:31" s="27" customFormat="1" ht="13.5" hidden="1">
      <c r="A145" s="28" t="s">
        <v>509</v>
      </c>
      <c r="B145" s="29" t="s">
        <v>209</v>
      </c>
      <c r="C145" s="104">
        <v>131121</v>
      </c>
      <c r="D145" s="29" t="s">
        <v>210</v>
      </c>
      <c r="E145" s="29" t="s">
        <v>222</v>
      </c>
      <c r="F145" s="30">
        <v>892535</v>
      </c>
      <c r="G145" s="30">
        <v>874339</v>
      </c>
      <c r="H145" s="30" t="s">
        <v>115</v>
      </c>
      <c r="I145" s="30" t="s">
        <v>115</v>
      </c>
      <c r="J145" s="30" t="s">
        <v>115</v>
      </c>
      <c r="K145" s="30" t="s">
        <v>115</v>
      </c>
      <c r="L145" s="31" t="s">
        <v>115</v>
      </c>
      <c r="M145" s="31">
        <v>82.5</v>
      </c>
      <c r="N145" s="31">
        <v>24.8</v>
      </c>
      <c r="O145" s="31">
        <v>3.3</v>
      </c>
      <c r="P145" s="31">
        <v>3</v>
      </c>
      <c r="Q145" s="32" t="s">
        <v>115</v>
      </c>
      <c r="R145" s="32" t="s">
        <v>115</v>
      </c>
      <c r="S145" s="32" t="s">
        <v>115</v>
      </c>
      <c r="T145" s="31">
        <v>-2.5</v>
      </c>
      <c r="U145" s="31" t="s">
        <v>115</v>
      </c>
      <c r="V145" s="30">
        <v>296894481</v>
      </c>
      <c r="W145" s="30">
        <v>286323855</v>
      </c>
      <c r="X145" s="30">
        <v>10570626</v>
      </c>
      <c r="Y145" s="30">
        <v>1900603</v>
      </c>
      <c r="Z145" s="30">
        <v>8670023</v>
      </c>
      <c r="AA145" s="30">
        <v>1433380</v>
      </c>
      <c r="AB145" s="30">
        <v>2076580</v>
      </c>
      <c r="AC145" s="30" t="s">
        <v>115</v>
      </c>
      <c r="AD145" s="30" t="s">
        <v>115</v>
      </c>
      <c r="AE145" s="33">
        <v>3509960</v>
      </c>
    </row>
    <row r="146" spans="1:31" s="27" customFormat="1" ht="13.5" hidden="1">
      <c r="A146" s="28" t="s">
        <v>509</v>
      </c>
      <c r="B146" s="29" t="s">
        <v>209</v>
      </c>
      <c r="C146" s="104">
        <v>131130</v>
      </c>
      <c r="D146" s="29" t="s">
        <v>210</v>
      </c>
      <c r="E146" s="29" t="s">
        <v>223</v>
      </c>
      <c r="F146" s="30">
        <v>222278</v>
      </c>
      <c r="G146" s="30">
        <v>212453</v>
      </c>
      <c r="H146" s="30" t="s">
        <v>115</v>
      </c>
      <c r="I146" s="30" t="s">
        <v>115</v>
      </c>
      <c r="J146" s="30" t="s">
        <v>115</v>
      </c>
      <c r="K146" s="30" t="s">
        <v>115</v>
      </c>
      <c r="L146" s="31" t="s">
        <v>115</v>
      </c>
      <c r="M146" s="31">
        <v>73.7</v>
      </c>
      <c r="N146" s="31">
        <v>26</v>
      </c>
      <c r="O146" s="31">
        <v>3.1</v>
      </c>
      <c r="P146" s="31">
        <v>2.7</v>
      </c>
      <c r="Q146" s="32" t="s">
        <v>115</v>
      </c>
      <c r="R146" s="32" t="s">
        <v>115</v>
      </c>
      <c r="S146" s="32" t="s">
        <v>115</v>
      </c>
      <c r="T146" s="31">
        <v>-3.3</v>
      </c>
      <c r="U146" s="31" t="s">
        <v>115</v>
      </c>
      <c r="V146" s="30">
        <v>92878783</v>
      </c>
      <c r="W146" s="30">
        <v>83361624</v>
      </c>
      <c r="X146" s="30">
        <v>9517159</v>
      </c>
      <c r="Y146" s="30">
        <v>990212</v>
      </c>
      <c r="Z146" s="30">
        <v>8526947</v>
      </c>
      <c r="AA146" s="30">
        <v>1756998</v>
      </c>
      <c r="AB146" s="30">
        <v>44680</v>
      </c>
      <c r="AC146" s="30" t="s">
        <v>115</v>
      </c>
      <c r="AD146" s="30" t="s">
        <v>115</v>
      </c>
      <c r="AE146" s="33">
        <v>1801678</v>
      </c>
    </row>
    <row r="147" spans="1:31" s="27" customFormat="1" ht="13.5" hidden="1">
      <c r="A147" s="28" t="s">
        <v>509</v>
      </c>
      <c r="B147" s="29" t="s">
        <v>209</v>
      </c>
      <c r="C147" s="104">
        <v>131148</v>
      </c>
      <c r="D147" s="29" t="s">
        <v>210</v>
      </c>
      <c r="E147" s="29" t="s">
        <v>224</v>
      </c>
      <c r="F147" s="30">
        <v>325460</v>
      </c>
      <c r="G147" s="30">
        <v>309767</v>
      </c>
      <c r="H147" s="30" t="s">
        <v>115</v>
      </c>
      <c r="I147" s="30" t="s">
        <v>115</v>
      </c>
      <c r="J147" s="30" t="s">
        <v>115</v>
      </c>
      <c r="K147" s="30" t="s">
        <v>115</v>
      </c>
      <c r="L147" s="31" t="s">
        <v>115</v>
      </c>
      <c r="M147" s="31">
        <v>76.900000000000006</v>
      </c>
      <c r="N147" s="31">
        <v>24.1</v>
      </c>
      <c r="O147" s="31">
        <v>6.3</v>
      </c>
      <c r="P147" s="31">
        <v>5.4</v>
      </c>
      <c r="Q147" s="32" t="s">
        <v>115</v>
      </c>
      <c r="R147" s="32" t="s">
        <v>115</v>
      </c>
      <c r="S147" s="32" t="s">
        <v>115</v>
      </c>
      <c r="T147" s="31">
        <v>0.4</v>
      </c>
      <c r="U147" s="31" t="s">
        <v>115</v>
      </c>
      <c r="V147" s="30">
        <v>126519153</v>
      </c>
      <c r="W147" s="30">
        <v>122999658</v>
      </c>
      <c r="X147" s="30">
        <v>3519495</v>
      </c>
      <c r="Y147" s="30">
        <v>573221</v>
      </c>
      <c r="Z147" s="30">
        <v>2946274</v>
      </c>
      <c r="AA147" s="30">
        <v>127947</v>
      </c>
      <c r="AB147" s="30">
        <v>5229053</v>
      </c>
      <c r="AC147" s="30" t="s">
        <v>115</v>
      </c>
      <c r="AD147" s="30">
        <v>1998000</v>
      </c>
      <c r="AE147" s="33">
        <v>3359000</v>
      </c>
    </row>
    <row r="148" spans="1:31" s="27" customFormat="1" ht="13.5" hidden="1">
      <c r="A148" s="28" t="s">
        <v>509</v>
      </c>
      <c r="B148" s="29" t="s">
        <v>209</v>
      </c>
      <c r="C148" s="104">
        <v>131156</v>
      </c>
      <c r="D148" s="29" t="s">
        <v>210</v>
      </c>
      <c r="E148" s="29" t="s">
        <v>225</v>
      </c>
      <c r="F148" s="30">
        <v>558950</v>
      </c>
      <c r="G148" s="30">
        <v>544407</v>
      </c>
      <c r="H148" s="30" t="s">
        <v>115</v>
      </c>
      <c r="I148" s="30" t="s">
        <v>115</v>
      </c>
      <c r="J148" s="30" t="s">
        <v>115</v>
      </c>
      <c r="K148" s="30" t="s">
        <v>115</v>
      </c>
      <c r="L148" s="31" t="s">
        <v>115</v>
      </c>
      <c r="M148" s="31">
        <v>81.900000000000006</v>
      </c>
      <c r="N148" s="31">
        <v>27.1</v>
      </c>
      <c r="O148" s="31">
        <v>1.5</v>
      </c>
      <c r="P148" s="31">
        <v>1.4</v>
      </c>
      <c r="Q148" s="32" t="s">
        <v>115</v>
      </c>
      <c r="R148" s="32" t="s">
        <v>115</v>
      </c>
      <c r="S148" s="32" t="s">
        <v>115</v>
      </c>
      <c r="T148" s="31">
        <v>-6.4</v>
      </c>
      <c r="U148" s="31" t="s">
        <v>115</v>
      </c>
      <c r="V148" s="30">
        <v>186736492</v>
      </c>
      <c r="W148" s="30">
        <v>179405697</v>
      </c>
      <c r="X148" s="30">
        <v>7330795</v>
      </c>
      <c r="Y148" s="30">
        <v>341259</v>
      </c>
      <c r="Z148" s="30">
        <v>6989536</v>
      </c>
      <c r="AA148" s="30">
        <v>39287</v>
      </c>
      <c r="AB148" s="30">
        <v>3513820</v>
      </c>
      <c r="AC148" s="30" t="s">
        <v>115</v>
      </c>
      <c r="AD148" s="30">
        <v>900000</v>
      </c>
      <c r="AE148" s="33">
        <v>2653107</v>
      </c>
    </row>
    <row r="149" spans="1:31" s="27" customFormat="1" ht="13.5" hidden="1">
      <c r="A149" s="28" t="s">
        <v>509</v>
      </c>
      <c r="B149" s="29" t="s">
        <v>209</v>
      </c>
      <c r="C149" s="104">
        <v>131164</v>
      </c>
      <c r="D149" s="29" t="s">
        <v>210</v>
      </c>
      <c r="E149" s="29" t="s">
        <v>226</v>
      </c>
      <c r="F149" s="30">
        <v>284307</v>
      </c>
      <c r="G149" s="30">
        <v>257247</v>
      </c>
      <c r="H149" s="30" t="s">
        <v>115</v>
      </c>
      <c r="I149" s="30" t="s">
        <v>115</v>
      </c>
      <c r="J149" s="30" t="s">
        <v>115</v>
      </c>
      <c r="K149" s="30" t="s">
        <v>115</v>
      </c>
      <c r="L149" s="31" t="s">
        <v>115</v>
      </c>
      <c r="M149" s="31">
        <v>77.8</v>
      </c>
      <c r="N149" s="31">
        <v>26.1</v>
      </c>
      <c r="O149" s="31">
        <v>4</v>
      </c>
      <c r="P149" s="31">
        <v>3.4</v>
      </c>
      <c r="Q149" s="32" t="s">
        <v>115</v>
      </c>
      <c r="R149" s="32" t="s">
        <v>115</v>
      </c>
      <c r="S149" s="32" t="s">
        <v>115</v>
      </c>
      <c r="T149" s="31">
        <v>-3</v>
      </c>
      <c r="U149" s="31" t="s">
        <v>115</v>
      </c>
      <c r="V149" s="30">
        <v>128122453</v>
      </c>
      <c r="W149" s="30">
        <v>125520457</v>
      </c>
      <c r="X149" s="30">
        <v>2601996</v>
      </c>
      <c r="Y149" s="30">
        <v>138004</v>
      </c>
      <c r="Z149" s="30">
        <v>2463992</v>
      </c>
      <c r="AA149" s="30">
        <v>-485928</v>
      </c>
      <c r="AB149" s="30">
        <v>1629515</v>
      </c>
      <c r="AC149" s="30" t="s">
        <v>115</v>
      </c>
      <c r="AD149" s="30">
        <v>7181327</v>
      </c>
      <c r="AE149" s="33">
        <v>-6037740</v>
      </c>
    </row>
    <row r="150" spans="1:31" s="27" customFormat="1" ht="13.5" hidden="1">
      <c r="A150" s="28" t="s">
        <v>509</v>
      </c>
      <c r="B150" s="29" t="s">
        <v>209</v>
      </c>
      <c r="C150" s="104">
        <v>131172</v>
      </c>
      <c r="D150" s="29" t="s">
        <v>210</v>
      </c>
      <c r="E150" s="29" t="s">
        <v>227</v>
      </c>
      <c r="F150" s="30">
        <v>345149</v>
      </c>
      <c r="G150" s="30">
        <v>325597</v>
      </c>
      <c r="H150" s="30" t="s">
        <v>115</v>
      </c>
      <c r="I150" s="30" t="s">
        <v>115</v>
      </c>
      <c r="J150" s="30" t="s">
        <v>115</v>
      </c>
      <c r="K150" s="30" t="s">
        <v>115</v>
      </c>
      <c r="L150" s="31" t="s">
        <v>115</v>
      </c>
      <c r="M150" s="31">
        <v>84.9</v>
      </c>
      <c r="N150" s="31">
        <v>25.5</v>
      </c>
      <c r="O150" s="31">
        <v>3.5</v>
      </c>
      <c r="P150" s="31">
        <v>3.2</v>
      </c>
      <c r="Q150" s="32" t="s">
        <v>115</v>
      </c>
      <c r="R150" s="32" t="s">
        <v>115</v>
      </c>
      <c r="S150" s="32" t="s">
        <v>115</v>
      </c>
      <c r="T150" s="31">
        <v>-3.7</v>
      </c>
      <c r="U150" s="31" t="s">
        <v>115</v>
      </c>
      <c r="V150" s="30">
        <v>147003118</v>
      </c>
      <c r="W150" s="30">
        <v>143111565</v>
      </c>
      <c r="X150" s="30">
        <v>3891553</v>
      </c>
      <c r="Y150" s="30">
        <v>39806</v>
      </c>
      <c r="Z150" s="30">
        <v>3851747</v>
      </c>
      <c r="AA150" s="30">
        <v>-2852428</v>
      </c>
      <c r="AB150" s="30">
        <v>160555</v>
      </c>
      <c r="AC150" s="30" t="s">
        <v>115</v>
      </c>
      <c r="AD150" s="30">
        <v>2000000</v>
      </c>
      <c r="AE150" s="33">
        <v>-4691873</v>
      </c>
    </row>
    <row r="151" spans="1:31" s="27" customFormat="1" ht="13.5" hidden="1">
      <c r="A151" s="28" t="s">
        <v>509</v>
      </c>
      <c r="B151" s="29" t="s">
        <v>209</v>
      </c>
      <c r="C151" s="104">
        <v>131181</v>
      </c>
      <c r="D151" s="29" t="s">
        <v>210</v>
      </c>
      <c r="E151" s="29" t="s">
        <v>228</v>
      </c>
      <c r="F151" s="30">
        <v>213113</v>
      </c>
      <c r="G151" s="30">
        <v>195282</v>
      </c>
      <c r="H151" s="30" t="s">
        <v>115</v>
      </c>
      <c r="I151" s="30" t="s">
        <v>115</v>
      </c>
      <c r="J151" s="30" t="s">
        <v>115</v>
      </c>
      <c r="K151" s="30" t="s">
        <v>115</v>
      </c>
      <c r="L151" s="31" t="s">
        <v>115</v>
      </c>
      <c r="M151" s="31">
        <v>81.7</v>
      </c>
      <c r="N151" s="31">
        <v>24.7</v>
      </c>
      <c r="O151" s="31">
        <v>3.3</v>
      </c>
      <c r="P151" s="31">
        <v>2.9</v>
      </c>
      <c r="Q151" s="32" t="s">
        <v>115</v>
      </c>
      <c r="R151" s="32" t="s">
        <v>115</v>
      </c>
      <c r="S151" s="32" t="s">
        <v>115</v>
      </c>
      <c r="T151" s="31">
        <v>0.6</v>
      </c>
      <c r="U151" s="31" t="s">
        <v>115</v>
      </c>
      <c r="V151" s="30">
        <v>99878321</v>
      </c>
      <c r="W151" s="30">
        <v>97394161</v>
      </c>
      <c r="X151" s="30">
        <v>2484160</v>
      </c>
      <c r="Y151" s="30">
        <v>1678</v>
      </c>
      <c r="Z151" s="30">
        <v>2482482</v>
      </c>
      <c r="AA151" s="30">
        <v>-2168090</v>
      </c>
      <c r="AB151" s="30">
        <v>1297030</v>
      </c>
      <c r="AC151" s="30" t="s">
        <v>115</v>
      </c>
      <c r="AD151" s="30" t="s">
        <v>115</v>
      </c>
      <c r="AE151" s="33">
        <v>-871060</v>
      </c>
    </row>
    <row r="152" spans="1:31" s="27" customFormat="1" ht="13.5" hidden="1">
      <c r="A152" s="28" t="s">
        <v>509</v>
      </c>
      <c r="B152" s="29" t="s">
        <v>209</v>
      </c>
      <c r="C152" s="104">
        <v>131199</v>
      </c>
      <c r="D152" s="29" t="s">
        <v>210</v>
      </c>
      <c r="E152" s="29" t="s">
        <v>229</v>
      </c>
      <c r="F152" s="30">
        <v>557309</v>
      </c>
      <c r="G152" s="30">
        <v>534642</v>
      </c>
      <c r="H152" s="30" t="s">
        <v>115</v>
      </c>
      <c r="I152" s="30" t="s">
        <v>115</v>
      </c>
      <c r="J152" s="30" t="s">
        <v>115</v>
      </c>
      <c r="K152" s="30" t="s">
        <v>115</v>
      </c>
      <c r="L152" s="31" t="s">
        <v>115</v>
      </c>
      <c r="M152" s="31">
        <v>83.5</v>
      </c>
      <c r="N152" s="31">
        <v>24.1</v>
      </c>
      <c r="O152" s="31">
        <v>3</v>
      </c>
      <c r="P152" s="31">
        <v>2.8</v>
      </c>
      <c r="Q152" s="32" t="s">
        <v>115</v>
      </c>
      <c r="R152" s="32" t="s">
        <v>115</v>
      </c>
      <c r="S152" s="32" t="s">
        <v>115</v>
      </c>
      <c r="T152" s="31">
        <v>-4.2</v>
      </c>
      <c r="U152" s="31" t="s">
        <v>115</v>
      </c>
      <c r="V152" s="30">
        <v>204806845</v>
      </c>
      <c r="W152" s="30">
        <v>200476870</v>
      </c>
      <c r="X152" s="30">
        <v>4329975</v>
      </c>
      <c r="Y152" s="30" t="s">
        <v>115</v>
      </c>
      <c r="Z152" s="30">
        <v>4329975</v>
      </c>
      <c r="AA152" s="30">
        <v>247339</v>
      </c>
      <c r="AB152" s="30">
        <v>14431</v>
      </c>
      <c r="AC152" s="30" t="s">
        <v>115</v>
      </c>
      <c r="AD152" s="30" t="s">
        <v>115</v>
      </c>
      <c r="AE152" s="33">
        <v>261770</v>
      </c>
    </row>
    <row r="153" spans="1:31" s="27" customFormat="1" ht="13.5" hidden="1">
      <c r="A153" s="28" t="s">
        <v>509</v>
      </c>
      <c r="B153" s="29" t="s">
        <v>209</v>
      </c>
      <c r="C153" s="104">
        <v>131202</v>
      </c>
      <c r="D153" s="29" t="s">
        <v>210</v>
      </c>
      <c r="E153" s="29" t="s">
        <v>230</v>
      </c>
      <c r="F153" s="30">
        <v>723711</v>
      </c>
      <c r="G153" s="30">
        <v>707289</v>
      </c>
      <c r="H153" s="30" t="s">
        <v>115</v>
      </c>
      <c r="I153" s="30" t="s">
        <v>115</v>
      </c>
      <c r="J153" s="30" t="s">
        <v>115</v>
      </c>
      <c r="K153" s="30" t="s">
        <v>115</v>
      </c>
      <c r="L153" s="31" t="s">
        <v>115</v>
      </c>
      <c r="M153" s="31">
        <v>84.9</v>
      </c>
      <c r="N153" s="31">
        <v>23.6</v>
      </c>
      <c r="O153" s="31">
        <v>3.1</v>
      </c>
      <c r="P153" s="31">
        <v>3</v>
      </c>
      <c r="Q153" s="32" t="s">
        <v>115</v>
      </c>
      <c r="R153" s="32" t="s">
        <v>115</v>
      </c>
      <c r="S153" s="32" t="s">
        <v>115</v>
      </c>
      <c r="T153" s="31">
        <v>-4</v>
      </c>
      <c r="U153" s="31" t="s">
        <v>115</v>
      </c>
      <c r="V153" s="30">
        <v>262200867</v>
      </c>
      <c r="W153" s="30">
        <v>254958186</v>
      </c>
      <c r="X153" s="30">
        <v>7242681</v>
      </c>
      <c r="Y153" s="30" t="s">
        <v>115</v>
      </c>
      <c r="Z153" s="30">
        <v>7242681</v>
      </c>
      <c r="AA153" s="30">
        <v>1116497</v>
      </c>
      <c r="AB153" s="30">
        <v>1046733</v>
      </c>
      <c r="AC153" s="30" t="s">
        <v>115</v>
      </c>
      <c r="AD153" s="30" t="s">
        <v>115</v>
      </c>
      <c r="AE153" s="33">
        <v>2163230</v>
      </c>
    </row>
    <row r="154" spans="1:31" s="27" customFormat="1" ht="13.5" hidden="1">
      <c r="A154" s="28" t="s">
        <v>509</v>
      </c>
      <c r="B154" s="29" t="s">
        <v>209</v>
      </c>
      <c r="C154" s="104">
        <v>131211</v>
      </c>
      <c r="D154" s="29" t="s">
        <v>210</v>
      </c>
      <c r="E154" s="29" t="s">
        <v>231</v>
      </c>
      <c r="F154" s="30">
        <v>681281</v>
      </c>
      <c r="G154" s="30">
        <v>653864</v>
      </c>
      <c r="H154" s="30" t="s">
        <v>115</v>
      </c>
      <c r="I154" s="30" t="s">
        <v>115</v>
      </c>
      <c r="J154" s="30" t="s">
        <v>115</v>
      </c>
      <c r="K154" s="30" t="s">
        <v>115</v>
      </c>
      <c r="L154" s="31" t="s">
        <v>115</v>
      </c>
      <c r="M154" s="31">
        <v>76.5</v>
      </c>
      <c r="N154" s="31">
        <v>19</v>
      </c>
      <c r="O154" s="31">
        <v>3.7</v>
      </c>
      <c r="P154" s="31">
        <v>3.4</v>
      </c>
      <c r="Q154" s="32" t="s">
        <v>115</v>
      </c>
      <c r="R154" s="32" t="s">
        <v>115</v>
      </c>
      <c r="S154" s="32" t="s">
        <v>115</v>
      </c>
      <c r="T154" s="31">
        <v>-0.3</v>
      </c>
      <c r="U154" s="31" t="s">
        <v>115</v>
      </c>
      <c r="V154" s="30">
        <v>287024513</v>
      </c>
      <c r="W154" s="30">
        <v>278881815</v>
      </c>
      <c r="X154" s="30">
        <v>8142698</v>
      </c>
      <c r="Y154" s="30">
        <v>697563</v>
      </c>
      <c r="Z154" s="30">
        <v>7445135</v>
      </c>
      <c r="AA154" s="30">
        <v>779284</v>
      </c>
      <c r="AB154" s="30">
        <v>2528411</v>
      </c>
      <c r="AC154" s="30" t="s">
        <v>115</v>
      </c>
      <c r="AD154" s="30">
        <v>6627745</v>
      </c>
      <c r="AE154" s="33">
        <v>-3320050</v>
      </c>
    </row>
    <row r="155" spans="1:31" s="27" customFormat="1" ht="13.5" hidden="1">
      <c r="A155" s="28" t="s">
        <v>509</v>
      </c>
      <c r="B155" s="29" t="s">
        <v>209</v>
      </c>
      <c r="C155" s="104">
        <v>131229</v>
      </c>
      <c r="D155" s="29" t="s">
        <v>210</v>
      </c>
      <c r="E155" s="29" t="s">
        <v>232</v>
      </c>
      <c r="F155" s="30">
        <v>456893</v>
      </c>
      <c r="G155" s="30">
        <v>438125</v>
      </c>
      <c r="H155" s="30" t="s">
        <v>115</v>
      </c>
      <c r="I155" s="30" t="s">
        <v>115</v>
      </c>
      <c r="J155" s="30" t="s">
        <v>115</v>
      </c>
      <c r="K155" s="30" t="s">
        <v>115</v>
      </c>
      <c r="L155" s="31" t="s">
        <v>115</v>
      </c>
      <c r="M155" s="31">
        <v>79.3</v>
      </c>
      <c r="N155" s="31">
        <v>22.7</v>
      </c>
      <c r="O155" s="31">
        <v>4</v>
      </c>
      <c r="P155" s="31">
        <v>3.5</v>
      </c>
      <c r="Q155" s="32" t="s">
        <v>115</v>
      </c>
      <c r="R155" s="32" t="s">
        <v>115</v>
      </c>
      <c r="S155" s="32" t="s">
        <v>115</v>
      </c>
      <c r="T155" s="31">
        <v>0.6</v>
      </c>
      <c r="U155" s="31" t="s">
        <v>115</v>
      </c>
      <c r="V155" s="30">
        <v>195785596</v>
      </c>
      <c r="W155" s="30">
        <v>187080353</v>
      </c>
      <c r="X155" s="30">
        <v>8705243</v>
      </c>
      <c r="Y155" s="30">
        <v>226337</v>
      </c>
      <c r="Z155" s="30">
        <v>8478906</v>
      </c>
      <c r="AA155" s="30">
        <v>-2520552</v>
      </c>
      <c r="AB155" s="30">
        <v>551523</v>
      </c>
      <c r="AC155" s="30" t="s">
        <v>115</v>
      </c>
      <c r="AD155" s="30">
        <v>110000</v>
      </c>
      <c r="AE155" s="33">
        <v>-2079029</v>
      </c>
    </row>
    <row r="156" spans="1:31" s="27" customFormat="1" ht="13.5" hidden="1">
      <c r="A156" s="28" t="s">
        <v>509</v>
      </c>
      <c r="B156" s="29" t="s">
        <v>209</v>
      </c>
      <c r="C156" s="104">
        <v>131237</v>
      </c>
      <c r="D156" s="29" t="s">
        <v>210</v>
      </c>
      <c r="E156" s="29" t="s">
        <v>233</v>
      </c>
      <c r="F156" s="30">
        <v>691514</v>
      </c>
      <c r="G156" s="30">
        <v>660687</v>
      </c>
      <c r="H156" s="30" t="s">
        <v>115</v>
      </c>
      <c r="I156" s="30" t="s">
        <v>115</v>
      </c>
      <c r="J156" s="30" t="s">
        <v>115</v>
      </c>
      <c r="K156" s="30" t="s">
        <v>115</v>
      </c>
      <c r="L156" s="31" t="s">
        <v>115</v>
      </c>
      <c r="M156" s="31">
        <v>74.400000000000006</v>
      </c>
      <c r="N156" s="31">
        <v>18.7</v>
      </c>
      <c r="O156" s="31">
        <v>1.5</v>
      </c>
      <c r="P156" s="31">
        <v>1.3</v>
      </c>
      <c r="Q156" s="32" t="s">
        <v>115</v>
      </c>
      <c r="R156" s="32" t="s">
        <v>115</v>
      </c>
      <c r="S156" s="32" t="s">
        <v>115</v>
      </c>
      <c r="T156" s="31">
        <v>-6.1</v>
      </c>
      <c r="U156" s="31" t="s">
        <v>115</v>
      </c>
      <c r="V156" s="30">
        <v>257506091</v>
      </c>
      <c r="W156" s="30">
        <v>245165796</v>
      </c>
      <c r="X156" s="30">
        <v>12340295</v>
      </c>
      <c r="Y156" s="30">
        <v>3977455</v>
      </c>
      <c r="Z156" s="30">
        <v>8362840</v>
      </c>
      <c r="AA156" s="30">
        <v>967487</v>
      </c>
      <c r="AB156" s="30">
        <v>87979</v>
      </c>
      <c r="AC156" s="30" t="s">
        <v>115</v>
      </c>
      <c r="AD156" s="30" t="s">
        <v>115</v>
      </c>
      <c r="AE156" s="33">
        <v>1055466</v>
      </c>
    </row>
    <row r="157" spans="1:31" s="27" customFormat="1" ht="13.5">
      <c r="A157" s="28" t="s">
        <v>509</v>
      </c>
      <c r="B157" s="29" t="s">
        <v>116</v>
      </c>
      <c r="C157" s="104">
        <v>132012</v>
      </c>
      <c r="D157" s="29" t="s">
        <v>210</v>
      </c>
      <c r="E157" s="29" t="s">
        <v>234</v>
      </c>
      <c r="F157" s="30">
        <v>563228</v>
      </c>
      <c r="G157" s="30">
        <v>552115</v>
      </c>
      <c r="H157" s="30">
        <v>81108001</v>
      </c>
      <c r="I157" s="30">
        <v>77577453</v>
      </c>
      <c r="J157" s="30">
        <v>108160487</v>
      </c>
      <c r="K157" s="30">
        <v>5158451</v>
      </c>
      <c r="L157" s="31">
        <v>1.8</v>
      </c>
      <c r="M157" s="31">
        <v>88.8</v>
      </c>
      <c r="N157" s="31">
        <v>24</v>
      </c>
      <c r="O157" s="31">
        <v>10.4</v>
      </c>
      <c r="P157" s="31">
        <v>9.3000000000000007</v>
      </c>
      <c r="Q157" s="32">
        <v>0.95</v>
      </c>
      <c r="R157" s="32" t="s">
        <v>115</v>
      </c>
      <c r="S157" s="32" t="s">
        <v>115</v>
      </c>
      <c r="T157" s="31">
        <v>-0.6</v>
      </c>
      <c r="U157" s="31" t="s">
        <v>115</v>
      </c>
      <c r="V157" s="30">
        <v>195932846</v>
      </c>
      <c r="W157" s="30">
        <v>193944232</v>
      </c>
      <c r="X157" s="30">
        <v>1988614</v>
      </c>
      <c r="Y157" s="30">
        <v>11936</v>
      </c>
      <c r="Z157" s="30">
        <v>1976678</v>
      </c>
      <c r="AA157" s="30">
        <v>-2079644</v>
      </c>
      <c r="AB157" s="30">
        <v>2101209</v>
      </c>
      <c r="AC157" s="30" t="s">
        <v>115</v>
      </c>
      <c r="AD157" s="30" t="s">
        <v>115</v>
      </c>
      <c r="AE157" s="33">
        <v>21565</v>
      </c>
    </row>
    <row r="158" spans="1:31" s="27" customFormat="1" ht="13.5" hidden="1">
      <c r="A158" s="28" t="s">
        <v>509</v>
      </c>
      <c r="B158" s="29" t="s">
        <v>118</v>
      </c>
      <c r="C158" s="104">
        <v>132021</v>
      </c>
      <c r="D158" s="29" t="s">
        <v>210</v>
      </c>
      <c r="E158" s="29" t="s">
        <v>235</v>
      </c>
      <c r="F158" s="30">
        <v>181554</v>
      </c>
      <c r="G158" s="30">
        <v>177695</v>
      </c>
      <c r="H158" s="30">
        <v>26730182</v>
      </c>
      <c r="I158" s="30">
        <v>31737941</v>
      </c>
      <c r="J158" s="30">
        <v>41138105</v>
      </c>
      <c r="K158" s="30" t="s">
        <v>115</v>
      </c>
      <c r="L158" s="31">
        <v>8.4</v>
      </c>
      <c r="M158" s="31">
        <v>88.5</v>
      </c>
      <c r="N158" s="31">
        <v>21.2</v>
      </c>
      <c r="O158" s="31">
        <v>9.6</v>
      </c>
      <c r="P158" s="31">
        <v>8.1</v>
      </c>
      <c r="Q158" s="32">
        <v>1.1299999999999999</v>
      </c>
      <c r="R158" s="32" t="s">
        <v>115</v>
      </c>
      <c r="S158" s="32" t="s">
        <v>115</v>
      </c>
      <c r="T158" s="31">
        <v>2</v>
      </c>
      <c r="U158" s="31" t="s">
        <v>115</v>
      </c>
      <c r="V158" s="30">
        <v>78160310</v>
      </c>
      <c r="W158" s="30">
        <v>73814658</v>
      </c>
      <c r="X158" s="30">
        <v>4345652</v>
      </c>
      <c r="Y158" s="30">
        <v>875586</v>
      </c>
      <c r="Z158" s="30">
        <v>3470066</v>
      </c>
      <c r="AA158" s="30">
        <v>-352776</v>
      </c>
      <c r="AB158" s="30">
        <v>44955</v>
      </c>
      <c r="AC158" s="30" t="s">
        <v>115</v>
      </c>
      <c r="AD158" s="30" t="s">
        <v>115</v>
      </c>
      <c r="AE158" s="33">
        <v>-307821</v>
      </c>
    </row>
    <row r="159" spans="1:31" s="27" customFormat="1" ht="13.5" hidden="1">
      <c r="A159" s="28" t="s">
        <v>509</v>
      </c>
      <c r="B159" s="29" t="s">
        <v>118</v>
      </c>
      <c r="C159" s="104">
        <v>132039</v>
      </c>
      <c r="D159" s="29" t="s">
        <v>210</v>
      </c>
      <c r="E159" s="29" t="s">
        <v>236</v>
      </c>
      <c r="F159" s="30">
        <v>143964</v>
      </c>
      <c r="G159" s="30">
        <v>141147</v>
      </c>
      <c r="H159" s="30">
        <v>20410594</v>
      </c>
      <c r="I159" s="30">
        <v>31419059</v>
      </c>
      <c r="J159" s="30">
        <v>41755600</v>
      </c>
      <c r="K159" s="30" t="s">
        <v>115</v>
      </c>
      <c r="L159" s="31">
        <v>5.5</v>
      </c>
      <c r="M159" s="31">
        <v>80.8</v>
      </c>
      <c r="N159" s="31">
        <v>18.2</v>
      </c>
      <c r="O159" s="31">
        <v>4.5</v>
      </c>
      <c r="P159" s="31">
        <v>3.9</v>
      </c>
      <c r="Q159" s="32">
        <v>1.49</v>
      </c>
      <c r="R159" s="32" t="s">
        <v>115</v>
      </c>
      <c r="S159" s="32" t="s">
        <v>115</v>
      </c>
      <c r="T159" s="31">
        <v>-1</v>
      </c>
      <c r="U159" s="31" t="s">
        <v>115</v>
      </c>
      <c r="V159" s="30">
        <v>70917979</v>
      </c>
      <c r="W159" s="30">
        <v>68486113</v>
      </c>
      <c r="X159" s="30">
        <v>2431866</v>
      </c>
      <c r="Y159" s="30">
        <v>134138</v>
      </c>
      <c r="Z159" s="30">
        <v>2297728</v>
      </c>
      <c r="AA159" s="30">
        <v>-613122</v>
      </c>
      <c r="AB159" s="30">
        <v>2660</v>
      </c>
      <c r="AC159" s="30" t="s">
        <v>115</v>
      </c>
      <c r="AD159" s="30" t="s">
        <v>115</v>
      </c>
      <c r="AE159" s="33">
        <v>-610462</v>
      </c>
    </row>
    <row r="160" spans="1:31" s="27" customFormat="1" ht="13.5" hidden="1">
      <c r="A160" s="28" t="s">
        <v>509</v>
      </c>
      <c r="B160" s="29" t="s">
        <v>118</v>
      </c>
      <c r="C160" s="104">
        <v>132047</v>
      </c>
      <c r="D160" s="29" t="s">
        <v>210</v>
      </c>
      <c r="E160" s="29" t="s">
        <v>237</v>
      </c>
      <c r="F160" s="30">
        <v>185101</v>
      </c>
      <c r="G160" s="30">
        <v>181725</v>
      </c>
      <c r="H160" s="30">
        <v>25836619</v>
      </c>
      <c r="I160" s="30">
        <v>30486689</v>
      </c>
      <c r="J160" s="30">
        <v>39840416</v>
      </c>
      <c r="K160" s="30" t="s">
        <v>115</v>
      </c>
      <c r="L160" s="31">
        <v>2.8</v>
      </c>
      <c r="M160" s="31">
        <v>86.8</v>
      </c>
      <c r="N160" s="31">
        <v>22.1</v>
      </c>
      <c r="O160" s="31">
        <v>10</v>
      </c>
      <c r="P160" s="31">
        <v>8.6999999999999993</v>
      </c>
      <c r="Q160" s="32">
        <v>1.1299999999999999</v>
      </c>
      <c r="R160" s="32" t="s">
        <v>115</v>
      </c>
      <c r="S160" s="32" t="s">
        <v>115</v>
      </c>
      <c r="T160" s="31">
        <v>3.8</v>
      </c>
      <c r="U160" s="31">
        <v>18.600000000000001</v>
      </c>
      <c r="V160" s="30">
        <v>69938622</v>
      </c>
      <c r="W160" s="30">
        <v>68653953</v>
      </c>
      <c r="X160" s="30">
        <v>1284669</v>
      </c>
      <c r="Y160" s="30">
        <v>166448</v>
      </c>
      <c r="Z160" s="30">
        <v>1118221</v>
      </c>
      <c r="AA160" s="30">
        <v>-320759</v>
      </c>
      <c r="AB160" s="30">
        <v>179533</v>
      </c>
      <c r="AC160" s="30" t="s">
        <v>115</v>
      </c>
      <c r="AD160" s="30" t="s">
        <v>115</v>
      </c>
      <c r="AE160" s="33">
        <v>-141226</v>
      </c>
    </row>
    <row r="161" spans="1:31" s="27" customFormat="1" ht="13.5" hidden="1">
      <c r="A161" s="28" t="s">
        <v>509</v>
      </c>
      <c r="B161" s="29" t="s">
        <v>118</v>
      </c>
      <c r="C161" s="104">
        <v>132055</v>
      </c>
      <c r="D161" s="29" t="s">
        <v>210</v>
      </c>
      <c r="E161" s="29" t="s">
        <v>238</v>
      </c>
      <c r="F161" s="30">
        <v>135986</v>
      </c>
      <c r="G161" s="30">
        <v>134340</v>
      </c>
      <c r="H161" s="30">
        <v>19810992</v>
      </c>
      <c r="I161" s="30">
        <v>17516581</v>
      </c>
      <c r="J161" s="30">
        <v>26353685</v>
      </c>
      <c r="K161" s="30">
        <v>1770106</v>
      </c>
      <c r="L161" s="31">
        <v>3</v>
      </c>
      <c r="M161" s="31">
        <v>100.1</v>
      </c>
      <c r="N161" s="31">
        <v>24</v>
      </c>
      <c r="O161" s="31">
        <v>11.5</v>
      </c>
      <c r="P161" s="31">
        <v>9.6999999999999993</v>
      </c>
      <c r="Q161" s="32">
        <v>0.88</v>
      </c>
      <c r="R161" s="32" t="s">
        <v>115</v>
      </c>
      <c r="S161" s="32" t="s">
        <v>115</v>
      </c>
      <c r="T161" s="31">
        <v>2.2000000000000002</v>
      </c>
      <c r="U161" s="31">
        <v>5.3</v>
      </c>
      <c r="V161" s="30">
        <v>49994131</v>
      </c>
      <c r="W161" s="30">
        <v>49127546</v>
      </c>
      <c r="X161" s="30">
        <v>866585</v>
      </c>
      <c r="Y161" s="30">
        <v>71895</v>
      </c>
      <c r="Z161" s="30">
        <v>794690</v>
      </c>
      <c r="AA161" s="30">
        <v>68306</v>
      </c>
      <c r="AB161" s="30">
        <v>363211</v>
      </c>
      <c r="AC161" s="30" t="s">
        <v>115</v>
      </c>
      <c r="AD161" s="30">
        <v>500000</v>
      </c>
      <c r="AE161" s="33">
        <v>-68483</v>
      </c>
    </row>
    <row r="162" spans="1:31" s="27" customFormat="1" ht="13.5" hidden="1">
      <c r="A162" s="28" t="s">
        <v>509</v>
      </c>
      <c r="B162" s="29" t="s">
        <v>118</v>
      </c>
      <c r="C162" s="104">
        <v>132063</v>
      </c>
      <c r="D162" s="29" t="s">
        <v>210</v>
      </c>
      <c r="E162" s="29" t="s">
        <v>239</v>
      </c>
      <c r="F162" s="30">
        <v>258000</v>
      </c>
      <c r="G162" s="30">
        <v>253324</v>
      </c>
      <c r="H162" s="30">
        <v>34845459</v>
      </c>
      <c r="I162" s="30">
        <v>42778468</v>
      </c>
      <c r="J162" s="30">
        <v>55397423</v>
      </c>
      <c r="K162" s="30" t="s">
        <v>115</v>
      </c>
      <c r="L162" s="31">
        <v>5</v>
      </c>
      <c r="M162" s="31">
        <v>83.2</v>
      </c>
      <c r="N162" s="31">
        <v>17.2</v>
      </c>
      <c r="O162" s="31">
        <v>6.9</v>
      </c>
      <c r="P162" s="31">
        <v>5.8</v>
      </c>
      <c r="Q162" s="32">
        <v>1.19</v>
      </c>
      <c r="R162" s="32" t="s">
        <v>115</v>
      </c>
      <c r="S162" s="32" t="s">
        <v>115</v>
      </c>
      <c r="T162" s="31">
        <v>2.6</v>
      </c>
      <c r="U162" s="31" t="s">
        <v>115</v>
      </c>
      <c r="V162" s="30">
        <v>109896989</v>
      </c>
      <c r="W162" s="30">
        <v>106980011</v>
      </c>
      <c r="X162" s="30">
        <v>2916978</v>
      </c>
      <c r="Y162" s="30">
        <v>132714</v>
      </c>
      <c r="Z162" s="30">
        <v>2784264</v>
      </c>
      <c r="AA162" s="30">
        <v>-163242</v>
      </c>
      <c r="AB162" s="30">
        <v>8000</v>
      </c>
      <c r="AC162" s="30" t="s">
        <v>115</v>
      </c>
      <c r="AD162" s="30" t="s">
        <v>115</v>
      </c>
      <c r="AE162" s="33">
        <v>-155242</v>
      </c>
    </row>
    <row r="163" spans="1:31" s="27" customFormat="1" ht="13.5" hidden="1">
      <c r="A163" s="28" t="s">
        <v>509</v>
      </c>
      <c r="B163" s="29" t="s">
        <v>118</v>
      </c>
      <c r="C163" s="104">
        <v>132071</v>
      </c>
      <c r="D163" s="29" t="s">
        <v>210</v>
      </c>
      <c r="E163" s="29" t="s">
        <v>240</v>
      </c>
      <c r="F163" s="30">
        <v>112789</v>
      </c>
      <c r="G163" s="30">
        <v>110322</v>
      </c>
      <c r="H163" s="30">
        <v>16471391</v>
      </c>
      <c r="I163" s="30">
        <v>16294599</v>
      </c>
      <c r="J163" s="30">
        <v>21332884</v>
      </c>
      <c r="K163" s="30">
        <v>272760</v>
      </c>
      <c r="L163" s="31">
        <v>5.0999999999999996</v>
      </c>
      <c r="M163" s="31">
        <v>95.2</v>
      </c>
      <c r="N163" s="31">
        <v>25.4</v>
      </c>
      <c r="O163" s="31">
        <v>10</v>
      </c>
      <c r="P163" s="31">
        <v>8.3000000000000007</v>
      </c>
      <c r="Q163" s="32">
        <v>0.98</v>
      </c>
      <c r="R163" s="32" t="s">
        <v>115</v>
      </c>
      <c r="S163" s="32" t="s">
        <v>115</v>
      </c>
      <c r="T163" s="31">
        <v>0.5</v>
      </c>
      <c r="U163" s="31" t="s">
        <v>115</v>
      </c>
      <c r="V163" s="30">
        <v>43841958</v>
      </c>
      <c r="W163" s="30">
        <v>42505442</v>
      </c>
      <c r="X163" s="30">
        <v>1336516</v>
      </c>
      <c r="Y163" s="30">
        <v>247904</v>
      </c>
      <c r="Z163" s="30">
        <v>1088612</v>
      </c>
      <c r="AA163" s="30">
        <v>94887</v>
      </c>
      <c r="AB163" s="30">
        <v>2760</v>
      </c>
      <c r="AC163" s="30">
        <v>8167</v>
      </c>
      <c r="AD163" s="30">
        <v>500000</v>
      </c>
      <c r="AE163" s="33">
        <v>-394186</v>
      </c>
    </row>
    <row r="164" spans="1:31" s="27" customFormat="1" ht="13.5" hidden="1">
      <c r="A164" s="28" t="s">
        <v>509</v>
      </c>
      <c r="B164" s="29" t="s">
        <v>118</v>
      </c>
      <c r="C164" s="104">
        <v>132080</v>
      </c>
      <c r="D164" s="29" t="s">
        <v>210</v>
      </c>
      <c r="E164" s="29" t="s">
        <v>241</v>
      </c>
      <c r="F164" s="30">
        <v>229886</v>
      </c>
      <c r="G164" s="30">
        <v>225849</v>
      </c>
      <c r="H164" s="30">
        <v>29674699</v>
      </c>
      <c r="I164" s="30">
        <v>37786767</v>
      </c>
      <c r="J164" s="30">
        <v>49122189</v>
      </c>
      <c r="K164" s="30" t="s">
        <v>115</v>
      </c>
      <c r="L164" s="31">
        <v>6.8</v>
      </c>
      <c r="M164" s="31">
        <v>90.9</v>
      </c>
      <c r="N164" s="31">
        <v>22.1</v>
      </c>
      <c r="O164" s="31">
        <v>7.5</v>
      </c>
      <c r="P164" s="31">
        <v>6.2</v>
      </c>
      <c r="Q164" s="32">
        <v>1.25</v>
      </c>
      <c r="R164" s="32" t="s">
        <v>115</v>
      </c>
      <c r="S164" s="32" t="s">
        <v>115</v>
      </c>
      <c r="T164" s="31">
        <v>1.3</v>
      </c>
      <c r="U164" s="31" t="s">
        <v>115</v>
      </c>
      <c r="V164" s="30">
        <v>89753737</v>
      </c>
      <c r="W164" s="30">
        <v>85795274</v>
      </c>
      <c r="X164" s="30">
        <v>3958463</v>
      </c>
      <c r="Y164" s="30">
        <v>624689</v>
      </c>
      <c r="Z164" s="30">
        <v>3333774</v>
      </c>
      <c r="AA164" s="30">
        <v>-2030486</v>
      </c>
      <c r="AB164" s="30">
        <v>477505</v>
      </c>
      <c r="AC164" s="30" t="s">
        <v>115</v>
      </c>
      <c r="AD164" s="30">
        <v>630000</v>
      </c>
      <c r="AE164" s="33">
        <v>-2182981</v>
      </c>
    </row>
    <row r="165" spans="1:31" s="27" customFormat="1" ht="13.5" hidden="1">
      <c r="A165" s="28" t="s">
        <v>509</v>
      </c>
      <c r="B165" s="29" t="s">
        <v>118</v>
      </c>
      <c r="C165" s="104">
        <v>132098</v>
      </c>
      <c r="D165" s="29" t="s">
        <v>210</v>
      </c>
      <c r="E165" s="29" t="s">
        <v>242</v>
      </c>
      <c r="F165" s="30">
        <v>428572</v>
      </c>
      <c r="G165" s="30">
        <v>423067</v>
      </c>
      <c r="H165" s="30">
        <v>59145799</v>
      </c>
      <c r="I165" s="30">
        <v>58489941</v>
      </c>
      <c r="J165" s="30">
        <v>77188344</v>
      </c>
      <c r="K165" s="30">
        <v>1155987</v>
      </c>
      <c r="L165" s="31">
        <v>5.6</v>
      </c>
      <c r="M165" s="31">
        <v>93.7</v>
      </c>
      <c r="N165" s="31">
        <v>26.3</v>
      </c>
      <c r="O165" s="31">
        <v>8.1</v>
      </c>
      <c r="P165" s="31">
        <v>6.8</v>
      </c>
      <c r="Q165" s="32">
        <v>0.98</v>
      </c>
      <c r="R165" s="32" t="s">
        <v>115</v>
      </c>
      <c r="S165" s="32" t="s">
        <v>115</v>
      </c>
      <c r="T165" s="31">
        <v>-1.3</v>
      </c>
      <c r="U165" s="31" t="s">
        <v>115</v>
      </c>
      <c r="V165" s="30">
        <v>144519334</v>
      </c>
      <c r="W165" s="30">
        <v>139899675</v>
      </c>
      <c r="X165" s="30">
        <v>4619659</v>
      </c>
      <c r="Y165" s="30">
        <v>260323</v>
      </c>
      <c r="Z165" s="30">
        <v>4359336</v>
      </c>
      <c r="AA165" s="30">
        <v>-221980</v>
      </c>
      <c r="AB165" s="30">
        <v>3766329</v>
      </c>
      <c r="AC165" s="30" t="s">
        <v>115</v>
      </c>
      <c r="AD165" s="30">
        <v>2957238</v>
      </c>
      <c r="AE165" s="33">
        <v>587111</v>
      </c>
    </row>
    <row r="166" spans="1:31" s="27" customFormat="1" ht="13.5" hidden="1">
      <c r="A166" s="28" t="s">
        <v>509</v>
      </c>
      <c r="B166" s="29" t="s">
        <v>118</v>
      </c>
      <c r="C166" s="104">
        <v>132101</v>
      </c>
      <c r="D166" s="29" t="s">
        <v>210</v>
      </c>
      <c r="E166" s="29" t="s">
        <v>243</v>
      </c>
      <c r="F166" s="30">
        <v>119359</v>
      </c>
      <c r="G166" s="30">
        <v>116980</v>
      </c>
      <c r="H166" s="30">
        <v>16261566</v>
      </c>
      <c r="I166" s="30">
        <v>17419058</v>
      </c>
      <c r="J166" s="30">
        <v>22589941</v>
      </c>
      <c r="K166" s="30" t="s">
        <v>115</v>
      </c>
      <c r="L166" s="31">
        <v>8.8000000000000007</v>
      </c>
      <c r="M166" s="31">
        <v>92.7</v>
      </c>
      <c r="N166" s="31">
        <v>23.7</v>
      </c>
      <c r="O166" s="31">
        <v>11.9</v>
      </c>
      <c r="P166" s="31">
        <v>9.6</v>
      </c>
      <c r="Q166" s="32">
        <v>1.03</v>
      </c>
      <c r="R166" s="32" t="s">
        <v>115</v>
      </c>
      <c r="S166" s="32" t="s">
        <v>115</v>
      </c>
      <c r="T166" s="31">
        <v>3</v>
      </c>
      <c r="U166" s="31">
        <v>18</v>
      </c>
      <c r="V166" s="30">
        <v>42321264</v>
      </c>
      <c r="W166" s="30">
        <v>40218989</v>
      </c>
      <c r="X166" s="30">
        <v>2102275</v>
      </c>
      <c r="Y166" s="30">
        <v>103592</v>
      </c>
      <c r="Z166" s="30">
        <v>1998683</v>
      </c>
      <c r="AA166" s="30">
        <v>456681</v>
      </c>
      <c r="AB166" s="30">
        <v>1170116</v>
      </c>
      <c r="AC166" s="30" t="s">
        <v>115</v>
      </c>
      <c r="AD166" s="30">
        <v>950000</v>
      </c>
      <c r="AE166" s="33">
        <v>676797</v>
      </c>
    </row>
    <row r="167" spans="1:31" s="27" customFormat="1" ht="13.5" hidden="1">
      <c r="A167" s="28" t="s">
        <v>509</v>
      </c>
      <c r="B167" s="29" t="s">
        <v>118</v>
      </c>
      <c r="C167" s="104">
        <v>132110</v>
      </c>
      <c r="D167" s="29" t="s">
        <v>210</v>
      </c>
      <c r="E167" s="29" t="s">
        <v>244</v>
      </c>
      <c r="F167" s="30">
        <v>189885</v>
      </c>
      <c r="G167" s="30">
        <v>185324</v>
      </c>
      <c r="H167" s="30">
        <v>26398603</v>
      </c>
      <c r="I167" s="30">
        <v>25921843</v>
      </c>
      <c r="J167" s="30">
        <v>34508583</v>
      </c>
      <c r="K167" s="30">
        <v>689392</v>
      </c>
      <c r="L167" s="31">
        <v>4.8</v>
      </c>
      <c r="M167" s="31">
        <v>94.9</v>
      </c>
      <c r="N167" s="31">
        <v>23</v>
      </c>
      <c r="O167" s="31">
        <v>9.9</v>
      </c>
      <c r="P167" s="31">
        <v>8.4</v>
      </c>
      <c r="Q167" s="32">
        <v>0.98</v>
      </c>
      <c r="R167" s="32" t="s">
        <v>115</v>
      </c>
      <c r="S167" s="32" t="s">
        <v>115</v>
      </c>
      <c r="T167" s="31">
        <v>0.6</v>
      </c>
      <c r="U167" s="31" t="s">
        <v>115</v>
      </c>
      <c r="V167" s="30">
        <v>63172051</v>
      </c>
      <c r="W167" s="30">
        <v>61529066</v>
      </c>
      <c r="X167" s="30">
        <v>1642985</v>
      </c>
      <c r="Y167" s="30">
        <v>677</v>
      </c>
      <c r="Z167" s="30">
        <v>1642308</v>
      </c>
      <c r="AA167" s="30">
        <v>468910</v>
      </c>
      <c r="AB167" s="30">
        <v>587085</v>
      </c>
      <c r="AC167" s="30" t="s">
        <v>115</v>
      </c>
      <c r="AD167" s="30">
        <v>1880000</v>
      </c>
      <c r="AE167" s="33">
        <v>-824005</v>
      </c>
    </row>
    <row r="168" spans="1:31" s="27" customFormat="1" ht="13.5" hidden="1">
      <c r="A168" s="28" t="s">
        <v>509</v>
      </c>
      <c r="B168" s="29" t="s">
        <v>118</v>
      </c>
      <c r="C168" s="104">
        <v>132128</v>
      </c>
      <c r="D168" s="29" t="s">
        <v>210</v>
      </c>
      <c r="E168" s="29" t="s">
        <v>245</v>
      </c>
      <c r="F168" s="30">
        <v>183589</v>
      </c>
      <c r="G168" s="30">
        <v>180784</v>
      </c>
      <c r="H168" s="30">
        <v>26247262</v>
      </c>
      <c r="I168" s="30">
        <v>25670810</v>
      </c>
      <c r="J168" s="30">
        <v>34485847</v>
      </c>
      <c r="K168" s="30">
        <v>833543</v>
      </c>
      <c r="L168" s="31">
        <v>6.7</v>
      </c>
      <c r="M168" s="31">
        <v>93.9</v>
      </c>
      <c r="N168" s="31">
        <v>25.9</v>
      </c>
      <c r="O168" s="31">
        <v>8.9</v>
      </c>
      <c r="P168" s="31">
        <v>7.1</v>
      </c>
      <c r="Q168" s="32">
        <v>0.97</v>
      </c>
      <c r="R168" s="32" t="s">
        <v>115</v>
      </c>
      <c r="S168" s="32" t="s">
        <v>115</v>
      </c>
      <c r="T168" s="31">
        <v>-1.1000000000000001</v>
      </c>
      <c r="U168" s="31">
        <v>17.3</v>
      </c>
      <c r="V168" s="30">
        <v>68796815</v>
      </c>
      <c r="W168" s="30">
        <v>66281575</v>
      </c>
      <c r="X168" s="30">
        <v>2515240</v>
      </c>
      <c r="Y168" s="30">
        <v>210370</v>
      </c>
      <c r="Z168" s="30">
        <v>2304870</v>
      </c>
      <c r="AA168" s="30">
        <v>-600836</v>
      </c>
      <c r="AB168" s="30">
        <v>1448625</v>
      </c>
      <c r="AC168" s="30" t="s">
        <v>115</v>
      </c>
      <c r="AD168" s="30">
        <v>1490335</v>
      </c>
      <c r="AE168" s="33">
        <v>-642546</v>
      </c>
    </row>
    <row r="169" spans="1:31" s="27" customFormat="1" ht="13.5" hidden="1">
      <c r="A169" s="28" t="s">
        <v>509</v>
      </c>
      <c r="B169" s="29" t="s">
        <v>118</v>
      </c>
      <c r="C169" s="104">
        <v>132136</v>
      </c>
      <c r="D169" s="29" t="s">
        <v>210</v>
      </c>
      <c r="E169" s="29" t="s">
        <v>246</v>
      </c>
      <c r="F169" s="30">
        <v>150739</v>
      </c>
      <c r="G169" s="30">
        <v>148215</v>
      </c>
      <c r="H169" s="30">
        <v>21850027</v>
      </c>
      <c r="I169" s="30">
        <v>17910975</v>
      </c>
      <c r="J169" s="30">
        <v>28634690</v>
      </c>
      <c r="K169" s="30">
        <v>1909783</v>
      </c>
      <c r="L169" s="31">
        <v>4.5999999999999996</v>
      </c>
      <c r="M169" s="31">
        <v>93.8</v>
      </c>
      <c r="N169" s="31">
        <v>24.1</v>
      </c>
      <c r="O169" s="31">
        <v>14.5</v>
      </c>
      <c r="P169" s="31">
        <v>12.7</v>
      </c>
      <c r="Q169" s="32">
        <v>0.82</v>
      </c>
      <c r="R169" s="32" t="s">
        <v>115</v>
      </c>
      <c r="S169" s="32" t="s">
        <v>115</v>
      </c>
      <c r="T169" s="31">
        <v>5.3</v>
      </c>
      <c r="U169" s="31">
        <v>9.5</v>
      </c>
      <c r="V169" s="30">
        <v>54382759</v>
      </c>
      <c r="W169" s="30">
        <v>52874825</v>
      </c>
      <c r="X169" s="30">
        <v>1507934</v>
      </c>
      <c r="Y169" s="30">
        <v>190839</v>
      </c>
      <c r="Z169" s="30">
        <v>1317095</v>
      </c>
      <c r="AA169" s="30">
        <v>-242189</v>
      </c>
      <c r="AB169" s="30">
        <v>184</v>
      </c>
      <c r="AC169" s="30" t="s">
        <v>115</v>
      </c>
      <c r="AD169" s="30">
        <v>789716</v>
      </c>
      <c r="AE169" s="33">
        <v>-1031721</v>
      </c>
    </row>
    <row r="170" spans="1:31" s="27" customFormat="1" ht="13.5" hidden="1">
      <c r="A170" s="28" t="s">
        <v>509</v>
      </c>
      <c r="B170" s="29" t="s">
        <v>118</v>
      </c>
      <c r="C170" s="104">
        <v>132144</v>
      </c>
      <c r="D170" s="29" t="s">
        <v>210</v>
      </c>
      <c r="E170" s="29" t="s">
        <v>247</v>
      </c>
      <c r="F170" s="30">
        <v>120656</v>
      </c>
      <c r="G170" s="30">
        <v>118746</v>
      </c>
      <c r="H170" s="30">
        <v>17814592</v>
      </c>
      <c r="I170" s="30">
        <v>18279270</v>
      </c>
      <c r="J170" s="30">
        <v>23774308</v>
      </c>
      <c r="K170" s="30" t="s">
        <v>115</v>
      </c>
      <c r="L170" s="31">
        <v>3.6</v>
      </c>
      <c r="M170" s="31">
        <v>92.9</v>
      </c>
      <c r="N170" s="31">
        <v>26.6</v>
      </c>
      <c r="O170" s="31">
        <v>8.3000000000000007</v>
      </c>
      <c r="P170" s="31">
        <v>6.3</v>
      </c>
      <c r="Q170" s="32">
        <v>1.01</v>
      </c>
      <c r="R170" s="32" t="s">
        <v>115</v>
      </c>
      <c r="S170" s="32" t="s">
        <v>115</v>
      </c>
      <c r="T170" s="31">
        <v>-1.4</v>
      </c>
      <c r="U170" s="31" t="s">
        <v>115</v>
      </c>
      <c r="V170" s="30">
        <v>48036341</v>
      </c>
      <c r="W170" s="30">
        <v>46817189</v>
      </c>
      <c r="X170" s="30">
        <v>1219152</v>
      </c>
      <c r="Y170" s="30">
        <v>357881</v>
      </c>
      <c r="Z170" s="30">
        <v>861271</v>
      </c>
      <c r="AA170" s="30">
        <v>-926423</v>
      </c>
      <c r="AB170" s="30">
        <v>1892947</v>
      </c>
      <c r="AC170" s="30" t="s">
        <v>115</v>
      </c>
      <c r="AD170" s="30">
        <v>3029074</v>
      </c>
      <c r="AE170" s="33">
        <v>-2062550</v>
      </c>
    </row>
    <row r="171" spans="1:31" s="27" customFormat="1" ht="13.5" hidden="1">
      <c r="A171" s="28" t="s">
        <v>509</v>
      </c>
      <c r="B171" s="29" t="s">
        <v>118</v>
      </c>
      <c r="C171" s="104">
        <v>132225</v>
      </c>
      <c r="D171" s="29" t="s">
        <v>210</v>
      </c>
      <c r="E171" s="29" t="s">
        <v>248</v>
      </c>
      <c r="F171" s="30">
        <v>116867</v>
      </c>
      <c r="G171" s="30">
        <v>115045</v>
      </c>
      <c r="H171" s="30">
        <v>17024426</v>
      </c>
      <c r="I171" s="30">
        <v>14373069</v>
      </c>
      <c r="J171" s="30">
        <v>22399270</v>
      </c>
      <c r="K171" s="30">
        <v>1378624</v>
      </c>
      <c r="L171" s="31">
        <v>2.5</v>
      </c>
      <c r="M171" s="31">
        <v>93.8</v>
      </c>
      <c r="N171" s="31">
        <v>21.2</v>
      </c>
      <c r="O171" s="31">
        <v>11.1</v>
      </c>
      <c r="P171" s="31">
        <v>9.8000000000000007</v>
      </c>
      <c r="Q171" s="32">
        <v>0.83</v>
      </c>
      <c r="R171" s="32" t="s">
        <v>115</v>
      </c>
      <c r="S171" s="32" t="s">
        <v>115</v>
      </c>
      <c r="T171" s="31">
        <v>0.7</v>
      </c>
      <c r="U171" s="31" t="s">
        <v>115</v>
      </c>
      <c r="V171" s="30">
        <v>39951359</v>
      </c>
      <c r="W171" s="30">
        <v>39166722</v>
      </c>
      <c r="X171" s="30">
        <v>784637</v>
      </c>
      <c r="Y171" s="30">
        <v>223520</v>
      </c>
      <c r="Z171" s="30">
        <v>561117</v>
      </c>
      <c r="AA171" s="30">
        <v>-628022</v>
      </c>
      <c r="AB171" s="30">
        <v>619361</v>
      </c>
      <c r="AC171" s="30" t="s">
        <v>115</v>
      </c>
      <c r="AD171" s="30" t="s">
        <v>115</v>
      </c>
      <c r="AE171" s="33">
        <v>-8661</v>
      </c>
    </row>
    <row r="172" spans="1:31" s="27" customFormat="1" ht="13.5" hidden="1">
      <c r="A172" s="28" t="s">
        <v>509</v>
      </c>
      <c r="B172" s="29" t="s">
        <v>118</v>
      </c>
      <c r="C172" s="104">
        <v>132241</v>
      </c>
      <c r="D172" s="29" t="s">
        <v>210</v>
      </c>
      <c r="E172" s="29" t="s">
        <v>249</v>
      </c>
      <c r="F172" s="30">
        <v>148293</v>
      </c>
      <c r="G172" s="30">
        <v>145891</v>
      </c>
      <c r="H172" s="30">
        <v>20829767</v>
      </c>
      <c r="I172" s="30">
        <v>23625699</v>
      </c>
      <c r="J172" s="30">
        <v>30595001</v>
      </c>
      <c r="K172" s="30" t="s">
        <v>115</v>
      </c>
      <c r="L172" s="31">
        <v>6.2</v>
      </c>
      <c r="M172" s="31">
        <v>90.6</v>
      </c>
      <c r="N172" s="31">
        <v>25.5</v>
      </c>
      <c r="O172" s="31">
        <v>6.5</v>
      </c>
      <c r="P172" s="31">
        <v>5.5</v>
      </c>
      <c r="Q172" s="32">
        <v>1.1100000000000001</v>
      </c>
      <c r="R172" s="32" t="s">
        <v>115</v>
      </c>
      <c r="S172" s="32" t="s">
        <v>115</v>
      </c>
      <c r="T172" s="31">
        <v>0</v>
      </c>
      <c r="U172" s="31" t="s">
        <v>115</v>
      </c>
      <c r="V172" s="30">
        <v>54800263</v>
      </c>
      <c r="W172" s="30">
        <v>52711296</v>
      </c>
      <c r="X172" s="30">
        <v>2088967</v>
      </c>
      <c r="Y172" s="30">
        <v>199911</v>
      </c>
      <c r="Z172" s="30">
        <v>1889056</v>
      </c>
      <c r="AA172" s="30">
        <v>318712</v>
      </c>
      <c r="AB172" s="30">
        <v>1211252</v>
      </c>
      <c r="AC172" s="30" t="s">
        <v>115</v>
      </c>
      <c r="AD172" s="30">
        <v>1169000</v>
      </c>
      <c r="AE172" s="33">
        <v>360964</v>
      </c>
    </row>
    <row r="173" spans="1:31" s="27" customFormat="1" ht="13.5" hidden="1">
      <c r="A173" s="28" t="s">
        <v>509</v>
      </c>
      <c r="B173" s="29" t="s">
        <v>118</v>
      </c>
      <c r="C173" s="104">
        <v>132292</v>
      </c>
      <c r="D173" s="29" t="s">
        <v>210</v>
      </c>
      <c r="E173" s="29" t="s">
        <v>250</v>
      </c>
      <c r="F173" s="30">
        <v>199790</v>
      </c>
      <c r="G173" s="30">
        <v>195901</v>
      </c>
      <c r="H173" s="30">
        <v>29202489</v>
      </c>
      <c r="I173" s="30">
        <v>26510171</v>
      </c>
      <c r="J173" s="30">
        <v>39022961</v>
      </c>
      <c r="K173" s="30">
        <v>2212194</v>
      </c>
      <c r="L173" s="31">
        <v>3.7</v>
      </c>
      <c r="M173" s="31">
        <v>95.8</v>
      </c>
      <c r="N173" s="31">
        <v>24</v>
      </c>
      <c r="O173" s="31">
        <v>16.600000000000001</v>
      </c>
      <c r="P173" s="31">
        <v>14.1</v>
      </c>
      <c r="Q173" s="32">
        <v>0.9</v>
      </c>
      <c r="R173" s="32" t="s">
        <v>115</v>
      </c>
      <c r="S173" s="32" t="s">
        <v>115</v>
      </c>
      <c r="T173" s="31">
        <v>-0.2</v>
      </c>
      <c r="U173" s="31">
        <v>18.100000000000001</v>
      </c>
      <c r="V173" s="30">
        <v>70415425</v>
      </c>
      <c r="W173" s="30">
        <v>68745697</v>
      </c>
      <c r="X173" s="30">
        <v>1669728</v>
      </c>
      <c r="Y173" s="30">
        <v>225611</v>
      </c>
      <c r="Z173" s="30">
        <v>1444117</v>
      </c>
      <c r="AA173" s="30">
        <v>7726</v>
      </c>
      <c r="AB173" s="30">
        <v>924238</v>
      </c>
      <c r="AC173" s="30" t="s">
        <v>115</v>
      </c>
      <c r="AD173" s="30">
        <v>1672000</v>
      </c>
      <c r="AE173" s="33">
        <v>-740036</v>
      </c>
    </row>
    <row r="174" spans="1:31" s="27" customFormat="1" ht="13.5" hidden="1">
      <c r="A174" s="21" t="s">
        <v>509</v>
      </c>
      <c r="B174" s="22" t="s">
        <v>112</v>
      </c>
      <c r="C174" s="103">
        <v>141003</v>
      </c>
      <c r="D174" s="22" t="s">
        <v>251</v>
      </c>
      <c r="E174" s="22" t="s">
        <v>252</v>
      </c>
      <c r="F174" s="23">
        <v>3735843</v>
      </c>
      <c r="G174" s="23">
        <v>3649259</v>
      </c>
      <c r="H174" s="23">
        <v>596534765</v>
      </c>
      <c r="I174" s="23">
        <v>578071210</v>
      </c>
      <c r="J174" s="23">
        <v>820065742</v>
      </c>
      <c r="K174" s="23">
        <v>48974175</v>
      </c>
      <c r="L174" s="24">
        <v>1</v>
      </c>
      <c r="M174" s="24">
        <v>98.9</v>
      </c>
      <c r="N174" s="24">
        <v>21.5</v>
      </c>
      <c r="O174" s="24">
        <v>19</v>
      </c>
      <c r="P174" s="24">
        <v>17.399999999999999</v>
      </c>
      <c r="Q174" s="25">
        <v>0.97</v>
      </c>
      <c r="R174" s="25" t="s">
        <v>115</v>
      </c>
      <c r="S174" s="25" t="s">
        <v>115</v>
      </c>
      <c r="T174" s="24">
        <v>16.5</v>
      </c>
      <c r="U174" s="24">
        <v>160.69999999999999</v>
      </c>
      <c r="V174" s="23">
        <v>1559291408</v>
      </c>
      <c r="W174" s="23">
        <v>1541514629</v>
      </c>
      <c r="X174" s="23">
        <v>17776779</v>
      </c>
      <c r="Y174" s="23">
        <v>9554805</v>
      </c>
      <c r="Z174" s="23">
        <v>8221974</v>
      </c>
      <c r="AA174" s="23">
        <v>-4752313</v>
      </c>
      <c r="AB174" s="23">
        <v>5410014</v>
      </c>
      <c r="AC174" s="23" t="s">
        <v>115</v>
      </c>
      <c r="AD174" s="23">
        <v>14200000</v>
      </c>
      <c r="AE174" s="26">
        <v>-13542299</v>
      </c>
    </row>
    <row r="175" spans="1:31" s="27" customFormat="1" ht="13.5" hidden="1">
      <c r="A175" s="28" t="s">
        <v>509</v>
      </c>
      <c r="B175" s="29" t="s">
        <v>112</v>
      </c>
      <c r="C175" s="104">
        <v>141305</v>
      </c>
      <c r="D175" s="29" t="s">
        <v>251</v>
      </c>
      <c r="E175" s="29" t="s">
        <v>253</v>
      </c>
      <c r="F175" s="30">
        <v>1474167</v>
      </c>
      <c r="G175" s="30">
        <v>1438462</v>
      </c>
      <c r="H175" s="30">
        <v>239689118</v>
      </c>
      <c r="I175" s="30">
        <v>241062088</v>
      </c>
      <c r="J175" s="30">
        <v>313794978</v>
      </c>
      <c r="K175" s="30" t="s">
        <v>115</v>
      </c>
      <c r="L175" s="31">
        <v>0.2</v>
      </c>
      <c r="M175" s="31">
        <v>100.4</v>
      </c>
      <c r="N175" s="31">
        <v>25.6</v>
      </c>
      <c r="O175" s="31">
        <v>21.2</v>
      </c>
      <c r="P175" s="31">
        <v>18.399999999999999</v>
      </c>
      <c r="Q175" s="32">
        <v>1</v>
      </c>
      <c r="R175" s="32" t="s">
        <v>115</v>
      </c>
      <c r="S175" s="32" t="s">
        <v>115</v>
      </c>
      <c r="T175" s="31">
        <v>7.2</v>
      </c>
      <c r="U175" s="31">
        <v>118.3</v>
      </c>
      <c r="V175" s="30">
        <v>611469829</v>
      </c>
      <c r="W175" s="30">
        <v>606991762</v>
      </c>
      <c r="X175" s="30">
        <v>4478067</v>
      </c>
      <c r="Y175" s="30">
        <v>3900668</v>
      </c>
      <c r="Z175" s="30">
        <v>577399</v>
      </c>
      <c r="AA175" s="30">
        <v>80420</v>
      </c>
      <c r="AB175" s="30">
        <v>296152</v>
      </c>
      <c r="AC175" s="30" t="s">
        <v>115</v>
      </c>
      <c r="AD175" s="30" t="s">
        <v>115</v>
      </c>
      <c r="AE175" s="33">
        <v>376572</v>
      </c>
    </row>
    <row r="176" spans="1:31" s="27" customFormat="1" ht="13.5" hidden="1">
      <c r="A176" s="28" t="s">
        <v>509</v>
      </c>
      <c r="B176" s="29" t="s">
        <v>112</v>
      </c>
      <c r="C176" s="104">
        <v>141500</v>
      </c>
      <c r="D176" s="29" t="s">
        <v>251</v>
      </c>
      <c r="E176" s="29" t="s">
        <v>254</v>
      </c>
      <c r="F176" s="30">
        <v>716981</v>
      </c>
      <c r="G176" s="30">
        <v>704467</v>
      </c>
      <c r="H176" s="30">
        <v>103549408</v>
      </c>
      <c r="I176" s="30">
        <v>95034981</v>
      </c>
      <c r="J176" s="30">
        <v>141603637</v>
      </c>
      <c r="K176" s="30">
        <v>10674016</v>
      </c>
      <c r="L176" s="31">
        <v>4.5</v>
      </c>
      <c r="M176" s="31">
        <v>102.5</v>
      </c>
      <c r="N176" s="31">
        <v>28</v>
      </c>
      <c r="O176" s="31">
        <v>16.8</v>
      </c>
      <c r="P176" s="31">
        <v>14.4</v>
      </c>
      <c r="Q176" s="32">
        <v>0.93</v>
      </c>
      <c r="R176" s="32" t="s">
        <v>115</v>
      </c>
      <c r="S176" s="32" t="s">
        <v>115</v>
      </c>
      <c r="T176" s="31">
        <v>2.9</v>
      </c>
      <c r="U176" s="31">
        <v>36.5</v>
      </c>
      <c r="V176" s="30">
        <v>257348347</v>
      </c>
      <c r="W176" s="30">
        <v>250133191</v>
      </c>
      <c r="X176" s="30">
        <v>7215156</v>
      </c>
      <c r="Y176" s="30">
        <v>882843</v>
      </c>
      <c r="Z176" s="30">
        <v>6332313</v>
      </c>
      <c r="AA176" s="30">
        <v>-845718</v>
      </c>
      <c r="AB176" s="30">
        <v>7977</v>
      </c>
      <c r="AC176" s="30" t="s">
        <v>115</v>
      </c>
      <c r="AD176" s="30">
        <v>8200000</v>
      </c>
      <c r="AE176" s="33">
        <v>-9037741</v>
      </c>
    </row>
    <row r="177" spans="1:31" s="27" customFormat="1" ht="13.5">
      <c r="A177" s="28" t="s">
        <v>509</v>
      </c>
      <c r="B177" s="29" t="s">
        <v>116</v>
      </c>
      <c r="C177" s="104">
        <v>142018</v>
      </c>
      <c r="D177" s="29" t="s">
        <v>251</v>
      </c>
      <c r="E177" s="29" t="s">
        <v>255</v>
      </c>
      <c r="F177" s="30">
        <v>412026</v>
      </c>
      <c r="G177" s="30">
        <v>406648</v>
      </c>
      <c r="H177" s="30">
        <v>61479733</v>
      </c>
      <c r="I177" s="30">
        <v>50415545</v>
      </c>
      <c r="J177" s="30">
        <v>81500774</v>
      </c>
      <c r="K177" s="30">
        <v>5996947</v>
      </c>
      <c r="L177" s="31">
        <v>4</v>
      </c>
      <c r="M177" s="31">
        <v>100.1</v>
      </c>
      <c r="N177" s="31">
        <v>28.9</v>
      </c>
      <c r="O177" s="31">
        <v>18.399999999999999</v>
      </c>
      <c r="P177" s="31">
        <v>14.9</v>
      </c>
      <c r="Q177" s="32">
        <v>0.8</v>
      </c>
      <c r="R177" s="32" t="s">
        <v>115</v>
      </c>
      <c r="S177" s="32" t="s">
        <v>115</v>
      </c>
      <c r="T177" s="31">
        <v>6.4</v>
      </c>
      <c r="U177" s="31">
        <v>49</v>
      </c>
      <c r="V177" s="30">
        <v>147757674</v>
      </c>
      <c r="W177" s="30">
        <v>144294749</v>
      </c>
      <c r="X177" s="30">
        <v>3462925</v>
      </c>
      <c r="Y177" s="30">
        <v>228730</v>
      </c>
      <c r="Z177" s="30">
        <v>3234195</v>
      </c>
      <c r="AA177" s="30">
        <v>-98524</v>
      </c>
      <c r="AB177" s="30">
        <v>735</v>
      </c>
      <c r="AC177" s="30" t="s">
        <v>115</v>
      </c>
      <c r="AD177" s="30">
        <v>3722180</v>
      </c>
      <c r="AE177" s="33">
        <v>-3819969</v>
      </c>
    </row>
    <row r="178" spans="1:31" s="27" customFormat="1" ht="13.5" hidden="1">
      <c r="A178" s="28" t="s">
        <v>509</v>
      </c>
      <c r="B178" s="29" t="s">
        <v>129</v>
      </c>
      <c r="C178" s="104">
        <v>142034</v>
      </c>
      <c r="D178" s="29" t="s">
        <v>251</v>
      </c>
      <c r="E178" s="29" t="s">
        <v>256</v>
      </c>
      <c r="F178" s="30">
        <v>257373</v>
      </c>
      <c r="G178" s="30">
        <v>252882</v>
      </c>
      <c r="H178" s="30">
        <v>36464268</v>
      </c>
      <c r="I178" s="30">
        <v>35477094</v>
      </c>
      <c r="J178" s="30">
        <v>48585126</v>
      </c>
      <c r="K178" s="30">
        <v>1901502</v>
      </c>
      <c r="L178" s="31">
        <v>6.9</v>
      </c>
      <c r="M178" s="31">
        <v>94.5</v>
      </c>
      <c r="N178" s="31">
        <v>28.5</v>
      </c>
      <c r="O178" s="31">
        <v>10.3</v>
      </c>
      <c r="P178" s="31">
        <v>9</v>
      </c>
      <c r="Q178" s="32">
        <v>0.97</v>
      </c>
      <c r="R178" s="32" t="s">
        <v>115</v>
      </c>
      <c r="S178" s="32" t="s">
        <v>115</v>
      </c>
      <c r="T178" s="31">
        <v>2.2000000000000002</v>
      </c>
      <c r="U178" s="31">
        <v>16.7</v>
      </c>
      <c r="V178" s="30">
        <v>84965723</v>
      </c>
      <c r="W178" s="30">
        <v>81021526</v>
      </c>
      <c r="X178" s="30">
        <v>3944197</v>
      </c>
      <c r="Y178" s="30">
        <v>586413</v>
      </c>
      <c r="Z178" s="30">
        <v>3357784</v>
      </c>
      <c r="AA178" s="30">
        <v>669178</v>
      </c>
      <c r="AB178" s="30">
        <v>316847</v>
      </c>
      <c r="AC178" s="30" t="s">
        <v>115</v>
      </c>
      <c r="AD178" s="30" t="s">
        <v>115</v>
      </c>
      <c r="AE178" s="33">
        <v>986025</v>
      </c>
    </row>
    <row r="179" spans="1:31" s="27" customFormat="1" ht="13.5" hidden="1">
      <c r="A179" s="28" t="s">
        <v>509</v>
      </c>
      <c r="B179" s="29" t="s">
        <v>118</v>
      </c>
      <c r="C179" s="104">
        <v>142042</v>
      </c>
      <c r="D179" s="29" t="s">
        <v>251</v>
      </c>
      <c r="E179" s="29" t="s">
        <v>257</v>
      </c>
      <c r="F179" s="30">
        <v>176393</v>
      </c>
      <c r="G179" s="30">
        <v>175141</v>
      </c>
      <c r="H179" s="30">
        <v>25188672</v>
      </c>
      <c r="I179" s="30">
        <v>27391198</v>
      </c>
      <c r="J179" s="30">
        <v>36019705</v>
      </c>
      <c r="K179" s="30" t="s">
        <v>115</v>
      </c>
      <c r="L179" s="31">
        <v>6.5</v>
      </c>
      <c r="M179" s="31">
        <v>95.3</v>
      </c>
      <c r="N179" s="31">
        <v>30.4</v>
      </c>
      <c r="O179" s="31">
        <v>11.6</v>
      </c>
      <c r="P179" s="31">
        <v>9.5</v>
      </c>
      <c r="Q179" s="32">
        <v>1.06</v>
      </c>
      <c r="R179" s="32" t="s">
        <v>115</v>
      </c>
      <c r="S179" s="32" t="s">
        <v>115</v>
      </c>
      <c r="T179" s="31">
        <v>-0.1</v>
      </c>
      <c r="U179" s="31" t="s">
        <v>115</v>
      </c>
      <c r="V179" s="30">
        <v>63265895</v>
      </c>
      <c r="W179" s="30">
        <v>60370222</v>
      </c>
      <c r="X179" s="30">
        <v>2895673</v>
      </c>
      <c r="Y179" s="30">
        <v>536825</v>
      </c>
      <c r="Z179" s="30">
        <v>2358848</v>
      </c>
      <c r="AA179" s="30">
        <v>426468</v>
      </c>
      <c r="AB179" s="30">
        <v>1421738</v>
      </c>
      <c r="AC179" s="30" t="s">
        <v>115</v>
      </c>
      <c r="AD179" s="30">
        <v>792213</v>
      </c>
      <c r="AE179" s="33">
        <v>1055993</v>
      </c>
    </row>
    <row r="180" spans="1:31" s="27" customFormat="1" ht="13.5" hidden="1">
      <c r="A180" s="28" t="s">
        <v>509</v>
      </c>
      <c r="B180" s="29" t="s">
        <v>118</v>
      </c>
      <c r="C180" s="104">
        <v>142051</v>
      </c>
      <c r="D180" s="29" t="s">
        <v>251</v>
      </c>
      <c r="E180" s="29" t="s">
        <v>258</v>
      </c>
      <c r="F180" s="30">
        <v>428612</v>
      </c>
      <c r="G180" s="30">
        <v>423069</v>
      </c>
      <c r="H180" s="30">
        <v>60399289</v>
      </c>
      <c r="I180" s="30">
        <v>63538679</v>
      </c>
      <c r="J180" s="30">
        <v>82666711</v>
      </c>
      <c r="K180" s="30" t="s">
        <v>115</v>
      </c>
      <c r="L180" s="31">
        <v>5.0999999999999996</v>
      </c>
      <c r="M180" s="31">
        <v>92</v>
      </c>
      <c r="N180" s="31">
        <v>29.6</v>
      </c>
      <c r="O180" s="31">
        <v>10</v>
      </c>
      <c r="P180" s="31">
        <v>8.6</v>
      </c>
      <c r="Q180" s="32">
        <v>1.07</v>
      </c>
      <c r="R180" s="32" t="s">
        <v>115</v>
      </c>
      <c r="S180" s="32" t="s">
        <v>115</v>
      </c>
      <c r="T180" s="31">
        <v>1.3</v>
      </c>
      <c r="U180" s="31">
        <v>25.4</v>
      </c>
      <c r="V180" s="30">
        <v>144549605</v>
      </c>
      <c r="W180" s="30">
        <v>139883794</v>
      </c>
      <c r="X180" s="30">
        <v>4665811</v>
      </c>
      <c r="Y180" s="30">
        <v>412022</v>
      </c>
      <c r="Z180" s="30">
        <v>4253789</v>
      </c>
      <c r="AA180" s="30">
        <v>-815897</v>
      </c>
      <c r="AB180" s="30">
        <v>1602511</v>
      </c>
      <c r="AC180" s="30" t="s">
        <v>115</v>
      </c>
      <c r="AD180" s="30">
        <v>700000</v>
      </c>
      <c r="AE180" s="33">
        <v>86614</v>
      </c>
    </row>
    <row r="181" spans="1:31" s="27" customFormat="1" ht="13.5" hidden="1">
      <c r="A181" s="28" t="s">
        <v>509</v>
      </c>
      <c r="B181" s="29" t="s">
        <v>129</v>
      </c>
      <c r="C181" s="104">
        <v>142069</v>
      </c>
      <c r="D181" s="29" t="s">
        <v>251</v>
      </c>
      <c r="E181" s="29" t="s">
        <v>259</v>
      </c>
      <c r="F181" s="30">
        <v>193803</v>
      </c>
      <c r="G181" s="30">
        <v>191809</v>
      </c>
      <c r="H181" s="30">
        <v>28103487</v>
      </c>
      <c r="I181" s="30">
        <v>27305421</v>
      </c>
      <c r="J181" s="30">
        <v>37451482</v>
      </c>
      <c r="K181" s="30">
        <v>1431911</v>
      </c>
      <c r="L181" s="31">
        <v>9.6</v>
      </c>
      <c r="M181" s="31">
        <v>93.1</v>
      </c>
      <c r="N181" s="31">
        <v>28.1</v>
      </c>
      <c r="O181" s="31">
        <v>12.3</v>
      </c>
      <c r="P181" s="31">
        <v>10.199999999999999</v>
      </c>
      <c r="Q181" s="32">
        <v>0.96</v>
      </c>
      <c r="R181" s="32" t="s">
        <v>115</v>
      </c>
      <c r="S181" s="32" t="s">
        <v>115</v>
      </c>
      <c r="T181" s="31">
        <v>5.4</v>
      </c>
      <c r="U181" s="31">
        <v>5.9</v>
      </c>
      <c r="V181" s="30">
        <v>72765202</v>
      </c>
      <c r="W181" s="30">
        <v>69040816</v>
      </c>
      <c r="X181" s="30">
        <v>3724386</v>
      </c>
      <c r="Y181" s="30">
        <v>135710</v>
      </c>
      <c r="Z181" s="30">
        <v>3588676</v>
      </c>
      <c r="AA181" s="30">
        <v>-320624</v>
      </c>
      <c r="AB181" s="30">
        <v>1450823</v>
      </c>
      <c r="AC181" s="30">
        <v>239066</v>
      </c>
      <c r="AD181" s="30">
        <v>1350000</v>
      </c>
      <c r="AE181" s="33">
        <v>19265</v>
      </c>
    </row>
    <row r="182" spans="1:31" s="27" customFormat="1" ht="13.5" hidden="1">
      <c r="A182" s="28" t="s">
        <v>509</v>
      </c>
      <c r="B182" s="29" t="s">
        <v>129</v>
      </c>
      <c r="C182" s="104">
        <v>142077</v>
      </c>
      <c r="D182" s="29" t="s">
        <v>251</v>
      </c>
      <c r="E182" s="29" t="s">
        <v>260</v>
      </c>
      <c r="F182" s="30">
        <v>241979</v>
      </c>
      <c r="G182" s="30">
        <v>240294</v>
      </c>
      <c r="H182" s="30">
        <v>30210628</v>
      </c>
      <c r="I182" s="30">
        <v>28777112</v>
      </c>
      <c r="J182" s="30">
        <v>40522677</v>
      </c>
      <c r="K182" s="30">
        <v>2094497</v>
      </c>
      <c r="L182" s="31">
        <v>6.6</v>
      </c>
      <c r="M182" s="31">
        <v>98.3</v>
      </c>
      <c r="N182" s="31">
        <v>32.9</v>
      </c>
      <c r="O182" s="31">
        <v>10.4</v>
      </c>
      <c r="P182" s="31">
        <v>9.1999999999999993</v>
      </c>
      <c r="Q182" s="32">
        <v>0.95</v>
      </c>
      <c r="R182" s="32" t="s">
        <v>115</v>
      </c>
      <c r="S182" s="32" t="s">
        <v>115</v>
      </c>
      <c r="T182" s="31">
        <v>0.4</v>
      </c>
      <c r="U182" s="31">
        <v>44.5</v>
      </c>
      <c r="V182" s="30">
        <v>73387012</v>
      </c>
      <c r="W182" s="30">
        <v>70602393</v>
      </c>
      <c r="X182" s="30">
        <v>2784619</v>
      </c>
      <c r="Y182" s="30">
        <v>126774</v>
      </c>
      <c r="Z182" s="30">
        <v>2657845</v>
      </c>
      <c r="AA182" s="30">
        <v>27510</v>
      </c>
      <c r="AB182" s="30">
        <v>1010</v>
      </c>
      <c r="AC182" s="30">
        <v>118874</v>
      </c>
      <c r="AD182" s="30" t="s">
        <v>115</v>
      </c>
      <c r="AE182" s="33">
        <v>147394</v>
      </c>
    </row>
    <row r="183" spans="1:31" s="27" customFormat="1" ht="13.5" hidden="1">
      <c r="A183" s="28" t="s">
        <v>509</v>
      </c>
      <c r="B183" s="29" t="s">
        <v>118</v>
      </c>
      <c r="C183" s="104">
        <v>142115</v>
      </c>
      <c r="D183" s="29" t="s">
        <v>251</v>
      </c>
      <c r="E183" s="29" t="s">
        <v>261</v>
      </c>
      <c r="F183" s="30">
        <v>162809</v>
      </c>
      <c r="G183" s="30">
        <v>159768</v>
      </c>
      <c r="H183" s="30">
        <v>21813702</v>
      </c>
      <c r="I183" s="30">
        <v>19728270</v>
      </c>
      <c r="J183" s="30">
        <v>29093432</v>
      </c>
      <c r="K183" s="30">
        <v>1824418</v>
      </c>
      <c r="L183" s="31">
        <v>5.5</v>
      </c>
      <c r="M183" s="31">
        <v>99</v>
      </c>
      <c r="N183" s="31">
        <v>29.6</v>
      </c>
      <c r="O183" s="31">
        <v>11.9</v>
      </c>
      <c r="P183" s="31">
        <v>10</v>
      </c>
      <c r="Q183" s="32">
        <v>0.9</v>
      </c>
      <c r="R183" s="32" t="s">
        <v>115</v>
      </c>
      <c r="S183" s="32" t="s">
        <v>115</v>
      </c>
      <c r="T183" s="31">
        <v>3.4</v>
      </c>
      <c r="U183" s="31">
        <v>31.7</v>
      </c>
      <c r="V183" s="30">
        <v>49450015</v>
      </c>
      <c r="W183" s="30">
        <v>47516344</v>
      </c>
      <c r="X183" s="30">
        <v>1933671</v>
      </c>
      <c r="Y183" s="30">
        <v>331879</v>
      </c>
      <c r="Z183" s="30">
        <v>1601792</v>
      </c>
      <c r="AA183" s="30">
        <v>-1246390</v>
      </c>
      <c r="AB183" s="30">
        <v>13018</v>
      </c>
      <c r="AC183" s="30" t="s">
        <v>115</v>
      </c>
      <c r="AD183" s="30">
        <v>1097825</v>
      </c>
      <c r="AE183" s="33">
        <v>-2331197</v>
      </c>
    </row>
    <row r="184" spans="1:31" s="27" customFormat="1" ht="13.5" hidden="1">
      <c r="A184" s="28" t="s">
        <v>509</v>
      </c>
      <c r="B184" s="29" t="s">
        <v>129</v>
      </c>
      <c r="C184" s="104">
        <v>142123</v>
      </c>
      <c r="D184" s="29" t="s">
        <v>251</v>
      </c>
      <c r="E184" s="29" t="s">
        <v>262</v>
      </c>
      <c r="F184" s="30">
        <v>225366</v>
      </c>
      <c r="G184" s="30">
        <v>219162</v>
      </c>
      <c r="H184" s="30">
        <v>31692903</v>
      </c>
      <c r="I184" s="30">
        <v>39054771</v>
      </c>
      <c r="J184" s="30">
        <v>50639562</v>
      </c>
      <c r="K184" s="30" t="s">
        <v>115</v>
      </c>
      <c r="L184" s="31">
        <v>6.8</v>
      </c>
      <c r="M184" s="31">
        <v>95.1</v>
      </c>
      <c r="N184" s="31">
        <v>28</v>
      </c>
      <c r="O184" s="31">
        <v>12.9</v>
      </c>
      <c r="P184" s="31">
        <v>11.1</v>
      </c>
      <c r="Q184" s="32">
        <v>1.1399999999999999</v>
      </c>
      <c r="R184" s="32" t="s">
        <v>115</v>
      </c>
      <c r="S184" s="32" t="s">
        <v>115</v>
      </c>
      <c r="T184" s="31">
        <v>2.5</v>
      </c>
      <c r="U184" s="31">
        <v>54</v>
      </c>
      <c r="V184" s="30">
        <v>82619979</v>
      </c>
      <c r="W184" s="30">
        <v>79066635</v>
      </c>
      <c r="X184" s="30">
        <v>3553344</v>
      </c>
      <c r="Y184" s="30">
        <v>126842</v>
      </c>
      <c r="Z184" s="30">
        <v>3426502</v>
      </c>
      <c r="AA184" s="30">
        <v>-347718</v>
      </c>
      <c r="AB184" s="30">
        <v>119920</v>
      </c>
      <c r="AC184" s="30" t="s">
        <v>115</v>
      </c>
      <c r="AD184" s="30">
        <v>387828</v>
      </c>
      <c r="AE184" s="33">
        <v>-615626</v>
      </c>
    </row>
    <row r="185" spans="1:31" s="27" customFormat="1" ht="13.5" hidden="1">
      <c r="A185" s="28" t="s">
        <v>509</v>
      </c>
      <c r="B185" s="29" t="s">
        <v>129</v>
      </c>
      <c r="C185" s="104">
        <v>142131</v>
      </c>
      <c r="D185" s="29" t="s">
        <v>251</v>
      </c>
      <c r="E185" s="29" t="s">
        <v>263</v>
      </c>
      <c r="F185" s="30">
        <v>235434</v>
      </c>
      <c r="G185" s="30">
        <v>229426</v>
      </c>
      <c r="H185" s="30">
        <v>30726177</v>
      </c>
      <c r="I185" s="30">
        <v>29715097</v>
      </c>
      <c r="J185" s="30">
        <v>40984423</v>
      </c>
      <c r="K185" s="30">
        <v>1814107</v>
      </c>
      <c r="L185" s="31">
        <v>7</v>
      </c>
      <c r="M185" s="31">
        <v>94.5</v>
      </c>
      <c r="N185" s="31">
        <v>26.1</v>
      </c>
      <c r="O185" s="31">
        <v>10</v>
      </c>
      <c r="P185" s="31">
        <v>8.6999999999999993</v>
      </c>
      <c r="Q185" s="32">
        <v>0.97</v>
      </c>
      <c r="R185" s="32" t="s">
        <v>115</v>
      </c>
      <c r="S185" s="32" t="s">
        <v>115</v>
      </c>
      <c r="T185" s="31">
        <v>0.7</v>
      </c>
      <c r="U185" s="31">
        <v>28.9</v>
      </c>
      <c r="V185" s="30">
        <v>74763903</v>
      </c>
      <c r="W185" s="30">
        <v>71734094</v>
      </c>
      <c r="X185" s="30">
        <v>3029809</v>
      </c>
      <c r="Y185" s="30">
        <v>162034</v>
      </c>
      <c r="Z185" s="30">
        <v>2867775</v>
      </c>
      <c r="AA185" s="30">
        <v>-62367</v>
      </c>
      <c r="AB185" s="30">
        <v>757</v>
      </c>
      <c r="AC185" s="30" t="s">
        <v>115</v>
      </c>
      <c r="AD185" s="30">
        <v>1359612</v>
      </c>
      <c r="AE185" s="33">
        <v>-1421222</v>
      </c>
    </row>
    <row r="186" spans="1:31" s="27" customFormat="1" ht="13.5" hidden="1">
      <c r="A186" s="28" t="s">
        <v>509</v>
      </c>
      <c r="B186" s="29" t="s">
        <v>118</v>
      </c>
      <c r="C186" s="104">
        <v>142140</v>
      </c>
      <c r="D186" s="29" t="s">
        <v>251</v>
      </c>
      <c r="E186" s="29" t="s">
        <v>264</v>
      </c>
      <c r="F186" s="30">
        <v>100187</v>
      </c>
      <c r="G186" s="30">
        <v>98373</v>
      </c>
      <c r="H186" s="30">
        <v>14365292</v>
      </c>
      <c r="I186" s="30">
        <v>13885703</v>
      </c>
      <c r="J186" s="30">
        <v>19032250</v>
      </c>
      <c r="K186" s="30">
        <v>693481</v>
      </c>
      <c r="L186" s="31">
        <v>4.5999999999999996</v>
      </c>
      <c r="M186" s="31">
        <v>94.7</v>
      </c>
      <c r="N186" s="31">
        <v>30.1</v>
      </c>
      <c r="O186" s="31">
        <v>13.9</v>
      </c>
      <c r="P186" s="31">
        <v>12.5</v>
      </c>
      <c r="Q186" s="32">
        <v>0.96</v>
      </c>
      <c r="R186" s="32" t="s">
        <v>115</v>
      </c>
      <c r="S186" s="32" t="s">
        <v>115</v>
      </c>
      <c r="T186" s="31">
        <v>6.3</v>
      </c>
      <c r="U186" s="31">
        <v>87.4</v>
      </c>
      <c r="V186" s="30">
        <v>31414212</v>
      </c>
      <c r="W186" s="30">
        <v>30499281</v>
      </c>
      <c r="X186" s="30">
        <v>914931</v>
      </c>
      <c r="Y186" s="30">
        <v>37540</v>
      </c>
      <c r="Z186" s="30">
        <v>877391</v>
      </c>
      <c r="AA186" s="30">
        <v>-128564</v>
      </c>
      <c r="AB186" s="30">
        <v>44167</v>
      </c>
      <c r="AC186" s="30" t="s">
        <v>115</v>
      </c>
      <c r="AD186" s="30" t="s">
        <v>115</v>
      </c>
      <c r="AE186" s="33">
        <v>-84397</v>
      </c>
    </row>
    <row r="187" spans="1:31" s="27" customFormat="1" ht="13.5" hidden="1">
      <c r="A187" s="28" t="s">
        <v>509</v>
      </c>
      <c r="B187" s="29" t="s">
        <v>118</v>
      </c>
      <c r="C187" s="104">
        <v>142158</v>
      </c>
      <c r="D187" s="29" t="s">
        <v>251</v>
      </c>
      <c r="E187" s="29" t="s">
        <v>265</v>
      </c>
      <c r="F187" s="30">
        <v>131061</v>
      </c>
      <c r="G187" s="30">
        <v>128840</v>
      </c>
      <c r="H187" s="30">
        <v>18016828</v>
      </c>
      <c r="I187" s="30">
        <v>18279133</v>
      </c>
      <c r="J187" s="30">
        <v>23545494</v>
      </c>
      <c r="K187" s="30" t="s">
        <v>115</v>
      </c>
      <c r="L187" s="31">
        <v>4.5</v>
      </c>
      <c r="M187" s="31">
        <v>93.9</v>
      </c>
      <c r="N187" s="31">
        <v>26.7</v>
      </c>
      <c r="O187" s="31">
        <v>9.5</v>
      </c>
      <c r="P187" s="31">
        <v>8.4</v>
      </c>
      <c r="Q187" s="32">
        <v>1</v>
      </c>
      <c r="R187" s="32" t="s">
        <v>115</v>
      </c>
      <c r="S187" s="32" t="s">
        <v>115</v>
      </c>
      <c r="T187" s="31">
        <v>0.9</v>
      </c>
      <c r="U187" s="31">
        <v>10.8</v>
      </c>
      <c r="V187" s="30">
        <v>39361419</v>
      </c>
      <c r="W187" s="30">
        <v>37880634</v>
      </c>
      <c r="X187" s="30">
        <v>1480785</v>
      </c>
      <c r="Y187" s="30">
        <v>422929</v>
      </c>
      <c r="Z187" s="30">
        <v>1057856</v>
      </c>
      <c r="AA187" s="30">
        <v>96934</v>
      </c>
      <c r="AB187" s="30">
        <v>59508</v>
      </c>
      <c r="AC187" s="30" t="s">
        <v>115</v>
      </c>
      <c r="AD187" s="30">
        <v>78818</v>
      </c>
      <c r="AE187" s="33">
        <v>77624</v>
      </c>
    </row>
    <row r="188" spans="1:31" s="27" customFormat="1" ht="13.5" hidden="1">
      <c r="A188" s="28" t="s">
        <v>509</v>
      </c>
      <c r="B188" s="29" t="s">
        <v>118</v>
      </c>
      <c r="C188" s="104">
        <v>142166</v>
      </c>
      <c r="D188" s="29" t="s">
        <v>251</v>
      </c>
      <c r="E188" s="29" t="s">
        <v>266</v>
      </c>
      <c r="F188" s="30">
        <v>130088</v>
      </c>
      <c r="G188" s="30">
        <v>127601</v>
      </c>
      <c r="H188" s="30">
        <v>17724774</v>
      </c>
      <c r="I188" s="30">
        <v>16038379</v>
      </c>
      <c r="J188" s="30">
        <v>23521903</v>
      </c>
      <c r="K188" s="30">
        <v>1301031</v>
      </c>
      <c r="L188" s="31">
        <v>4.0999999999999996</v>
      </c>
      <c r="M188" s="31">
        <v>96.8</v>
      </c>
      <c r="N188" s="31">
        <v>29.2</v>
      </c>
      <c r="O188" s="31">
        <v>11.1</v>
      </c>
      <c r="P188" s="31">
        <v>9.1</v>
      </c>
      <c r="Q188" s="32">
        <v>0.89</v>
      </c>
      <c r="R188" s="32" t="s">
        <v>115</v>
      </c>
      <c r="S188" s="32" t="s">
        <v>115</v>
      </c>
      <c r="T188" s="31">
        <v>1.5</v>
      </c>
      <c r="U188" s="31">
        <v>10.199999999999999</v>
      </c>
      <c r="V188" s="30">
        <v>41323118</v>
      </c>
      <c r="W188" s="30">
        <v>40235055</v>
      </c>
      <c r="X188" s="30">
        <v>1088063</v>
      </c>
      <c r="Y188" s="30">
        <v>115912</v>
      </c>
      <c r="Z188" s="30">
        <v>972151</v>
      </c>
      <c r="AA188" s="30">
        <v>-323330</v>
      </c>
      <c r="AB188" s="30">
        <v>526126</v>
      </c>
      <c r="AC188" s="30" t="s">
        <v>115</v>
      </c>
      <c r="AD188" s="30">
        <v>1020853</v>
      </c>
      <c r="AE188" s="33">
        <v>-818057</v>
      </c>
    </row>
    <row r="189" spans="1:31" s="27" customFormat="1" ht="13.5" hidden="1">
      <c r="A189" s="21" t="s">
        <v>509</v>
      </c>
      <c r="B189" s="22" t="s">
        <v>112</v>
      </c>
      <c r="C189" s="103">
        <v>151009</v>
      </c>
      <c r="D189" s="22" t="s">
        <v>267</v>
      </c>
      <c r="E189" s="22" t="s">
        <v>268</v>
      </c>
      <c r="F189" s="23">
        <v>800112</v>
      </c>
      <c r="G189" s="23">
        <v>794991</v>
      </c>
      <c r="H189" s="23">
        <v>142775171</v>
      </c>
      <c r="I189" s="23">
        <v>105562585</v>
      </c>
      <c r="J189" s="23">
        <v>195004341</v>
      </c>
      <c r="K189" s="23">
        <v>22752338</v>
      </c>
      <c r="L189" s="24">
        <v>0.5</v>
      </c>
      <c r="M189" s="24">
        <v>94.4</v>
      </c>
      <c r="N189" s="24">
        <v>22.4</v>
      </c>
      <c r="O189" s="24">
        <v>21.3</v>
      </c>
      <c r="P189" s="24">
        <v>19.3</v>
      </c>
      <c r="Q189" s="25">
        <v>0.75</v>
      </c>
      <c r="R189" s="25" t="s">
        <v>115</v>
      </c>
      <c r="S189" s="25" t="s">
        <v>115</v>
      </c>
      <c r="T189" s="24">
        <v>11.1</v>
      </c>
      <c r="U189" s="24">
        <v>139.6</v>
      </c>
      <c r="V189" s="23">
        <v>356388020</v>
      </c>
      <c r="W189" s="23">
        <v>354178640</v>
      </c>
      <c r="X189" s="23">
        <v>2209380</v>
      </c>
      <c r="Y189" s="23">
        <v>1272264</v>
      </c>
      <c r="Z189" s="23">
        <v>937116</v>
      </c>
      <c r="AA189" s="23">
        <v>-144088</v>
      </c>
      <c r="AB189" s="23">
        <v>1566</v>
      </c>
      <c r="AC189" s="23" t="s">
        <v>115</v>
      </c>
      <c r="AD189" s="23">
        <v>2000000</v>
      </c>
      <c r="AE189" s="26">
        <v>-2142522</v>
      </c>
    </row>
    <row r="190" spans="1:31" s="27" customFormat="1" ht="13.5" hidden="1">
      <c r="A190" s="28" t="s">
        <v>509</v>
      </c>
      <c r="B190" s="29" t="s">
        <v>129</v>
      </c>
      <c r="C190" s="104">
        <v>152021</v>
      </c>
      <c r="D190" s="29" t="s">
        <v>267</v>
      </c>
      <c r="E190" s="29" t="s">
        <v>269</v>
      </c>
      <c r="F190" s="30">
        <v>274977</v>
      </c>
      <c r="G190" s="30">
        <v>272857</v>
      </c>
      <c r="H190" s="30">
        <v>54869354</v>
      </c>
      <c r="I190" s="30">
        <v>33563011</v>
      </c>
      <c r="J190" s="30">
        <v>72386430</v>
      </c>
      <c r="K190" s="30">
        <v>4737305</v>
      </c>
      <c r="L190" s="31">
        <v>2</v>
      </c>
      <c r="M190" s="31">
        <v>92.7</v>
      </c>
      <c r="N190" s="31">
        <v>24.8</v>
      </c>
      <c r="O190" s="31">
        <v>21</v>
      </c>
      <c r="P190" s="31">
        <v>18.2</v>
      </c>
      <c r="Q190" s="32">
        <v>0.61</v>
      </c>
      <c r="R190" s="32" t="s">
        <v>115</v>
      </c>
      <c r="S190" s="32" t="s">
        <v>115</v>
      </c>
      <c r="T190" s="31">
        <v>7.7</v>
      </c>
      <c r="U190" s="31">
        <v>52.6</v>
      </c>
      <c r="V190" s="30">
        <v>131848789</v>
      </c>
      <c r="W190" s="30">
        <v>129566123</v>
      </c>
      <c r="X190" s="30">
        <v>2282666</v>
      </c>
      <c r="Y190" s="30">
        <v>812812</v>
      </c>
      <c r="Z190" s="30">
        <v>1469854</v>
      </c>
      <c r="AA190" s="30">
        <v>-1605515</v>
      </c>
      <c r="AB190" s="30">
        <v>3134</v>
      </c>
      <c r="AC190" s="30" t="s">
        <v>115</v>
      </c>
      <c r="AD190" s="30">
        <v>1750000</v>
      </c>
      <c r="AE190" s="33">
        <v>-3352381</v>
      </c>
    </row>
    <row r="191" spans="1:31" s="27" customFormat="1" ht="13.5" hidden="1">
      <c r="A191" s="28" t="s">
        <v>509</v>
      </c>
      <c r="B191" s="29" t="s">
        <v>129</v>
      </c>
      <c r="C191" s="104">
        <v>152226</v>
      </c>
      <c r="D191" s="29" t="s">
        <v>267</v>
      </c>
      <c r="E191" s="29" t="s">
        <v>270</v>
      </c>
      <c r="F191" s="30">
        <v>196959</v>
      </c>
      <c r="G191" s="30">
        <v>195842</v>
      </c>
      <c r="H191" s="30">
        <v>42361153</v>
      </c>
      <c r="I191" s="30">
        <v>27278360</v>
      </c>
      <c r="J191" s="30">
        <v>57346173</v>
      </c>
      <c r="K191" s="30">
        <v>3105559</v>
      </c>
      <c r="L191" s="31">
        <v>3.2</v>
      </c>
      <c r="M191" s="31">
        <v>95.6</v>
      </c>
      <c r="N191" s="31">
        <v>24.8</v>
      </c>
      <c r="O191" s="31">
        <v>20.8</v>
      </c>
      <c r="P191" s="31">
        <v>20.100000000000001</v>
      </c>
      <c r="Q191" s="32">
        <v>0.64</v>
      </c>
      <c r="R191" s="32" t="s">
        <v>115</v>
      </c>
      <c r="S191" s="32" t="s">
        <v>115</v>
      </c>
      <c r="T191" s="31">
        <v>13</v>
      </c>
      <c r="U191" s="31">
        <v>85.6</v>
      </c>
      <c r="V191" s="30">
        <v>111785834</v>
      </c>
      <c r="W191" s="30">
        <v>109304704</v>
      </c>
      <c r="X191" s="30">
        <v>2481130</v>
      </c>
      <c r="Y191" s="30">
        <v>649728</v>
      </c>
      <c r="Z191" s="30">
        <v>1831402</v>
      </c>
      <c r="AA191" s="30">
        <v>-18367</v>
      </c>
      <c r="AB191" s="30">
        <v>1094324</v>
      </c>
      <c r="AC191" s="30">
        <v>1682545</v>
      </c>
      <c r="AD191" s="30">
        <v>2920348</v>
      </c>
      <c r="AE191" s="33">
        <v>-161846</v>
      </c>
    </row>
    <row r="192" spans="1:31" s="27" customFormat="1" ht="13.5">
      <c r="A192" s="21" t="s">
        <v>509</v>
      </c>
      <c r="B192" s="22" t="s">
        <v>116</v>
      </c>
      <c r="C192" s="103">
        <v>162019</v>
      </c>
      <c r="D192" s="22" t="s">
        <v>273</v>
      </c>
      <c r="E192" s="22" t="s">
        <v>274</v>
      </c>
      <c r="F192" s="23">
        <v>418304</v>
      </c>
      <c r="G192" s="23">
        <v>412493</v>
      </c>
      <c r="H192" s="23">
        <v>73604432</v>
      </c>
      <c r="I192" s="23">
        <v>60817071</v>
      </c>
      <c r="J192" s="23">
        <v>100067948</v>
      </c>
      <c r="K192" s="23">
        <v>6140757</v>
      </c>
      <c r="L192" s="24">
        <v>2.4</v>
      </c>
      <c r="M192" s="24">
        <v>92.6</v>
      </c>
      <c r="N192" s="24">
        <v>21.4</v>
      </c>
      <c r="O192" s="24">
        <v>21.7</v>
      </c>
      <c r="P192" s="24">
        <v>19.7</v>
      </c>
      <c r="Q192" s="25">
        <v>0.8</v>
      </c>
      <c r="R192" s="25" t="s">
        <v>115</v>
      </c>
      <c r="S192" s="25" t="s">
        <v>115</v>
      </c>
      <c r="T192" s="24">
        <v>12.9</v>
      </c>
      <c r="U192" s="24">
        <v>123.2</v>
      </c>
      <c r="V192" s="23">
        <v>161319624</v>
      </c>
      <c r="W192" s="23">
        <v>158031157</v>
      </c>
      <c r="X192" s="23">
        <v>3288467</v>
      </c>
      <c r="Y192" s="23">
        <v>925437</v>
      </c>
      <c r="Z192" s="23">
        <v>2363030</v>
      </c>
      <c r="AA192" s="23">
        <v>460099</v>
      </c>
      <c r="AB192" s="23">
        <v>1735</v>
      </c>
      <c r="AC192" s="23" t="s">
        <v>115</v>
      </c>
      <c r="AD192" s="23" t="s">
        <v>115</v>
      </c>
      <c r="AE192" s="26">
        <v>461834</v>
      </c>
    </row>
    <row r="193" spans="1:31" s="27" customFormat="1" ht="13.5" hidden="1">
      <c r="A193" s="28" t="s">
        <v>509</v>
      </c>
      <c r="B193" s="29" t="s">
        <v>118</v>
      </c>
      <c r="C193" s="104">
        <v>162027</v>
      </c>
      <c r="D193" s="29" t="s">
        <v>273</v>
      </c>
      <c r="E193" s="29" t="s">
        <v>275</v>
      </c>
      <c r="F193" s="30">
        <v>174275</v>
      </c>
      <c r="G193" s="30">
        <v>171398</v>
      </c>
      <c r="H193" s="30">
        <v>29171281</v>
      </c>
      <c r="I193" s="30">
        <v>21997289</v>
      </c>
      <c r="J193" s="30">
        <v>38294101</v>
      </c>
      <c r="K193" s="30">
        <v>2567984</v>
      </c>
      <c r="L193" s="31">
        <v>1.1000000000000001</v>
      </c>
      <c r="M193" s="31">
        <v>88.5</v>
      </c>
      <c r="N193" s="31">
        <v>20.6</v>
      </c>
      <c r="O193" s="31">
        <v>23.8</v>
      </c>
      <c r="P193" s="31">
        <v>21.8</v>
      </c>
      <c r="Q193" s="32">
        <v>0.75</v>
      </c>
      <c r="R193" s="32" t="s">
        <v>115</v>
      </c>
      <c r="S193" s="32" t="s">
        <v>115</v>
      </c>
      <c r="T193" s="31">
        <v>15.7</v>
      </c>
      <c r="U193" s="31">
        <v>179.2</v>
      </c>
      <c r="V193" s="30">
        <v>73246064</v>
      </c>
      <c r="W193" s="30">
        <v>72626178</v>
      </c>
      <c r="X193" s="30">
        <v>619886</v>
      </c>
      <c r="Y193" s="30">
        <v>210336</v>
      </c>
      <c r="Z193" s="30">
        <v>409550</v>
      </c>
      <c r="AA193" s="30">
        <v>-572091</v>
      </c>
      <c r="AB193" s="30">
        <v>550</v>
      </c>
      <c r="AC193" s="30" t="s">
        <v>115</v>
      </c>
      <c r="AD193" s="30">
        <v>966000</v>
      </c>
      <c r="AE193" s="33">
        <v>-1537541</v>
      </c>
    </row>
    <row r="194" spans="1:31" s="27" customFormat="1" ht="13.5">
      <c r="A194" s="21" t="s">
        <v>509</v>
      </c>
      <c r="B194" s="22" t="s">
        <v>116</v>
      </c>
      <c r="C194" s="103">
        <v>172014</v>
      </c>
      <c r="D194" s="22" t="s">
        <v>276</v>
      </c>
      <c r="E194" s="22" t="s">
        <v>277</v>
      </c>
      <c r="F194" s="23">
        <v>454497</v>
      </c>
      <c r="G194" s="23">
        <v>449517</v>
      </c>
      <c r="H194" s="23">
        <v>76257170</v>
      </c>
      <c r="I194" s="23">
        <v>65296611</v>
      </c>
      <c r="J194" s="23">
        <v>101934264</v>
      </c>
      <c r="K194" s="23">
        <v>6826230</v>
      </c>
      <c r="L194" s="24">
        <v>1.6</v>
      </c>
      <c r="M194" s="24">
        <v>90.9</v>
      </c>
      <c r="N194" s="24">
        <v>19.399999999999999</v>
      </c>
      <c r="O194" s="24">
        <v>24</v>
      </c>
      <c r="P194" s="24">
        <v>22.4</v>
      </c>
      <c r="Q194" s="25">
        <v>0.83</v>
      </c>
      <c r="R194" s="25" t="s">
        <v>115</v>
      </c>
      <c r="S194" s="25" t="s">
        <v>115</v>
      </c>
      <c r="T194" s="24">
        <v>7.9</v>
      </c>
      <c r="U194" s="24">
        <v>68.400000000000006</v>
      </c>
      <c r="V194" s="23">
        <v>178514243</v>
      </c>
      <c r="W194" s="23">
        <v>175959590</v>
      </c>
      <c r="X194" s="23">
        <v>2554653</v>
      </c>
      <c r="Y194" s="23">
        <v>881243</v>
      </c>
      <c r="Z194" s="23">
        <v>1673410</v>
      </c>
      <c r="AA194" s="23">
        <v>-425975</v>
      </c>
      <c r="AB194" s="23">
        <v>751</v>
      </c>
      <c r="AC194" s="23">
        <v>1000000</v>
      </c>
      <c r="AD194" s="23" t="s">
        <v>115</v>
      </c>
      <c r="AE194" s="26">
        <v>574776</v>
      </c>
    </row>
    <row r="195" spans="1:31" s="27" customFormat="1" ht="13.5" hidden="1">
      <c r="A195" s="28" t="s">
        <v>509</v>
      </c>
      <c r="B195" s="29" t="s">
        <v>118</v>
      </c>
      <c r="C195" s="104">
        <v>172031</v>
      </c>
      <c r="D195" s="29" t="s">
        <v>276</v>
      </c>
      <c r="E195" s="29" t="s">
        <v>278</v>
      </c>
      <c r="F195" s="30">
        <v>108655</v>
      </c>
      <c r="G195" s="30">
        <v>107021</v>
      </c>
      <c r="H195" s="30">
        <v>19457383</v>
      </c>
      <c r="I195" s="30">
        <v>13971117</v>
      </c>
      <c r="J195" s="30">
        <v>24842591</v>
      </c>
      <c r="K195" s="30">
        <v>1534181</v>
      </c>
      <c r="L195" s="31">
        <v>2.2000000000000002</v>
      </c>
      <c r="M195" s="31">
        <v>95.5</v>
      </c>
      <c r="N195" s="31">
        <v>19</v>
      </c>
      <c r="O195" s="31">
        <v>25.3</v>
      </c>
      <c r="P195" s="31">
        <v>22.3</v>
      </c>
      <c r="Q195" s="32">
        <v>0.71</v>
      </c>
      <c r="R195" s="32" t="s">
        <v>115</v>
      </c>
      <c r="S195" s="32" t="s">
        <v>115</v>
      </c>
      <c r="T195" s="31">
        <v>15.6</v>
      </c>
      <c r="U195" s="31">
        <v>164.9</v>
      </c>
      <c r="V195" s="30">
        <v>43257868</v>
      </c>
      <c r="W195" s="30">
        <v>42668703</v>
      </c>
      <c r="X195" s="30">
        <v>589165</v>
      </c>
      <c r="Y195" s="30">
        <v>41174</v>
      </c>
      <c r="Z195" s="30">
        <v>547991</v>
      </c>
      <c r="AA195" s="30">
        <v>-45816</v>
      </c>
      <c r="AB195" s="30">
        <v>1174</v>
      </c>
      <c r="AC195" s="30" t="s">
        <v>115</v>
      </c>
      <c r="AD195" s="30">
        <v>300000</v>
      </c>
      <c r="AE195" s="33">
        <v>-344642</v>
      </c>
    </row>
    <row r="196" spans="1:31" s="27" customFormat="1" ht="13.5" hidden="1">
      <c r="A196" s="28" t="s">
        <v>509</v>
      </c>
      <c r="B196" s="29" t="s">
        <v>118</v>
      </c>
      <c r="C196" s="104">
        <v>172103</v>
      </c>
      <c r="D196" s="29" t="s">
        <v>276</v>
      </c>
      <c r="E196" s="29" t="s">
        <v>279</v>
      </c>
      <c r="F196" s="30">
        <v>113018</v>
      </c>
      <c r="G196" s="30">
        <v>112085</v>
      </c>
      <c r="H196" s="30">
        <v>22915052</v>
      </c>
      <c r="I196" s="30">
        <v>15318442</v>
      </c>
      <c r="J196" s="30">
        <v>30084612</v>
      </c>
      <c r="K196" s="30">
        <v>1465285</v>
      </c>
      <c r="L196" s="31">
        <v>3.7</v>
      </c>
      <c r="M196" s="31">
        <v>94.9</v>
      </c>
      <c r="N196" s="31">
        <v>17.600000000000001</v>
      </c>
      <c r="O196" s="31">
        <v>23.4</v>
      </c>
      <c r="P196" s="31">
        <v>20.2</v>
      </c>
      <c r="Q196" s="32">
        <v>0.65</v>
      </c>
      <c r="R196" s="32" t="s">
        <v>115</v>
      </c>
      <c r="S196" s="32" t="s">
        <v>115</v>
      </c>
      <c r="T196" s="31">
        <v>11</v>
      </c>
      <c r="U196" s="31">
        <v>128</v>
      </c>
      <c r="V196" s="30">
        <v>51540707</v>
      </c>
      <c r="W196" s="30">
        <v>50313661</v>
      </c>
      <c r="X196" s="30">
        <v>1227046</v>
      </c>
      <c r="Y196" s="30">
        <v>108754</v>
      </c>
      <c r="Z196" s="30">
        <v>1118292</v>
      </c>
      <c r="AA196" s="30">
        <v>-13028</v>
      </c>
      <c r="AB196" s="30">
        <v>567728</v>
      </c>
      <c r="AC196" s="30">
        <v>15201</v>
      </c>
      <c r="AD196" s="30">
        <v>1500000</v>
      </c>
      <c r="AE196" s="33">
        <v>-930099</v>
      </c>
    </row>
    <row r="197" spans="1:31" s="27" customFormat="1" ht="13.5" hidden="1">
      <c r="A197" s="21" t="s">
        <v>509</v>
      </c>
      <c r="B197" s="22" t="s">
        <v>129</v>
      </c>
      <c r="C197" s="103">
        <v>182010</v>
      </c>
      <c r="D197" s="22" t="s">
        <v>280</v>
      </c>
      <c r="E197" s="22" t="s">
        <v>281</v>
      </c>
      <c r="F197" s="23">
        <v>265796</v>
      </c>
      <c r="G197" s="23">
        <v>261829</v>
      </c>
      <c r="H197" s="23">
        <v>42757317</v>
      </c>
      <c r="I197" s="23">
        <v>36229052</v>
      </c>
      <c r="J197" s="23">
        <v>58561352</v>
      </c>
      <c r="K197" s="23">
        <v>4076795</v>
      </c>
      <c r="L197" s="24">
        <v>1.3</v>
      </c>
      <c r="M197" s="24">
        <v>96.6</v>
      </c>
      <c r="N197" s="24">
        <v>26.6</v>
      </c>
      <c r="O197" s="24">
        <v>21.7</v>
      </c>
      <c r="P197" s="24">
        <v>19.2</v>
      </c>
      <c r="Q197" s="25">
        <v>0.84</v>
      </c>
      <c r="R197" s="25" t="s">
        <v>115</v>
      </c>
      <c r="S197" s="25" t="s">
        <v>115</v>
      </c>
      <c r="T197" s="24">
        <v>11.4</v>
      </c>
      <c r="U197" s="24">
        <v>111.8</v>
      </c>
      <c r="V197" s="23">
        <v>105657739</v>
      </c>
      <c r="W197" s="23">
        <v>104347684</v>
      </c>
      <c r="X197" s="23">
        <v>1310055</v>
      </c>
      <c r="Y197" s="23">
        <v>533776</v>
      </c>
      <c r="Z197" s="23">
        <v>776279</v>
      </c>
      <c r="AA197" s="23">
        <v>-862076</v>
      </c>
      <c r="AB197" s="23">
        <v>2500</v>
      </c>
      <c r="AC197" s="23" t="s">
        <v>115</v>
      </c>
      <c r="AD197" s="23">
        <v>590000</v>
      </c>
      <c r="AE197" s="26">
        <v>-1449576</v>
      </c>
    </row>
    <row r="198" spans="1:31" s="27" customFormat="1" ht="13.5" hidden="1">
      <c r="A198" s="21" t="s">
        <v>509</v>
      </c>
      <c r="B198" s="22" t="s">
        <v>129</v>
      </c>
      <c r="C198" s="103">
        <v>192015</v>
      </c>
      <c r="D198" s="22" t="s">
        <v>282</v>
      </c>
      <c r="E198" s="22" t="s">
        <v>283</v>
      </c>
      <c r="F198" s="23">
        <v>191673</v>
      </c>
      <c r="G198" s="23">
        <v>186492</v>
      </c>
      <c r="H198" s="23">
        <v>31340929</v>
      </c>
      <c r="I198" s="23">
        <v>24350196</v>
      </c>
      <c r="J198" s="23">
        <v>41920372</v>
      </c>
      <c r="K198" s="23">
        <v>3165922</v>
      </c>
      <c r="L198" s="24">
        <v>0.5</v>
      </c>
      <c r="M198" s="24">
        <v>95.8</v>
      </c>
      <c r="N198" s="24">
        <v>22.7</v>
      </c>
      <c r="O198" s="24">
        <v>16.100000000000001</v>
      </c>
      <c r="P198" s="24">
        <v>14.5</v>
      </c>
      <c r="Q198" s="25">
        <v>0.77</v>
      </c>
      <c r="R198" s="25" t="s">
        <v>115</v>
      </c>
      <c r="S198" s="25" t="s">
        <v>115</v>
      </c>
      <c r="T198" s="24">
        <v>7.2</v>
      </c>
      <c r="U198" s="24">
        <v>70.8</v>
      </c>
      <c r="V198" s="23">
        <v>72373452</v>
      </c>
      <c r="W198" s="23">
        <v>71848840</v>
      </c>
      <c r="X198" s="23">
        <v>524612</v>
      </c>
      <c r="Y198" s="23">
        <v>310016</v>
      </c>
      <c r="Z198" s="23">
        <v>214596</v>
      </c>
      <c r="AA198" s="23">
        <v>-662325</v>
      </c>
      <c r="AB198" s="23">
        <v>874</v>
      </c>
      <c r="AC198" s="23">
        <v>31108</v>
      </c>
      <c r="AD198" s="23">
        <v>900000</v>
      </c>
      <c r="AE198" s="26">
        <v>-1530343</v>
      </c>
    </row>
    <row r="199" spans="1:31" s="27" customFormat="1" ht="13.5">
      <c r="A199" s="21" t="s">
        <v>509</v>
      </c>
      <c r="B199" s="22" t="s">
        <v>116</v>
      </c>
      <c r="C199" s="103">
        <v>202011</v>
      </c>
      <c r="D199" s="22" t="s">
        <v>284</v>
      </c>
      <c r="E199" s="22" t="s">
        <v>285</v>
      </c>
      <c r="F199" s="23">
        <v>382001</v>
      </c>
      <c r="G199" s="23">
        <v>378474</v>
      </c>
      <c r="H199" s="23">
        <v>66337623</v>
      </c>
      <c r="I199" s="23">
        <v>48957863</v>
      </c>
      <c r="J199" s="23">
        <v>86592996</v>
      </c>
      <c r="K199" s="23">
        <v>5930870</v>
      </c>
      <c r="L199" s="24">
        <v>2.2999999999999998</v>
      </c>
      <c r="M199" s="24">
        <v>89.8</v>
      </c>
      <c r="N199" s="24">
        <v>23.1</v>
      </c>
      <c r="O199" s="24">
        <v>15.4</v>
      </c>
      <c r="P199" s="24">
        <v>13.9</v>
      </c>
      <c r="Q199" s="25">
        <v>0.72</v>
      </c>
      <c r="R199" s="25" t="s">
        <v>115</v>
      </c>
      <c r="S199" s="25" t="s">
        <v>115</v>
      </c>
      <c r="T199" s="24">
        <v>2.1</v>
      </c>
      <c r="U199" s="24">
        <v>33.799999999999997</v>
      </c>
      <c r="V199" s="23">
        <v>151091384</v>
      </c>
      <c r="W199" s="23">
        <v>147714759</v>
      </c>
      <c r="X199" s="23">
        <v>3376625</v>
      </c>
      <c r="Y199" s="23">
        <v>1391577</v>
      </c>
      <c r="Z199" s="23">
        <v>1985048</v>
      </c>
      <c r="AA199" s="23">
        <v>-201344</v>
      </c>
      <c r="AB199" s="23">
        <v>19821</v>
      </c>
      <c r="AC199" s="23" t="s">
        <v>115</v>
      </c>
      <c r="AD199" s="23">
        <v>1400000</v>
      </c>
      <c r="AE199" s="26">
        <v>-1581523</v>
      </c>
    </row>
    <row r="200" spans="1:31" s="27" customFormat="1" ht="13.5" hidden="1">
      <c r="A200" s="28" t="s">
        <v>509</v>
      </c>
      <c r="B200" s="29" t="s">
        <v>129</v>
      </c>
      <c r="C200" s="104">
        <v>202029</v>
      </c>
      <c r="D200" s="29" t="s">
        <v>284</v>
      </c>
      <c r="E200" s="29" t="s">
        <v>286</v>
      </c>
      <c r="F200" s="30">
        <v>241272</v>
      </c>
      <c r="G200" s="30">
        <v>237562</v>
      </c>
      <c r="H200" s="30">
        <v>42863360</v>
      </c>
      <c r="I200" s="30">
        <v>30986357</v>
      </c>
      <c r="J200" s="30">
        <v>57475414</v>
      </c>
      <c r="K200" s="30">
        <v>3831369</v>
      </c>
      <c r="L200" s="31">
        <v>2.7</v>
      </c>
      <c r="M200" s="31">
        <v>84.4</v>
      </c>
      <c r="N200" s="31">
        <v>22</v>
      </c>
      <c r="O200" s="31">
        <v>17.8</v>
      </c>
      <c r="P200" s="31">
        <v>15.9</v>
      </c>
      <c r="Q200" s="32">
        <v>0.72</v>
      </c>
      <c r="R200" s="32" t="s">
        <v>115</v>
      </c>
      <c r="S200" s="32" t="s">
        <v>115</v>
      </c>
      <c r="T200" s="31">
        <v>4.7</v>
      </c>
      <c r="U200" s="31" t="s">
        <v>115</v>
      </c>
      <c r="V200" s="30">
        <v>91808970</v>
      </c>
      <c r="W200" s="30">
        <v>90128796</v>
      </c>
      <c r="X200" s="30">
        <v>1680174</v>
      </c>
      <c r="Y200" s="30">
        <v>123142</v>
      </c>
      <c r="Z200" s="30">
        <v>1557032</v>
      </c>
      <c r="AA200" s="30">
        <v>-1152068</v>
      </c>
      <c r="AB200" s="30">
        <v>1356544</v>
      </c>
      <c r="AC200" s="30" t="s">
        <v>115</v>
      </c>
      <c r="AD200" s="30">
        <v>34960</v>
      </c>
      <c r="AE200" s="33">
        <v>169516</v>
      </c>
    </row>
    <row r="201" spans="1:31" s="27" customFormat="1" ht="13.5" hidden="1">
      <c r="A201" s="28" t="s">
        <v>509</v>
      </c>
      <c r="B201" s="29" t="s">
        <v>118</v>
      </c>
      <c r="C201" s="104">
        <v>202037</v>
      </c>
      <c r="D201" s="29" t="s">
        <v>284</v>
      </c>
      <c r="E201" s="29" t="s">
        <v>287</v>
      </c>
      <c r="F201" s="30">
        <v>159271</v>
      </c>
      <c r="G201" s="30">
        <v>155784</v>
      </c>
      <c r="H201" s="30">
        <v>30966817</v>
      </c>
      <c r="I201" s="30">
        <v>18559349</v>
      </c>
      <c r="J201" s="30">
        <v>39768341</v>
      </c>
      <c r="K201" s="30">
        <v>2304057</v>
      </c>
      <c r="L201" s="31">
        <v>4.5</v>
      </c>
      <c r="M201" s="31">
        <v>89.1</v>
      </c>
      <c r="N201" s="31">
        <v>21.1</v>
      </c>
      <c r="O201" s="31">
        <v>18.100000000000001</v>
      </c>
      <c r="P201" s="31">
        <v>16</v>
      </c>
      <c r="Q201" s="32">
        <v>0.6</v>
      </c>
      <c r="R201" s="32" t="s">
        <v>115</v>
      </c>
      <c r="S201" s="32" t="s">
        <v>115</v>
      </c>
      <c r="T201" s="31">
        <v>4.7</v>
      </c>
      <c r="U201" s="31">
        <v>42.2</v>
      </c>
      <c r="V201" s="30">
        <v>71303974</v>
      </c>
      <c r="W201" s="30">
        <v>69340065</v>
      </c>
      <c r="X201" s="30">
        <v>1963909</v>
      </c>
      <c r="Y201" s="30">
        <v>190621</v>
      </c>
      <c r="Z201" s="30">
        <v>1773288</v>
      </c>
      <c r="AA201" s="30">
        <v>-446827</v>
      </c>
      <c r="AB201" s="30" t="s">
        <v>115</v>
      </c>
      <c r="AC201" s="30" t="s">
        <v>115</v>
      </c>
      <c r="AD201" s="30" t="s">
        <v>115</v>
      </c>
      <c r="AE201" s="33">
        <v>-446827</v>
      </c>
    </row>
    <row r="202" spans="1:31" s="27" customFormat="1" ht="13.5" hidden="1">
      <c r="A202" s="28" t="s">
        <v>509</v>
      </c>
      <c r="B202" s="29" t="s">
        <v>118</v>
      </c>
      <c r="C202" s="104">
        <v>202053</v>
      </c>
      <c r="D202" s="29" t="s">
        <v>284</v>
      </c>
      <c r="E202" s="29" t="s">
        <v>288</v>
      </c>
      <c r="F202" s="30">
        <v>103507</v>
      </c>
      <c r="G202" s="30">
        <v>101449</v>
      </c>
      <c r="H202" s="30">
        <v>22178097</v>
      </c>
      <c r="I202" s="30">
        <v>11839302</v>
      </c>
      <c r="J202" s="30">
        <v>27368904</v>
      </c>
      <c r="K202" s="30">
        <v>1557852</v>
      </c>
      <c r="L202" s="31">
        <v>3.6</v>
      </c>
      <c r="M202" s="31">
        <v>90.4</v>
      </c>
      <c r="N202" s="31">
        <v>19.5</v>
      </c>
      <c r="O202" s="31">
        <v>17.600000000000001</v>
      </c>
      <c r="P202" s="31">
        <v>15.5</v>
      </c>
      <c r="Q202" s="32">
        <v>0.53</v>
      </c>
      <c r="R202" s="32" t="s">
        <v>115</v>
      </c>
      <c r="S202" s="32" t="s">
        <v>115</v>
      </c>
      <c r="T202" s="31">
        <v>7.9</v>
      </c>
      <c r="U202" s="31">
        <v>11.2</v>
      </c>
      <c r="V202" s="30">
        <v>45750832</v>
      </c>
      <c r="W202" s="30">
        <v>44679117</v>
      </c>
      <c r="X202" s="30">
        <v>1071715</v>
      </c>
      <c r="Y202" s="30">
        <v>79432</v>
      </c>
      <c r="Z202" s="30">
        <v>992283</v>
      </c>
      <c r="AA202" s="30">
        <v>-55176</v>
      </c>
      <c r="AB202" s="30">
        <v>703</v>
      </c>
      <c r="AC202" s="30" t="s">
        <v>115</v>
      </c>
      <c r="AD202" s="30">
        <v>100000</v>
      </c>
      <c r="AE202" s="33">
        <v>-154473</v>
      </c>
    </row>
    <row r="203" spans="1:31" s="27" customFormat="1" ht="13.5">
      <c r="A203" s="21" t="s">
        <v>509</v>
      </c>
      <c r="B203" s="22" t="s">
        <v>116</v>
      </c>
      <c r="C203" s="103">
        <v>212016</v>
      </c>
      <c r="D203" s="22" t="s">
        <v>290</v>
      </c>
      <c r="E203" s="22" t="s">
        <v>291</v>
      </c>
      <c r="F203" s="23">
        <v>413111</v>
      </c>
      <c r="G203" s="23">
        <v>404168</v>
      </c>
      <c r="H203" s="23">
        <v>62581250</v>
      </c>
      <c r="I203" s="23">
        <v>54328821</v>
      </c>
      <c r="J203" s="23">
        <v>83122024</v>
      </c>
      <c r="K203" s="23">
        <v>5823692</v>
      </c>
      <c r="L203" s="24">
        <v>8.8000000000000007</v>
      </c>
      <c r="M203" s="24">
        <v>93.9</v>
      </c>
      <c r="N203" s="24">
        <v>26.5</v>
      </c>
      <c r="O203" s="24">
        <v>15.3</v>
      </c>
      <c r="P203" s="24">
        <v>12.7</v>
      </c>
      <c r="Q203" s="25">
        <v>0.85</v>
      </c>
      <c r="R203" s="25" t="s">
        <v>115</v>
      </c>
      <c r="S203" s="25" t="s">
        <v>115</v>
      </c>
      <c r="T203" s="24">
        <v>4.5999999999999996</v>
      </c>
      <c r="U203" s="24" t="s">
        <v>115</v>
      </c>
      <c r="V203" s="23">
        <v>162748281</v>
      </c>
      <c r="W203" s="23">
        <v>153175871</v>
      </c>
      <c r="X203" s="23">
        <v>9572410</v>
      </c>
      <c r="Y203" s="23">
        <v>2248260</v>
      </c>
      <c r="Z203" s="23">
        <v>7324150</v>
      </c>
      <c r="AA203" s="23">
        <v>-365838</v>
      </c>
      <c r="AB203" s="23">
        <v>4957</v>
      </c>
      <c r="AC203" s="23" t="s">
        <v>115</v>
      </c>
      <c r="AD203" s="23">
        <v>2300000</v>
      </c>
      <c r="AE203" s="26">
        <v>-2660881</v>
      </c>
    </row>
    <row r="204" spans="1:31" s="27" customFormat="1" ht="13.5" hidden="1">
      <c r="A204" s="28" t="s">
        <v>509</v>
      </c>
      <c r="B204" s="29" t="s">
        <v>118</v>
      </c>
      <c r="C204" s="104">
        <v>212024</v>
      </c>
      <c r="D204" s="29" t="s">
        <v>290</v>
      </c>
      <c r="E204" s="29" t="s">
        <v>292</v>
      </c>
      <c r="F204" s="30">
        <v>162038</v>
      </c>
      <c r="G204" s="30">
        <v>157624</v>
      </c>
      <c r="H204" s="30">
        <v>25357115</v>
      </c>
      <c r="I204" s="30">
        <v>22706635</v>
      </c>
      <c r="J204" s="30">
        <v>34886563</v>
      </c>
      <c r="K204" s="30">
        <v>1862147</v>
      </c>
      <c r="L204" s="31">
        <v>6.1</v>
      </c>
      <c r="M204" s="31">
        <v>89</v>
      </c>
      <c r="N204" s="31">
        <v>22.8</v>
      </c>
      <c r="O204" s="31">
        <v>14.8</v>
      </c>
      <c r="P204" s="31">
        <v>12.7</v>
      </c>
      <c r="Q204" s="32">
        <v>0.89</v>
      </c>
      <c r="R204" s="32" t="s">
        <v>115</v>
      </c>
      <c r="S204" s="32" t="s">
        <v>115</v>
      </c>
      <c r="T204" s="31">
        <v>0.9</v>
      </c>
      <c r="U204" s="31">
        <v>15.6</v>
      </c>
      <c r="V204" s="30">
        <v>63201123</v>
      </c>
      <c r="W204" s="30">
        <v>61028056</v>
      </c>
      <c r="X204" s="30">
        <v>2173067</v>
      </c>
      <c r="Y204" s="30">
        <v>45936</v>
      </c>
      <c r="Z204" s="30">
        <v>2127131</v>
      </c>
      <c r="AA204" s="30">
        <v>-188121</v>
      </c>
      <c r="AB204" s="30">
        <v>308700</v>
      </c>
      <c r="AC204" s="30" t="s">
        <v>115</v>
      </c>
      <c r="AD204" s="30">
        <v>400000</v>
      </c>
      <c r="AE204" s="33">
        <v>-279421</v>
      </c>
    </row>
    <row r="205" spans="1:31" s="27" customFormat="1" ht="13.5" hidden="1">
      <c r="A205" s="28" t="s">
        <v>509</v>
      </c>
      <c r="B205" s="29" t="s">
        <v>118</v>
      </c>
      <c r="C205" s="104">
        <v>212041</v>
      </c>
      <c r="D205" s="29" t="s">
        <v>290</v>
      </c>
      <c r="E205" s="29" t="s">
        <v>293</v>
      </c>
      <c r="F205" s="30">
        <v>112786</v>
      </c>
      <c r="G205" s="30">
        <v>111189</v>
      </c>
      <c r="H205" s="30">
        <v>17050626</v>
      </c>
      <c r="I205" s="30">
        <v>12450437</v>
      </c>
      <c r="J205" s="30">
        <v>22423936</v>
      </c>
      <c r="K205" s="30">
        <v>1527493</v>
      </c>
      <c r="L205" s="31">
        <v>10.9</v>
      </c>
      <c r="M205" s="31">
        <v>86.6</v>
      </c>
      <c r="N205" s="31">
        <v>24.8</v>
      </c>
      <c r="O205" s="31">
        <v>16.600000000000001</v>
      </c>
      <c r="P205" s="31">
        <v>13.6</v>
      </c>
      <c r="Q205" s="32">
        <v>0.73</v>
      </c>
      <c r="R205" s="32" t="s">
        <v>115</v>
      </c>
      <c r="S205" s="32" t="s">
        <v>115</v>
      </c>
      <c r="T205" s="31">
        <v>-1.6</v>
      </c>
      <c r="U205" s="31" t="s">
        <v>115</v>
      </c>
      <c r="V205" s="30">
        <v>37318672</v>
      </c>
      <c r="W205" s="30">
        <v>34626762</v>
      </c>
      <c r="X205" s="30">
        <v>2691910</v>
      </c>
      <c r="Y205" s="30">
        <v>250695</v>
      </c>
      <c r="Z205" s="30">
        <v>2441215</v>
      </c>
      <c r="AA205" s="30">
        <v>59258</v>
      </c>
      <c r="AB205" s="30">
        <v>395701</v>
      </c>
      <c r="AC205" s="30" t="s">
        <v>115</v>
      </c>
      <c r="AD205" s="30">
        <v>1085336</v>
      </c>
      <c r="AE205" s="33">
        <v>-630377</v>
      </c>
    </row>
    <row r="206" spans="1:31" s="27" customFormat="1" ht="13.5" hidden="1">
      <c r="A206" s="28" t="s">
        <v>509</v>
      </c>
      <c r="B206" s="29" t="s">
        <v>118</v>
      </c>
      <c r="C206" s="104">
        <v>212130</v>
      </c>
      <c r="D206" s="29" t="s">
        <v>290</v>
      </c>
      <c r="E206" s="29" t="s">
        <v>294</v>
      </c>
      <c r="F206" s="30">
        <v>148593</v>
      </c>
      <c r="G206" s="30">
        <v>145760</v>
      </c>
      <c r="H206" s="30">
        <v>20717802</v>
      </c>
      <c r="I206" s="30">
        <v>18178410</v>
      </c>
      <c r="J206" s="30">
        <v>27771807</v>
      </c>
      <c r="K206" s="30">
        <v>1590366</v>
      </c>
      <c r="L206" s="31">
        <v>9.4</v>
      </c>
      <c r="M206" s="31">
        <v>88.2</v>
      </c>
      <c r="N206" s="31">
        <v>20.9</v>
      </c>
      <c r="O206" s="31">
        <v>16.899999999999999</v>
      </c>
      <c r="P206" s="31">
        <v>13.5</v>
      </c>
      <c r="Q206" s="32">
        <v>0.87</v>
      </c>
      <c r="R206" s="32" t="s">
        <v>115</v>
      </c>
      <c r="S206" s="32" t="s">
        <v>115</v>
      </c>
      <c r="T206" s="31">
        <v>1.6</v>
      </c>
      <c r="U206" s="31" t="s">
        <v>115</v>
      </c>
      <c r="V206" s="30">
        <v>50722453</v>
      </c>
      <c r="W206" s="30">
        <v>47886946</v>
      </c>
      <c r="X206" s="30">
        <v>2835507</v>
      </c>
      <c r="Y206" s="30">
        <v>223244</v>
      </c>
      <c r="Z206" s="30">
        <v>2612263</v>
      </c>
      <c r="AA206" s="30">
        <v>-723909</v>
      </c>
      <c r="AB206" s="30">
        <v>84269</v>
      </c>
      <c r="AC206" s="30" t="s">
        <v>115</v>
      </c>
      <c r="AD206" s="30" t="s">
        <v>115</v>
      </c>
      <c r="AE206" s="33">
        <v>-639640</v>
      </c>
    </row>
    <row r="207" spans="1:31" s="27" customFormat="1" ht="13.5" hidden="1">
      <c r="A207" s="21" t="s">
        <v>509</v>
      </c>
      <c r="B207" s="22" t="s">
        <v>112</v>
      </c>
      <c r="C207" s="103">
        <v>221007</v>
      </c>
      <c r="D207" s="22" t="s">
        <v>295</v>
      </c>
      <c r="E207" s="22" t="s">
        <v>296</v>
      </c>
      <c r="F207" s="23">
        <v>709041</v>
      </c>
      <c r="G207" s="23">
        <v>700608</v>
      </c>
      <c r="H207" s="23">
        <v>117935890</v>
      </c>
      <c r="I207" s="23">
        <v>108373230</v>
      </c>
      <c r="J207" s="23">
        <v>163647048</v>
      </c>
      <c r="K207" s="23">
        <v>14046960</v>
      </c>
      <c r="L207" s="24">
        <v>2.1</v>
      </c>
      <c r="M207" s="24">
        <v>93.8</v>
      </c>
      <c r="N207" s="24">
        <v>25.1</v>
      </c>
      <c r="O207" s="24">
        <v>22.4</v>
      </c>
      <c r="P207" s="24">
        <v>19.600000000000001</v>
      </c>
      <c r="Q207" s="25">
        <v>0.92</v>
      </c>
      <c r="R207" s="25" t="s">
        <v>115</v>
      </c>
      <c r="S207" s="25" t="s">
        <v>115</v>
      </c>
      <c r="T207" s="24">
        <v>7.9</v>
      </c>
      <c r="U207" s="24">
        <v>46.4</v>
      </c>
      <c r="V207" s="23">
        <v>282495755</v>
      </c>
      <c r="W207" s="23">
        <v>277023202</v>
      </c>
      <c r="X207" s="23">
        <v>5472553</v>
      </c>
      <c r="Y207" s="23">
        <v>2076845</v>
      </c>
      <c r="Z207" s="23">
        <v>3395708</v>
      </c>
      <c r="AA207" s="23">
        <v>-811016</v>
      </c>
      <c r="AB207" s="23">
        <v>2201288</v>
      </c>
      <c r="AC207" s="23" t="s">
        <v>115</v>
      </c>
      <c r="AD207" s="23">
        <v>2200000</v>
      </c>
      <c r="AE207" s="26">
        <v>-809728</v>
      </c>
    </row>
    <row r="208" spans="1:31" s="27" customFormat="1" ht="13.5" hidden="1">
      <c r="A208" s="28" t="s">
        <v>509</v>
      </c>
      <c r="B208" s="29" t="s">
        <v>112</v>
      </c>
      <c r="C208" s="104">
        <v>221309</v>
      </c>
      <c r="D208" s="29" t="s">
        <v>295</v>
      </c>
      <c r="E208" s="29" t="s">
        <v>297</v>
      </c>
      <c r="F208" s="30">
        <v>807893</v>
      </c>
      <c r="G208" s="30">
        <v>786233</v>
      </c>
      <c r="H208" s="30">
        <v>130825257</v>
      </c>
      <c r="I208" s="30">
        <v>116966869</v>
      </c>
      <c r="J208" s="30">
        <v>178455666</v>
      </c>
      <c r="K208" s="30">
        <v>9602050</v>
      </c>
      <c r="L208" s="31">
        <v>3.9</v>
      </c>
      <c r="M208" s="31">
        <v>93</v>
      </c>
      <c r="N208" s="31">
        <v>22.4</v>
      </c>
      <c r="O208" s="31">
        <v>20.399999999999999</v>
      </c>
      <c r="P208" s="31">
        <v>18.100000000000001</v>
      </c>
      <c r="Q208" s="32">
        <v>0.89</v>
      </c>
      <c r="R208" s="32" t="s">
        <v>115</v>
      </c>
      <c r="S208" s="32" t="s">
        <v>115</v>
      </c>
      <c r="T208" s="31">
        <v>8.4</v>
      </c>
      <c r="U208" s="31" t="s">
        <v>115</v>
      </c>
      <c r="V208" s="30">
        <v>304235854</v>
      </c>
      <c r="W208" s="30">
        <v>295025747</v>
      </c>
      <c r="X208" s="30">
        <v>9210107</v>
      </c>
      <c r="Y208" s="30">
        <v>2295940</v>
      </c>
      <c r="Z208" s="30">
        <v>6914167</v>
      </c>
      <c r="AA208" s="30">
        <v>-728781</v>
      </c>
      <c r="AB208" s="30">
        <v>27938</v>
      </c>
      <c r="AC208" s="30" t="s">
        <v>115</v>
      </c>
      <c r="AD208" s="30" t="s">
        <v>115</v>
      </c>
      <c r="AE208" s="33">
        <v>-700843</v>
      </c>
    </row>
    <row r="209" spans="1:31" s="27" customFormat="1" ht="13.5" hidden="1">
      <c r="A209" s="28" t="s">
        <v>509</v>
      </c>
      <c r="B209" s="29" t="s">
        <v>129</v>
      </c>
      <c r="C209" s="104">
        <v>222038</v>
      </c>
      <c r="D209" s="29" t="s">
        <v>295</v>
      </c>
      <c r="E209" s="29" t="s">
        <v>298</v>
      </c>
      <c r="F209" s="30">
        <v>199006</v>
      </c>
      <c r="G209" s="30">
        <v>195391</v>
      </c>
      <c r="H209" s="30">
        <v>30150804</v>
      </c>
      <c r="I209" s="30">
        <v>28992260</v>
      </c>
      <c r="J209" s="30">
        <v>40910918</v>
      </c>
      <c r="K209" s="30">
        <v>1833045</v>
      </c>
      <c r="L209" s="31">
        <v>3.2</v>
      </c>
      <c r="M209" s="31">
        <v>85.9</v>
      </c>
      <c r="N209" s="31">
        <v>21.5</v>
      </c>
      <c r="O209" s="31">
        <v>16.100000000000001</v>
      </c>
      <c r="P209" s="31">
        <v>13.7</v>
      </c>
      <c r="Q209" s="32">
        <v>0.96</v>
      </c>
      <c r="R209" s="32" t="s">
        <v>115</v>
      </c>
      <c r="S209" s="32" t="s">
        <v>115</v>
      </c>
      <c r="T209" s="31">
        <v>4.4000000000000004</v>
      </c>
      <c r="U209" s="31">
        <v>31</v>
      </c>
      <c r="V209" s="30">
        <v>71934402</v>
      </c>
      <c r="W209" s="30">
        <v>70559201</v>
      </c>
      <c r="X209" s="30">
        <v>1375201</v>
      </c>
      <c r="Y209" s="30">
        <v>72660</v>
      </c>
      <c r="Z209" s="30">
        <v>1302541</v>
      </c>
      <c r="AA209" s="30">
        <v>-1964457</v>
      </c>
      <c r="AB209" s="30">
        <v>1704632</v>
      </c>
      <c r="AC209" s="30" t="s">
        <v>115</v>
      </c>
      <c r="AD209" s="30">
        <v>105000</v>
      </c>
      <c r="AE209" s="33">
        <v>-364825</v>
      </c>
    </row>
    <row r="210" spans="1:31" s="27" customFormat="1" ht="13.5" hidden="1">
      <c r="A210" s="28" t="s">
        <v>509</v>
      </c>
      <c r="B210" s="29" t="s">
        <v>118</v>
      </c>
      <c r="C210" s="104">
        <v>222062</v>
      </c>
      <c r="D210" s="29" t="s">
        <v>295</v>
      </c>
      <c r="E210" s="29" t="s">
        <v>299</v>
      </c>
      <c r="F210" s="30">
        <v>111410</v>
      </c>
      <c r="G210" s="30">
        <v>110214</v>
      </c>
      <c r="H210" s="30">
        <v>15586397</v>
      </c>
      <c r="I210" s="30">
        <v>14608997</v>
      </c>
      <c r="J210" s="30">
        <v>20738427</v>
      </c>
      <c r="K210" s="30">
        <v>968673</v>
      </c>
      <c r="L210" s="31">
        <v>3.1</v>
      </c>
      <c r="M210" s="31">
        <v>82.1</v>
      </c>
      <c r="N210" s="31">
        <v>21.2</v>
      </c>
      <c r="O210" s="31">
        <v>17</v>
      </c>
      <c r="P210" s="31">
        <v>14.4</v>
      </c>
      <c r="Q210" s="32">
        <v>0.93</v>
      </c>
      <c r="R210" s="32" t="s">
        <v>115</v>
      </c>
      <c r="S210" s="32" t="s">
        <v>115</v>
      </c>
      <c r="T210" s="31">
        <v>6.4</v>
      </c>
      <c r="U210" s="31">
        <v>14.5</v>
      </c>
      <c r="V210" s="30">
        <v>36156846</v>
      </c>
      <c r="W210" s="30">
        <v>35476042</v>
      </c>
      <c r="X210" s="30">
        <v>680804</v>
      </c>
      <c r="Y210" s="30">
        <v>29649</v>
      </c>
      <c r="Z210" s="30">
        <v>651155</v>
      </c>
      <c r="AA210" s="30">
        <v>-406909</v>
      </c>
      <c r="AB210" s="30">
        <v>265109</v>
      </c>
      <c r="AC210" s="30" t="s">
        <v>115</v>
      </c>
      <c r="AD210" s="30">
        <v>244000</v>
      </c>
      <c r="AE210" s="33">
        <v>-385800</v>
      </c>
    </row>
    <row r="211" spans="1:31" s="27" customFormat="1" ht="13.5" hidden="1">
      <c r="A211" s="28" t="s">
        <v>509</v>
      </c>
      <c r="B211" s="29" t="s">
        <v>118</v>
      </c>
      <c r="C211" s="104">
        <v>222071</v>
      </c>
      <c r="D211" s="29" t="s">
        <v>295</v>
      </c>
      <c r="E211" s="29" t="s">
        <v>300</v>
      </c>
      <c r="F211" s="30">
        <v>134176</v>
      </c>
      <c r="G211" s="30">
        <v>132360</v>
      </c>
      <c r="H211" s="30">
        <v>19403708</v>
      </c>
      <c r="I211" s="30">
        <v>18055925</v>
      </c>
      <c r="J211" s="30">
        <v>26050868</v>
      </c>
      <c r="K211" s="30">
        <v>1090712</v>
      </c>
      <c r="L211" s="31">
        <v>5.0999999999999996</v>
      </c>
      <c r="M211" s="31">
        <v>86.5</v>
      </c>
      <c r="N211" s="31">
        <v>25.9</v>
      </c>
      <c r="O211" s="31">
        <v>11.1</v>
      </c>
      <c r="P211" s="31">
        <v>9</v>
      </c>
      <c r="Q211" s="32">
        <v>0.92</v>
      </c>
      <c r="R211" s="32" t="s">
        <v>115</v>
      </c>
      <c r="S211" s="32" t="s">
        <v>115</v>
      </c>
      <c r="T211" s="31">
        <v>4.0999999999999996</v>
      </c>
      <c r="U211" s="31">
        <v>18</v>
      </c>
      <c r="V211" s="30">
        <v>45742109</v>
      </c>
      <c r="W211" s="30">
        <v>44173507</v>
      </c>
      <c r="X211" s="30">
        <v>1568602</v>
      </c>
      <c r="Y211" s="30">
        <v>246644</v>
      </c>
      <c r="Z211" s="30">
        <v>1321958</v>
      </c>
      <c r="AA211" s="30">
        <v>-1083167</v>
      </c>
      <c r="AB211" s="30">
        <v>1440145</v>
      </c>
      <c r="AC211" s="30" t="s">
        <v>115</v>
      </c>
      <c r="AD211" s="30">
        <v>500000</v>
      </c>
      <c r="AE211" s="33">
        <v>-143022</v>
      </c>
    </row>
    <row r="212" spans="1:31" s="27" customFormat="1" ht="13.5" hidden="1">
      <c r="A212" s="28" t="s">
        <v>509</v>
      </c>
      <c r="B212" s="29" t="s">
        <v>129</v>
      </c>
      <c r="C212" s="104">
        <v>222101</v>
      </c>
      <c r="D212" s="29" t="s">
        <v>295</v>
      </c>
      <c r="E212" s="29" t="s">
        <v>302</v>
      </c>
      <c r="F212" s="30">
        <v>255839</v>
      </c>
      <c r="G212" s="30">
        <v>251055</v>
      </c>
      <c r="H212" s="30">
        <v>37778060</v>
      </c>
      <c r="I212" s="30">
        <v>37758534</v>
      </c>
      <c r="J212" s="30">
        <v>49394758</v>
      </c>
      <c r="K212" s="30">
        <v>257355</v>
      </c>
      <c r="L212" s="31">
        <v>5.3</v>
      </c>
      <c r="M212" s="31">
        <v>84.2</v>
      </c>
      <c r="N212" s="31">
        <v>25.1</v>
      </c>
      <c r="O212" s="31">
        <v>12.8</v>
      </c>
      <c r="P212" s="31">
        <v>11</v>
      </c>
      <c r="Q212" s="32">
        <v>0.99</v>
      </c>
      <c r="R212" s="32" t="s">
        <v>115</v>
      </c>
      <c r="S212" s="32" t="s">
        <v>115</v>
      </c>
      <c r="T212" s="31">
        <v>2.5</v>
      </c>
      <c r="U212" s="31">
        <v>61.2</v>
      </c>
      <c r="V212" s="30">
        <v>87725454</v>
      </c>
      <c r="W212" s="30">
        <v>85059821</v>
      </c>
      <c r="X212" s="30">
        <v>2665633</v>
      </c>
      <c r="Y212" s="30">
        <v>38816</v>
      </c>
      <c r="Z212" s="30">
        <v>2626817</v>
      </c>
      <c r="AA212" s="30">
        <v>-326929</v>
      </c>
      <c r="AB212" s="30">
        <v>1697</v>
      </c>
      <c r="AC212" s="30" t="s">
        <v>115</v>
      </c>
      <c r="AD212" s="30">
        <v>300000</v>
      </c>
      <c r="AE212" s="33">
        <v>-625232</v>
      </c>
    </row>
    <row r="213" spans="1:31" s="27" customFormat="1" ht="13.5" hidden="1">
      <c r="A213" s="28" t="s">
        <v>509</v>
      </c>
      <c r="B213" s="29" t="s">
        <v>118</v>
      </c>
      <c r="C213" s="104">
        <v>222119</v>
      </c>
      <c r="D213" s="29" t="s">
        <v>295</v>
      </c>
      <c r="E213" s="29" t="s">
        <v>303</v>
      </c>
      <c r="F213" s="30">
        <v>170419</v>
      </c>
      <c r="G213" s="30">
        <v>163941</v>
      </c>
      <c r="H213" s="30">
        <v>28383901</v>
      </c>
      <c r="I213" s="30">
        <v>24026129</v>
      </c>
      <c r="J213" s="30">
        <v>39430613</v>
      </c>
      <c r="K213" s="30">
        <v>2470050</v>
      </c>
      <c r="L213" s="31">
        <v>1.7</v>
      </c>
      <c r="M213" s="31">
        <v>87.2</v>
      </c>
      <c r="N213" s="31">
        <v>22.8</v>
      </c>
      <c r="O213" s="31">
        <v>17.5</v>
      </c>
      <c r="P213" s="31">
        <v>15.4</v>
      </c>
      <c r="Q213" s="32">
        <v>0.86</v>
      </c>
      <c r="R213" s="32" t="s">
        <v>115</v>
      </c>
      <c r="S213" s="32" t="s">
        <v>115</v>
      </c>
      <c r="T213" s="31">
        <v>6.3</v>
      </c>
      <c r="U213" s="31">
        <v>7.7</v>
      </c>
      <c r="V213" s="30">
        <v>62785326</v>
      </c>
      <c r="W213" s="30">
        <v>62037566</v>
      </c>
      <c r="X213" s="30">
        <v>747760</v>
      </c>
      <c r="Y213" s="30">
        <v>95261</v>
      </c>
      <c r="Z213" s="30">
        <v>652499</v>
      </c>
      <c r="AA213" s="30">
        <v>-1474056</v>
      </c>
      <c r="AB213" s="30">
        <v>36863</v>
      </c>
      <c r="AC213" s="30" t="s">
        <v>115</v>
      </c>
      <c r="AD213" s="30">
        <v>1957800</v>
      </c>
      <c r="AE213" s="33">
        <v>-3394993</v>
      </c>
    </row>
    <row r="214" spans="1:31" s="27" customFormat="1" ht="13.5" hidden="1">
      <c r="A214" s="28" t="s">
        <v>509</v>
      </c>
      <c r="B214" s="29" t="s">
        <v>118</v>
      </c>
      <c r="C214" s="104">
        <v>222127</v>
      </c>
      <c r="D214" s="29" t="s">
        <v>295</v>
      </c>
      <c r="E214" s="29" t="s">
        <v>304</v>
      </c>
      <c r="F214" s="30">
        <v>141338</v>
      </c>
      <c r="G214" s="30">
        <v>137894</v>
      </c>
      <c r="H214" s="30">
        <v>20143937</v>
      </c>
      <c r="I214" s="30">
        <v>17857109</v>
      </c>
      <c r="J214" s="30">
        <v>27317101</v>
      </c>
      <c r="K214" s="30">
        <v>1849913</v>
      </c>
      <c r="L214" s="31">
        <v>8.8000000000000007</v>
      </c>
      <c r="M214" s="31">
        <v>87.6</v>
      </c>
      <c r="N214" s="31">
        <v>17.5</v>
      </c>
      <c r="O214" s="31">
        <v>16.7</v>
      </c>
      <c r="P214" s="31">
        <v>12.1</v>
      </c>
      <c r="Q214" s="32">
        <v>0.89</v>
      </c>
      <c r="R214" s="32" t="s">
        <v>115</v>
      </c>
      <c r="S214" s="32" t="s">
        <v>115</v>
      </c>
      <c r="T214" s="31">
        <v>7.1</v>
      </c>
      <c r="U214" s="31">
        <v>2.6</v>
      </c>
      <c r="V214" s="30">
        <v>52143740</v>
      </c>
      <c r="W214" s="30">
        <v>49469036</v>
      </c>
      <c r="X214" s="30">
        <v>2674704</v>
      </c>
      <c r="Y214" s="30">
        <v>277279</v>
      </c>
      <c r="Z214" s="30">
        <v>2397425</v>
      </c>
      <c r="AA214" s="30">
        <v>-344365</v>
      </c>
      <c r="AB214" s="30">
        <v>20163</v>
      </c>
      <c r="AC214" s="30" t="s">
        <v>115</v>
      </c>
      <c r="AD214" s="30" t="s">
        <v>115</v>
      </c>
      <c r="AE214" s="33">
        <v>-324202</v>
      </c>
    </row>
    <row r="215" spans="1:31" s="27" customFormat="1" ht="13.5" hidden="1">
      <c r="A215" s="28" t="s">
        <v>509</v>
      </c>
      <c r="B215" s="29" t="s">
        <v>118</v>
      </c>
      <c r="C215" s="104">
        <v>222135</v>
      </c>
      <c r="D215" s="29" t="s">
        <v>295</v>
      </c>
      <c r="E215" s="29" t="s">
        <v>305</v>
      </c>
      <c r="F215" s="30">
        <v>117792</v>
      </c>
      <c r="G215" s="30">
        <v>114073</v>
      </c>
      <c r="H215" s="30">
        <v>19465968</v>
      </c>
      <c r="I215" s="30">
        <v>17537063</v>
      </c>
      <c r="J215" s="30">
        <v>26775728</v>
      </c>
      <c r="K215" s="30">
        <v>1617518</v>
      </c>
      <c r="L215" s="31">
        <v>3.7</v>
      </c>
      <c r="M215" s="31">
        <v>88.2</v>
      </c>
      <c r="N215" s="31">
        <v>20.6</v>
      </c>
      <c r="O215" s="31">
        <v>19.100000000000001</v>
      </c>
      <c r="P215" s="31">
        <v>16.399999999999999</v>
      </c>
      <c r="Q215" s="32">
        <v>0.9</v>
      </c>
      <c r="R215" s="32" t="s">
        <v>115</v>
      </c>
      <c r="S215" s="32" t="s">
        <v>115</v>
      </c>
      <c r="T215" s="31">
        <v>9.9</v>
      </c>
      <c r="U215" s="31">
        <v>76.8</v>
      </c>
      <c r="V215" s="30">
        <v>46929914</v>
      </c>
      <c r="W215" s="30">
        <v>45718714</v>
      </c>
      <c r="X215" s="30">
        <v>1211200</v>
      </c>
      <c r="Y215" s="30">
        <v>216470</v>
      </c>
      <c r="Z215" s="30">
        <v>994730</v>
      </c>
      <c r="AA215" s="30">
        <v>-343245</v>
      </c>
      <c r="AB215" s="30">
        <v>13692</v>
      </c>
      <c r="AC215" s="30" t="s">
        <v>115</v>
      </c>
      <c r="AD215" s="30">
        <v>117864</v>
      </c>
      <c r="AE215" s="33">
        <v>-447417</v>
      </c>
    </row>
    <row r="216" spans="1:31" s="27" customFormat="1" ht="13.5" hidden="1">
      <c r="A216" s="28" t="s">
        <v>509</v>
      </c>
      <c r="B216" s="29" t="s">
        <v>118</v>
      </c>
      <c r="C216" s="104">
        <v>222143</v>
      </c>
      <c r="D216" s="29" t="s">
        <v>295</v>
      </c>
      <c r="E216" s="29" t="s">
        <v>306</v>
      </c>
      <c r="F216" s="30">
        <v>146531</v>
      </c>
      <c r="G216" s="30">
        <v>145069</v>
      </c>
      <c r="H216" s="30">
        <v>20569515</v>
      </c>
      <c r="I216" s="30">
        <v>17884140</v>
      </c>
      <c r="J216" s="30">
        <v>27893758</v>
      </c>
      <c r="K216" s="30">
        <v>1748078</v>
      </c>
      <c r="L216" s="31">
        <v>9.9</v>
      </c>
      <c r="M216" s="31">
        <v>84.7</v>
      </c>
      <c r="N216" s="31">
        <v>18.600000000000001</v>
      </c>
      <c r="O216" s="31">
        <v>18.399999999999999</v>
      </c>
      <c r="P216" s="31">
        <v>13.9</v>
      </c>
      <c r="Q216" s="32">
        <v>0.87</v>
      </c>
      <c r="R216" s="32" t="s">
        <v>115</v>
      </c>
      <c r="S216" s="32" t="s">
        <v>115</v>
      </c>
      <c r="T216" s="31">
        <v>10.7</v>
      </c>
      <c r="U216" s="31">
        <v>11</v>
      </c>
      <c r="V216" s="30">
        <v>52633441</v>
      </c>
      <c r="W216" s="30">
        <v>49823509</v>
      </c>
      <c r="X216" s="30">
        <v>2809932</v>
      </c>
      <c r="Y216" s="30">
        <v>36969</v>
      </c>
      <c r="Z216" s="30">
        <v>2772963</v>
      </c>
      <c r="AA216" s="30">
        <v>-653822</v>
      </c>
      <c r="AB216" s="30">
        <v>1265071</v>
      </c>
      <c r="AC216" s="30" t="s">
        <v>115</v>
      </c>
      <c r="AD216" s="30" t="s">
        <v>115</v>
      </c>
      <c r="AE216" s="33">
        <v>611249</v>
      </c>
    </row>
    <row r="217" spans="1:31" s="27" customFormat="1" ht="13.5" hidden="1">
      <c r="A217" s="21" t="s">
        <v>509</v>
      </c>
      <c r="B217" s="22" t="s">
        <v>112</v>
      </c>
      <c r="C217" s="103">
        <v>231002</v>
      </c>
      <c r="D217" s="22" t="s">
        <v>307</v>
      </c>
      <c r="E217" s="22" t="s">
        <v>308</v>
      </c>
      <c r="F217" s="23">
        <v>2279194</v>
      </c>
      <c r="G217" s="23">
        <v>2206437</v>
      </c>
      <c r="H217" s="23">
        <v>420977249</v>
      </c>
      <c r="I217" s="23">
        <v>415898319</v>
      </c>
      <c r="J217" s="23">
        <v>566986166</v>
      </c>
      <c r="K217" s="23">
        <v>19198684</v>
      </c>
      <c r="L217" s="24">
        <v>0.5</v>
      </c>
      <c r="M217" s="24">
        <v>99.8</v>
      </c>
      <c r="N217" s="24">
        <v>24.6</v>
      </c>
      <c r="O217" s="24">
        <v>20.7</v>
      </c>
      <c r="P217" s="24">
        <v>18.8</v>
      </c>
      <c r="Q217" s="25">
        <v>0.99</v>
      </c>
      <c r="R217" s="25" t="s">
        <v>115</v>
      </c>
      <c r="S217" s="25" t="s">
        <v>115</v>
      </c>
      <c r="T217" s="24">
        <v>11.8</v>
      </c>
      <c r="U217" s="24">
        <v>138.80000000000001</v>
      </c>
      <c r="V217" s="23">
        <v>1071979165</v>
      </c>
      <c r="W217" s="23">
        <v>1059912891</v>
      </c>
      <c r="X217" s="23">
        <v>12066274</v>
      </c>
      <c r="Y217" s="23">
        <v>9041570</v>
      </c>
      <c r="Z217" s="23">
        <v>3024704</v>
      </c>
      <c r="AA217" s="23">
        <v>-3132649</v>
      </c>
      <c r="AB217" s="23">
        <v>28522</v>
      </c>
      <c r="AC217" s="23">
        <v>1342000</v>
      </c>
      <c r="AD217" s="23">
        <v>76</v>
      </c>
      <c r="AE217" s="26">
        <v>-1762203</v>
      </c>
    </row>
    <row r="218" spans="1:31" s="27" customFormat="1" ht="13.5">
      <c r="A218" s="28" t="s">
        <v>509</v>
      </c>
      <c r="B218" s="29" t="s">
        <v>116</v>
      </c>
      <c r="C218" s="104">
        <v>232017</v>
      </c>
      <c r="D218" s="29" t="s">
        <v>307</v>
      </c>
      <c r="E218" s="29" t="s">
        <v>309</v>
      </c>
      <c r="F218" s="30">
        <v>378018</v>
      </c>
      <c r="G218" s="30">
        <v>363280</v>
      </c>
      <c r="H218" s="30">
        <v>55166544</v>
      </c>
      <c r="I218" s="30">
        <v>54606921</v>
      </c>
      <c r="J218" s="30">
        <v>71734249</v>
      </c>
      <c r="K218" s="30">
        <v>1004089</v>
      </c>
      <c r="L218" s="31">
        <v>4.9000000000000004</v>
      </c>
      <c r="M218" s="31">
        <v>89.8</v>
      </c>
      <c r="N218" s="31">
        <v>23</v>
      </c>
      <c r="O218" s="31">
        <v>13.2</v>
      </c>
      <c r="P218" s="31">
        <v>11.5</v>
      </c>
      <c r="Q218" s="32">
        <v>0.97</v>
      </c>
      <c r="R218" s="32" t="s">
        <v>115</v>
      </c>
      <c r="S218" s="32" t="s">
        <v>115</v>
      </c>
      <c r="T218" s="31">
        <v>5.5</v>
      </c>
      <c r="U218" s="31">
        <v>48</v>
      </c>
      <c r="V218" s="30">
        <v>122554519</v>
      </c>
      <c r="W218" s="30">
        <v>118640632</v>
      </c>
      <c r="X218" s="30">
        <v>3913887</v>
      </c>
      <c r="Y218" s="30">
        <v>370125</v>
      </c>
      <c r="Z218" s="30">
        <v>3543762</v>
      </c>
      <c r="AA218" s="30">
        <v>-679508</v>
      </c>
      <c r="AB218" s="30">
        <v>3560</v>
      </c>
      <c r="AC218" s="30" t="s">
        <v>115</v>
      </c>
      <c r="AD218" s="30">
        <v>3822000</v>
      </c>
      <c r="AE218" s="33">
        <v>-4497948</v>
      </c>
    </row>
    <row r="219" spans="1:31" s="27" customFormat="1" ht="13.5">
      <c r="A219" s="28" t="s">
        <v>509</v>
      </c>
      <c r="B219" s="29" t="s">
        <v>116</v>
      </c>
      <c r="C219" s="104">
        <v>232025</v>
      </c>
      <c r="D219" s="29" t="s">
        <v>307</v>
      </c>
      <c r="E219" s="29" t="s">
        <v>310</v>
      </c>
      <c r="F219" s="30">
        <v>384659</v>
      </c>
      <c r="G219" s="30">
        <v>374947</v>
      </c>
      <c r="H219" s="30">
        <v>55192721</v>
      </c>
      <c r="I219" s="30">
        <v>56253296</v>
      </c>
      <c r="J219" s="30">
        <v>73665239</v>
      </c>
      <c r="K219" s="30">
        <v>193340</v>
      </c>
      <c r="L219" s="31">
        <v>5.3</v>
      </c>
      <c r="M219" s="31">
        <v>86.9</v>
      </c>
      <c r="N219" s="31">
        <v>23.5</v>
      </c>
      <c r="O219" s="31">
        <v>8.4</v>
      </c>
      <c r="P219" s="31">
        <v>7.1</v>
      </c>
      <c r="Q219" s="32">
        <v>1</v>
      </c>
      <c r="R219" s="32" t="s">
        <v>115</v>
      </c>
      <c r="S219" s="32" t="s">
        <v>115</v>
      </c>
      <c r="T219" s="31">
        <v>-1.4</v>
      </c>
      <c r="U219" s="31" t="s">
        <v>115</v>
      </c>
      <c r="V219" s="30">
        <v>125536842</v>
      </c>
      <c r="W219" s="30">
        <v>120630062</v>
      </c>
      <c r="X219" s="30">
        <v>4906780</v>
      </c>
      <c r="Y219" s="30">
        <v>1014268</v>
      </c>
      <c r="Z219" s="30">
        <v>3892512</v>
      </c>
      <c r="AA219" s="30">
        <v>-886944</v>
      </c>
      <c r="AB219" s="30">
        <v>1764504</v>
      </c>
      <c r="AC219" s="30" t="s">
        <v>115</v>
      </c>
      <c r="AD219" s="30">
        <v>5000000</v>
      </c>
      <c r="AE219" s="33">
        <v>-4122440</v>
      </c>
    </row>
    <row r="220" spans="1:31" s="27" customFormat="1" ht="13.5" hidden="1">
      <c r="A220" s="28" t="s">
        <v>509</v>
      </c>
      <c r="B220" s="29" t="s">
        <v>129</v>
      </c>
      <c r="C220" s="104">
        <v>232033</v>
      </c>
      <c r="D220" s="29" t="s">
        <v>307</v>
      </c>
      <c r="E220" s="29" t="s">
        <v>311</v>
      </c>
      <c r="F220" s="30">
        <v>386208</v>
      </c>
      <c r="G220" s="30">
        <v>380701</v>
      </c>
      <c r="H220" s="30">
        <v>51957770</v>
      </c>
      <c r="I220" s="30">
        <v>43904982</v>
      </c>
      <c r="J220" s="30">
        <v>70719252</v>
      </c>
      <c r="K220" s="30">
        <v>5041847</v>
      </c>
      <c r="L220" s="31">
        <v>3</v>
      </c>
      <c r="M220" s="31">
        <v>89.2</v>
      </c>
      <c r="N220" s="31">
        <v>21</v>
      </c>
      <c r="O220" s="31">
        <v>11.8</v>
      </c>
      <c r="P220" s="31">
        <v>10.4</v>
      </c>
      <c r="Q220" s="32">
        <v>0.84</v>
      </c>
      <c r="R220" s="32" t="s">
        <v>115</v>
      </c>
      <c r="S220" s="32" t="s">
        <v>115</v>
      </c>
      <c r="T220" s="31">
        <v>3.3</v>
      </c>
      <c r="U220" s="31">
        <v>43.7</v>
      </c>
      <c r="V220" s="30">
        <v>115715600</v>
      </c>
      <c r="W220" s="30">
        <v>113521210</v>
      </c>
      <c r="X220" s="30">
        <v>2194390</v>
      </c>
      <c r="Y220" s="30">
        <v>93769</v>
      </c>
      <c r="Z220" s="30">
        <v>2100621</v>
      </c>
      <c r="AA220" s="30">
        <v>-703683</v>
      </c>
      <c r="AB220" s="30">
        <v>1604424</v>
      </c>
      <c r="AC220" s="30" t="s">
        <v>115</v>
      </c>
      <c r="AD220" s="30">
        <v>2100000</v>
      </c>
      <c r="AE220" s="33">
        <v>-1199259</v>
      </c>
    </row>
    <row r="221" spans="1:31" s="27" customFormat="1" ht="13.5" hidden="1">
      <c r="A221" s="28" t="s">
        <v>509</v>
      </c>
      <c r="B221" s="29" t="s">
        <v>118</v>
      </c>
      <c r="C221" s="104">
        <v>232041</v>
      </c>
      <c r="D221" s="29" t="s">
        <v>307</v>
      </c>
      <c r="E221" s="29" t="s">
        <v>312</v>
      </c>
      <c r="F221" s="30">
        <v>130403</v>
      </c>
      <c r="G221" s="30">
        <v>126855</v>
      </c>
      <c r="H221" s="30">
        <v>17748281</v>
      </c>
      <c r="I221" s="30">
        <v>15536781</v>
      </c>
      <c r="J221" s="30">
        <v>23501507</v>
      </c>
      <c r="K221" s="30">
        <v>1406776</v>
      </c>
      <c r="L221" s="31">
        <v>5.8</v>
      </c>
      <c r="M221" s="31">
        <v>87</v>
      </c>
      <c r="N221" s="31">
        <v>21.7</v>
      </c>
      <c r="O221" s="31">
        <v>9.6999999999999993</v>
      </c>
      <c r="P221" s="31">
        <v>8.1999999999999993</v>
      </c>
      <c r="Q221" s="32">
        <v>0.86</v>
      </c>
      <c r="R221" s="32" t="s">
        <v>115</v>
      </c>
      <c r="S221" s="32" t="s">
        <v>115</v>
      </c>
      <c r="T221" s="31">
        <v>0.4</v>
      </c>
      <c r="U221" s="31" t="s">
        <v>115</v>
      </c>
      <c r="V221" s="30">
        <v>36358155</v>
      </c>
      <c r="W221" s="30">
        <v>34934646</v>
      </c>
      <c r="X221" s="30">
        <v>1423509</v>
      </c>
      <c r="Y221" s="30">
        <v>59026</v>
      </c>
      <c r="Z221" s="30">
        <v>1364483</v>
      </c>
      <c r="AA221" s="30">
        <v>-304958</v>
      </c>
      <c r="AB221" s="30">
        <v>5030</v>
      </c>
      <c r="AC221" s="30" t="s">
        <v>115</v>
      </c>
      <c r="AD221" s="30" t="s">
        <v>115</v>
      </c>
      <c r="AE221" s="33">
        <v>-299928</v>
      </c>
    </row>
    <row r="222" spans="1:31" s="27" customFormat="1" ht="13.5" hidden="1">
      <c r="A222" s="28" t="s">
        <v>509</v>
      </c>
      <c r="B222" s="29" t="s">
        <v>118</v>
      </c>
      <c r="C222" s="104">
        <v>232050</v>
      </c>
      <c r="D222" s="29" t="s">
        <v>307</v>
      </c>
      <c r="E222" s="29" t="s">
        <v>313</v>
      </c>
      <c r="F222" s="30">
        <v>118919</v>
      </c>
      <c r="G222" s="30">
        <v>115853</v>
      </c>
      <c r="H222" s="30">
        <v>18617515</v>
      </c>
      <c r="I222" s="30">
        <v>17985803</v>
      </c>
      <c r="J222" s="30">
        <v>24674316</v>
      </c>
      <c r="K222" s="30">
        <v>856768</v>
      </c>
      <c r="L222" s="31">
        <v>3.2</v>
      </c>
      <c r="M222" s="31">
        <v>86.4</v>
      </c>
      <c r="N222" s="31">
        <v>18.2</v>
      </c>
      <c r="O222" s="31">
        <v>11</v>
      </c>
      <c r="P222" s="31">
        <v>9.3000000000000007</v>
      </c>
      <c r="Q222" s="32">
        <v>0.96</v>
      </c>
      <c r="R222" s="32" t="s">
        <v>115</v>
      </c>
      <c r="S222" s="32" t="s">
        <v>115</v>
      </c>
      <c r="T222" s="31">
        <v>2.4</v>
      </c>
      <c r="U222" s="31" t="s">
        <v>115</v>
      </c>
      <c r="V222" s="30">
        <v>39226985</v>
      </c>
      <c r="W222" s="30">
        <v>38018710</v>
      </c>
      <c r="X222" s="30">
        <v>1208275</v>
      </c>
      <c r="Y222" s="30">
        <v>425283</v>
      </c>
      <c r="Z222" s="30">
        <v>782992</v>
      </c>
      <c r="AA222" s="30">
        <v>-360986</v>
      </c>
      <c r="AB222" s="30">
        <v>10499</v>
      </c>
      <c r="AC222" s="30" t="s">
        <v>115</v>
      </c>
      <c r="AD222" s="30" t="s">
        <v>115</v>
      </c>
      <c r="AE222" s="33">
        <v>-350487</v>
      </c>
    </row>
    <row r="223" spans="1:31" s="27" customFormat="1" ht="13.5" hidden="1">
      <c r="A223" s="28" t="s">
        <v>509</v>
      </c>
      <c r="B223" s="29" t="s">
        <v>129</v>
      </c>
      <c r="C223" s="104">
        <v>232068</v>
      </c>
      <c r="D223" s="29" t="s">
        <v>307</v>
      </c>
      <c r="E223" s="29" t="s">
        <v>314</v>
      </c>
      <c r="F223" s="30">
        <v>311708</v>
      </c>
      <c r="G223" s="30">
        <v>305232</v>
      </c>
      <c r="H223" s="30">
        <v>42550725</v>
      </c>
      <c r="I223" s="30">
        <v>41786331</v>
      </c>
      <c r="J223" s="30">
        <v>55970567</v>
      </c>
      <c r="K223" s="30">
        <v>1583401</v>
      </c>
      <c r="L223" s="31">
        <v>4.0999999999999996</v>
      </c>
      <c r="M223" s="31">
        <v>93</v>
      </c>
      <c r="N223" s="31">
        <v>21.2</v>
      </c>
      <c r="O223" s="31">
        <v>14.1</v>
      </c>
      <c r="P223" s="31">
        <v>12.1</v>
      </c>
      <c r="Q223" s="32">
        <v>0.97</v>
      </c>
      <c r="R223" s="32" t="s">
        <v>115</v>
      </c>
      <c r="S223" s="32" t="s">
        <v>115</v>
      </c>
      <c r="T223" s="31">
        <v>5.3</v>
      </c>
      <c r="U223" s="31">
        <v>53.5</v>
      </c>
      <c r="V223" s="30">
        <v>101780740</v>
      </c>
      <c r="W223" s="30">
        <v>99286291</v>
      </c>
      <c r="X223" s="30">
        <v>2494449</v>
      </c>
      <c r="Y223" s="30">
        <v>174802</v>
      </c>
      <c r="Z223" s="30">
        <v>2319647</v>
      </c>
      <c r="AA223" s="30">
        <v>-714951</v>
      </c>
      <c r="AB223" s="30">
        <v>1530000</v>
      </c>
      <c r="AC223" s="30" t="s">
        <v>115</v>
      </c>
      <c r="AD223" s="30">
        <v>733091</v>
      </c>
      <c r="AE223" s="33">
        <v>81958</v>
      </c>
    </row>
    <row r="224" spans="1:31" s="27" customFormat="1" ht="13.5" hidden="1">
      <c r="A224" s="28" t="s">
        <v>509</v>
      </c>
      <c r="B224" s="29" t="s">
        <v>118</v>
      </c>
      <c r="C224" s="104">
        <v>232076</v>
      </c>
      <c r="D224" s="29" t="s">
        <v>307</v>
      </c>
      <c r="E224" s="29" t="s">
        <v>315</v>
      </c>
      <c r="F224" s="30">
        <v>185833</v>
      </c>
      <c r="G224" s="30">
        <v>180564</v>
      </c>
      <c r="H224" s="30">
        <v>27692193</v>
      </c>
      <c r="I224" s="30">
        <v>24307992</v>
      </c>
      <c r="J224" s="30">
        <v>38238030</v>
      </c>
      <c r="K224" s="30">
        <v>2317140</v>
      </c>
      <c r="L224" s="31">
        <v>7.4</v>
      </c>
      <c r="M224" s="31">
        <v>90.8</v>
      </c>
      <c r="N224" s="31">
        <v>24.2</v>
      </c>
      <c r="O224" s="31">
        <v>14.4</v>
      </c>
      <c r="P224" s="31">
        <v>11.8</v>
      </c>
      <c r="Q224" s="32">
        <v>0.88</v>
      </c>
      <c r="R224" s="32" t="s">
        <v>115</v>
      </c>
      <c r="S224" s="32" t="s">
        <v>115</v>
      </c>
      <c r="T224" s="31">
        <v>0.9</v>
      </c>
      <c r="U224" s="31" t="s">
        <v>115</v>
      </c>
      <c r="V224" s="30">
        <v>65377487</v>
      </c>
      <c r="W224" s="30">
        <v>62317006</v>
      </c>
      <c r="X224" s="30">
        <v>3060481</v>
      </c>
      <c r="Y224" s="30">
        <v>227967</v>
      </c>
      <c r="Z224" s="30">
        <v>2832514</v>
      </c>
      <c r="AA224" s="30">
        <v>-524916</v>
      </c>
      <c r="AB224" s="30">
        <v>1695455</v>
      </c>
      <c r="AC224" s="30" t="s">
        <v>115</v>
      </c>
      <c r="AD224" s="30">
        <v>1300000</v>
      </c>
      <c r="AE224" s="33">
        <v>-129461</v>
      </c>
    </row>
    <row r="225" spans="1:31" s="27" customFormat="1" ht="13.5" hidden="1">
      <c r="A225" s="28" t="s">
        <v>509</v>
      </c>
      <c r="B225" s="29" t="s">
        <v>118</v>
      </c>
      <c r="C225" s="104">
        <v>232106</v>
      </c>
      <c r="D225" s="29" t="s">
        <v>307</v>
      </c>
      <c r="E225" s="29" t="s">
        <v>316</v>
      </c>
      <c r="F225" s="30">
        <v>150216</v>
      </c>
      <c r="G225" s="30">
        <v>146097</v>
      </c>
      <c r="H225" s="30">
        <v>21256443</v>
      </c>
      <c r="I225" s="30">
        <v>27915393</v>
      </c>
      <c r="J225" s="30">
        <v>36347814</v>
      </c>
      <c r="K225" s="30" t="s">
        <v>115</v>
      </c>
      <c r="L225" s="31">
        <v>12.4</v>
      </c>
      <c r="M225" s="31">
        <v>74.8</v>
      </c>
      <c r="N225" s="31">
        <v>17.3</v>
      </c>
      <c r="O225" s="31">
        <v>4.0999999999999996</v>
      </c>
      <c r="P225" s="31">
        <v>3.2</v>
      </c>
      <c r="Q225" s="32">
        <v>1.34</v>
      </c>
      <c r="R225" s="32" t="s">
        <v>115</v>
      </c>
      <c r="S225" s="32" t="s">
        <v>115</v>
      </c>
      <c r="T225" s="31">
        <v>-1.5</v>
      </c>
      <c r="U225" s="31" t="s">
        <v>115</v>
      </c>
      <c r="V225" s="30">
        <v>62534077</v>
      </c>
      <c r="W225" s="30">
        <v>55505557</v>
      </c>
      <c r="X225" s="30">
        <v>7028520</v>
      </c>
      <c r="Y225" s="30">
        <v>2525921</v>
      </c>
      <c r="Z225" s="30">
        <v>4502599</v>
      </c>
      <c r="AA225" s="30">
        <v>-789810</v>
      </c>
      <c r="AB225" s="30">
        <v>19239</v>
      </c>
      <c r="AC225" s="30" t="s">
        <v>115</v>
      </c>
      <c r="AD225" s="30">
        <v>1000000</v>
      </c>
      <c r="AE225" s="33">
        <v>-1770571</v>
      </c>
    </row>
    <row r="226" spans="1:31" s="27" customFormat="1" ht="13.5">
      <c r="A226" s="28" t="s">
        <v>509</v>
      </c>
      <c r="B226" s="29" t="s">
        <v>116</v>
      </c>
      <c r="C226" s="104">
        <v>232114</v>
      </c>
      <c r="D226" s="29" t="s">
        <v>307</v>
      </c>
      <c r="E226" s="29" t="s">
        <v>317</v>
      </c>
      <c r="F226" s="30">
        <v>424095</v>
      </c>
      <c r="G226" s="30">
        <v>409105</v>
      </c>
      <c r="H226" s="30">
        <v>65702412</v>
      </c>
      <c r="I226" s="30">
        <v>105203833</v>
      </c>
      <c r="J226" s="30">
        <v>144885598</v>
      </c>
      <c r="K226" s="30">
        <v>640337</v>
      </c>
      <c r="L226" s="31">
        <v>3.5</v>
      </c>
      <c r="M226" s="31">
        <v>66.5</v>
      </c>
      <c r="N226" s="31">
        <v>19.2</v>
      </c>
      <c r="O226" s="31">
        <v>9.5</v>
      </c>
      <c r="P226" s="31">
        <v>8.6999999999999993</v>
      </c>
      <c r="Q226" s="32">
        <v>1.3</v>
      </c>
      <c r="R226" s="32" t="s">
        <v>115</v>
      </c>
      <c r="S226" s="32" t="s">
        <v>115</v>
      </c>
      <c r="T226" s="31">
        <v>3.9</v>
      </c>
      <c r="U226" s="31" t="s">
        <v>115</v>
      </c>
      <c r="V226" s="30">
        <v>195401696</v>
      </c>
      <c r="W226" s="30">
        <v>186529705</v>
      </c>
      <c r="X226" s="30">
        <v>8871991</v>
      </c>
      <c r="Y226" s="30">
        <v>3760983</v>
      </c>
      <c r="Z226" s="30">
        <v>5111008</v>
      </c>
      <c r="AA226" s="30">
        <v>-562147</v>
      </c>
      <c r="AB226" s="30">
        <v>8000000</v>
      </c>
      <c r="AC226" s="30" t="s">
        <v>115</v>
      </c>
      <c r="AD226" s="30" t="s">
        <v>115</v>
      </c>
      <c r="AE226" s="33">
        <v>7437853</v>
      </c>
    </row>
    <row r="227" spans="1:31" s="27" customFormat="1" ht="13.5" hidden="1">
      <c r="A227" s="28" t="s">
        <v>509</v>
      </c>
      <c r="B227" s="29" t="s">
        <v>118</v>
      </c>
      <c r="C227" s="104">
        <v>232122</v>
      </c>
      <c r="D227" s="29" t="s">
        <v>307</v>
      </c>
      <c r="E227" s="29" t="s">
        <v>318</v>
      </c>
      <c r="F227" s="30">
        <v>186837</v>
      </c>
      <c r="G227" s="30">
        <v>180529</v>
      </c>
      <c r="H227" s="30">
        <v>25089192</v>
      </c>
      <c r="I227" s="30">
        <v>31584714</v>
      </c>
      <c r="J227" s="30">
        <v>40940668</v>
      </c>
      <c r="K227" s="30" t="s">
        <v>115</v>
      </c>
      <c r="L227" s="31">
        <v>7.4</v>
      </c>
      <c r="M227" s="31">
        <v>77.7</v>
      </c>
      <c r="N227" s="31">
        <v>18.100000000000001</v>
      </c>
      <c r="O227" s="31">
        <v>6.2</v>
      </c>
      <c r="P227" s="31">
        <v>5.2</v>
      </c>
      <c r="Q227" s="32">
        <v>1.27</v>
      </c>
      <c r="R227" s="32" t="s">
        <v>115</v>
      </c>
      <c r="S227" s="32" t="s">
        <v>115</v>
      </c>
      <c r="T227" s="31">
        <v>1.1000000000000001</v>
      </c>
      <c r="U227" s="31" t="s">
        <v>115</v>
      </c>
      <c r="V227" s="30">
        <v>74461160</v>
      </c>
      <c r="W227" s="30">
        <v>70016207</v>
      </c>
      <c r="X227" s="30">
        <v>4444953</v>
      </c>
      <c r="Y227" s="30">
        <v>1395070</v>
      </c>
      <c r="Z227" s="30">
        <v>3049883</v>
      </c>
      <c r="AA227" s="30">
        <v>292033</v>
      </c>
      <c r="AB227" s="30">
        <v>1393668</v>
      </c>
      <c r="AC227" s="30" t="s">
        <v>115</v>
      </c>
      <c r="AD227" s="30">
        <v>2148000</v>
      </c>
      <c r="AE227" s="33">
        <v>-462299</v>
      </c>
    </row>
    <row r="228" spans="1:31" s="27" customFormat="1" ht="13.5" hidden="1">
      <c r="A228" s="28" t="s">
        <v>509</v>
      </c>
      <c r="B228" s="29" t="s">
        <v>118</v>
      </c>
      <c r="C228" s="104">
        <v>232131</v>
      </c>
      <c r="D228" s="29" t="s">
        <v>307</v>
      </c>
      <c r="E228" s="29" t="s">
        <v>319</v>
      </c>
      <c r="F228" s="30">
        <v>171212</v>
      </c>
      <c r="G228" s="30">
        <v>163842</v>
      </c>
      <c r="H228" s="30">
        <v>25860838</v>
      </c>
      <c r="I228" s="30">
        <v>25183179</v>
      </c>
      <c r="J228" s="30">
        <v>36244627</v>
      </c>
      <c r="K228" s="30">
        <v>805826</v>
      </c>
      <c r="L228" s="31">
        <v>5.4</v>
      </c>
      <c r="M228" s="31">
        <v>85.6</v>
      </c>
      <c r="N228" s="31">
        <v>23.3</v>
      </c>
      <c r="O228" s="31">
        <v>10.5</v>
      </c>
      <c r="P228" s="31">
        <v>9.4</v>
      </c>
      <c r="Q228" s="32">
        <v>0.98</v>
      </c>
      <c r="R228" s="32" t="s">
        <v>115</v>
      </c>
      <c r="S228" s="32" t="s">
        <v>115</v>
      </c>
      <c r="T228" s="31">
        <v>2.9</v>
      </c>
      <c r="U228" s="31">
        <v>32.6</v>
      </c>
      <c r="V228" s="30">
        <v>55436515</v>
      </c>
      <c r="W228" s="30">
        <v>53366289</v>
      </c>
      <c r="X228" s="30">
        <v>2070226</v>
      </c>
      <c r="Y228" s="30">
        <v>119637</v>
      </c>
      <c r="Z228" s="30">
        <v>1950589</v>
      </c>
      <c r="AA228" s="30">
        <v>-178896</v>
      </c>
      <c r="AB228" s="30">
        <v>508415</v>
      </c>
      <c r="AC228" s="30">
        <v>171900</v>
      </c>
      <c r="AD228" s="30" t="s">
        <v>115</v>
      </c>
      <c r="AE228" s="33">
        <v>501419</v>
      </c>
    </row>
    <row r="229" spans="1:31" s="27" customFormat="1" ht="13.5" hidden="1">
      <c r="A229" s="28" t="s">
        <v>509</v>
      </c>
      <c r="B229" s="29" t="s">
        <v>118</v>
      </c>
      <c r="C229" s="104">
        <v>232190</v>
      </c>
      <c r="D229" s="29" t="s">
        <v>307</v>
      </c>
      <c r="E229" s="29" t="s">
        <v>320</v>
      </c>
      <c r="F229" s="30">
        <v>153471</v>
      </c>
      <c r="G229" s="30">
        <v>145507</v>
      </c>
      <c r="H229" s="30">
        <v>21577741</v>
      </c>
      <c r="I229" s="30">
        <v>25897100</v>
      </c>
      <c r="J229" s="30">
        <v>33482618</v>
      </c>
      <c r="K229" s="30" t="s">
        <v>115</v>
      </c>
      <c r="L229" s="31">
        <v>6.2</v>
      </c>
      <c r="M229" s="31">
        <v>84.2</v>
      </c>
      <c r="N229" s="31">
        <v>18.8</v>
      </c>
      <c r="O229" s="31">
        <v>7.5</v>
      </c>
      <c r="P229" s="31">
        <v>6.5</v>
      </c>
      <c r="Q229" s="32">
        <v>1.18</v>
      </c>
      <c r="R229" s="32" t="s">
        <v>115</v>
      </c>
      <c r="S229" s="32" t="s">
        <v>115</v>
      </c>
      <c r="T229" s="31">
        <v>0</v>
      </c>
      <c r="U229" s="31" t="s">
        <v>115</v>
      </c>
      <c r="V229" s="30">
        <v>52168891</v>
      </c>
      <c r="W229" s="30">
        <v>49353049</v>
      </c>
      <c r="X229" s="30">
        <v>2815842</v>
      </c>
      <c r="Y229" s="30">
        <v>754568</v>
      </c>
      <c r="Z229" s="30">
        <v>2061274</v>
      </c>
      <c r="AA229" s="30">
        <v>522151</v>
      </c>
      <c r="AB229" s="30">
        <v>11163</v>
      </c>
      <c r="AC229" s="30" t="s">
        <v>115</v>
      </c>
      <c r="AD229" s="30" t="s">
        <v>115</v>
      </c>
      <c r="AE229" s="33">
        <v>533314</v>
      </c>
    </row>
    <row r="230" spans="1:31" s="27" customFormat="1" ht="13.5" hidden="1">
      <c r="A230" s="28" t="s">
        <v>509</v>
      </c>
      <c r="B230" s="29" t="s">
        <v>118</v>
      </c>
      <c r="C230" s="104">
        <v>232203</v>
      </c>
      <c r="D230" s="29" t="s">
        <v>307</v>
      </c>
      <c r="E230" s="29" t="s">
        <v>321</v>
      </c>
      <c r="F230" s="30">
        <v>137904</v>
      </c>
      <c r="G230" s="30">
        <v>135222</v>
      </c>
      <c r="H230" s="30">
        <v>20480105</v>
      </c>
      <c r="I230" s="30">
        <v>18625588</v>
      </c>
      <c r="J230" s="30">
        <v>28578322</v>
      </c>
      <c r="K230" s="30">
        <v>1468399</v>
      </c>
      <c r="L230" s="31">
        <v>7.3</v>
      </c>
      <c r="M230" s="31">
        <v>89.3</v>
      </c>
      <c r="N230" s="31">
        <v>21.9</v>
      </c>
      <c r="O230" s="31">
        <v>13.6</v>
      </c>
      <c r="P230" s="31">
        <v>11.7</v>
      </c>
      <c r="Q230" s="32">
        <v>0.92</v>
      </c>
      <c r="R230" s="32" t="s">
        <v>115</v>
      </c>
      <c r="S230" s="32" t="s">
        <v>115</v>
      </c>
      <c r="T230" s="31">
        <v>3</v>
      </c>
      <c r="U230" s="31">
        <v>7.2</v>
      </c>
      <c r="V230" s="30">
        <v>47101941</v>
      </c>
      <c r="W230" s="30">
        <v>44924542</v>
      </c>
      <c r="X230" s="30">
        <v>2177399</v>
      </c>
      <c r="Y230" s="30">
        <v>99917</v>
      </c>
      <c r="Z230" s="30">
        <v>2077482</v>
      </c>
      <c r="AA230" s="30">
        <v>93491</v>
      </c>
      <c r="AB230" s="30">
        <v>511800</v>
      </c>
      <c r="AC230" s="30" t="s">
        <v>115</v>
      </c>
      <c r="AD230" s="30" t="s">
        <v>115</v>
      </c>
      <c r="AE230" s="33">
        <v>605291</v>
      </c>
    </row>
    <row r="231" spans="1:31" s="27" customFormat="1" ht="13.5" hidden="1">
      <c r="A231" s="28" t="s">
        <v>509</v>
      </c>
      <c r="B231" s="29" t="s">
        <v>118</v>
      </c>
      <c r="C231" s="104">
        <v>232220</v>
      </c>
      <c r="D231" s="29" t="s">
        <v>307</v>
      </c>
      <c r="E231" s="29" t="s">
        <v>322</v>
      </c>
      <c r="F231" s="30">
        <v>114271</v>
      </c>
      <c r="G231" s="30">
        <v>112725</v>
      </c>
      <c r="H231" s="30">
        <v>17339890</v>
      </c>
      <c r="I231" s="30">
        <v>22191100</v>
      </c>
      <c r="J231" s="30">
        <v>28743644</v>
      </c>
      <c r="K231" s="30" t="s">
        <v>115</v>
      </c>
      <c r="L231" s="31">
        <v>6.3</v>
      </c>
      <c r="M231" s="31">
        <v>84.5</v>
      </c>
      <c r="N231" s="31">
        <v>21.3</v>
      </c>
      <c r="O231" s="31">
        <v>7</v>
      </c>
      <c r="P231" s="31">
        <v>6</v>
      </c>
      <c r="Q231" s="32">
        <v>1.27</v>
      </c>
      <c r="R231" s="32" t="s">
        <v>115</v>
      </c>
      <c r="S231" s="32" t="s">
        <v>115</v>
      </c>
      <c r="T231" s="31">
        <v>1</v>
      </c>
      <c r="U231" s="31">
        <v>30.7</v>
      </c>
      <c r="V231" s="30">
        <v>45287662</v>
      </c>
      <c r="W231" s="30">
        <v>42969916</v>
      </c>
      <c r="X231" s="30">
        <v>2317746</v>
      </c>
      <c r="Y231" s="30">
        <v>517003</v>
      </c>
      <c r="Z231" s="30">
        <v>1800743</v>
      </c>
      <c r="AA231" s="30">
        <v>-415812</v>
      </c>
      <c r="AB231" s="30">
        <v>7279</v>
      </c>
      <c r="AC231" s="30" t="s">
        <v>115</v>
      </c>
      <c r="AD231" s="30">
        <v>747797</v>
      </c>
      <c r="AE231" s="33">
        <v>-1156330</v>
      </c>
    </row>
    <row r="232" spans="1:31" s="27" customFormat="1" ht="13.5" hidden="1">
      <c r="A232" s="21" t="s">
        <v>509</v>
      </c>
      <c r="B232" s="22" t="s">
        <v>118</v>
      </c>
      <c r="C232" s="103">
        <v>242012</v>
      </c>
      <c r="D232" s="22" t="s">
        <v>323</v>
      </c>
      <c r="E232" s="22" t="s">
        <v>324</v>
      </c>
      <c r="F232" s="23">
        <v>281745</v>
      </c>
      <c r="G232" s="23">
        <v>274163</v>
      </c>
      <c r="H232" s="23">
        <v>48665867</v>
      </c>
      <c r="I232" s="23">
        <v>35453895</v>
      </c>
      <c r="J232" s="23">
        <v>66753358</v>
      </c>
      <c r="K232" s="23">
        <v>3931158</v>
      </c>
      <c r="L232" s="24">
        <v>0.2</v>
      </c>
      <c r="M232" s="24">
        <v>94</v>
      </c>
      <c r="N232" s="24">
        <v>27.3</v>
      </c>
      <c r="O232" s="24">
        <v>14.4</v>
      </c>
      <c r="P232" s="24">
        <v>12.9</v>
      </c>
      <c r="Q232" s="25">
        <v>0.74</v>
      </c>
      <c r="R232" s="25" t="s">
        <v>115</v>
      </c>
      <c r="S232" s="25" t="s">
        <v>115</v>
      </c>
      <c r="T232" s="24">
        <v>7.2</v>
      </c>
      <c r="U232" s="24">
        <v>42</v>
      </c>
      <c r="V232" s="23">
        <v>110054154</v>
      </c>
      <c r="W232" s="23">
        <v>109582413</v>
      </c>
      <c r="X232" s="23">
        <v>471741</v>
      </c>
      <c r="Y232" s="23">
        <v>335188</v>
      </c>
      <c r="Z232" s="23">
        <v>136553</v>
      </c>
      <c r="AA232" s="23">
        <v>-435787</v>
      </c>
      <c r="AB232" s="23">
        <v>55558</v>
      </c>
      <c r="AC232" s="23">
        <v>3500</v>
      </c>
      <c r="AD232" s="23">
        <v>2400000</v>
      </c>
      <c r="AE232" s="26">
        <v>-2776729</v>
      </c>
    </row>
    <row r="233" spans="1:31" s="27" customFormat="1" ht="13.5" hidden="1">
      <c r="A233" s="28" t="s">
        <v>509</v>
      </c>
      <c r="B233" s="29" t="s">
        <v>129</v>
      </c>
      <c r="C233" s="104">
        <v>242021</v>
      </c>
      <c r="D233" s="29" t="s">
        <v>323</v>
      </c>
      <c r="E233" s="29" t="s">
        <v>325</v>
      </c>
      <c r="F233" s="30">
        <v>312211</v>
      </c>
      <c r="G233" s="30">
        <v>304049</v>
      </c>
      <c r="H233" s="30">
        <v>52592780</v>
      </c>
      <c r="I233" s="30">
        <v>53520267</v>
      </c>
      <c r="J233" s="30">
        <v>70210994</v>
      </c>
      <c r="K233" s="30">
        <v>212607</v>
      </c>
      <c r="L233" s="31">
        <v>2.2999999999999998</v>
      </c>
      <c r="M233" s="31">
        <v>88.4</v>
      </c>
      <c r="N233" s="31">
        <v>21.1</v>
      </c>
      <c r="O233" s="31">
        <v>13.6</v>
      </c>
      <c r="P233" s="31">
        <v>12.3</v>
      </c>
      <c r="Q233" s="32">
        <v>1</v>
      </c>
      <c r="R233" s="32" t="s">
        <v>115</v>
      </c>
      <c r="S233" s="32" t="s">
        <v>115</v>
      </c>
      <c r="T233" s="31">
        <v>8.6999999999999993</v>
      </c>
      <c r="U233" s="31">
        <v>36.700000000000003</v>
      </c>
      <c r="V233" s="30">
        <v>110266362</v>
      </c>
      <c r="W233" s="30">
        <v>107627082</v>
      </c>
      <c r="X233" s="30">
        <v>2639280</v>
      </c>
      <c r="Y233" s="30">
        <v>1026343</v>
      </c>
      <c r="Z233" s="30">
        <v>1612937</v>
      </c>
      <c r="AA233" s="30">
        <v>-962865</v>
      </c>
      <c r="AB233" s="30">
        <v>6102</v>
      </c>
      <c r="AC233" s="30" t="s">
        <v>115</v>
      </c>
      <c r="AD233" s="30">
        <v>779475</v>
      </c>
      <c r="AE233" s="33">
        <v>-1736238</v>
      </c>
    </row>
    <row r="234" spans="1:31" s="27" customFormat="1" ht="13.5" hidden="1">
      <c r="A234" s="28" t="s">
        <v>509</v>
      </c>
      <c r="B234" s="29" t="s">
        <v>118</v>
      </c>
      <c r="C234" s="104">
        <v>242039</v>
      </c>
      <c r="D234" s="29" t="s">
        <v>323</v>
      </c>
      <c r="E234" s="29" t="s">
        <v>326</v>
      </c>
      <c r="F234" s="30">
        <v>128800</v>
      </c>
      <c r="G234" s="30">
        <v>127972</v>
      </c>
      <c r="H234" s="30">
        <v>22944136</v>
      </c>
      <c r="I234" s="30">
        <v>14296669</v>
      </c>
      <c r="J234" s="30">
        <v>29904712</v>
      </c>
      <c r="K234" s="30">
        <v>1845859</v>
      </c>
      <c r="L234" s="31">
        <v>2.9</v>
      </c>
      <c r="M234" s="31">
        <v>91.8</v>
      </c>
      <c r="N234" s="31">
        <v>23.2</v>
      </c>
      <c r="O234" s="31">
        <v>17.899999999999999</v>
      </c>
      <c r="P234" s="31">
        <v>15.4</v>
      </c>
      <c r="Q234" s="32">
        <v>0.63</v>
      </c>
      <c r="R234" s="32" t="s">
        <v>115</v>
      </c>
      <c r="S234" s="32" t="s">
        <v>115</v>
      </c>
      <c r="T234" s="31">
        <v>3.6</v>
      </c>
      <c r="U234" s="31" t="s">
        <v>115</v>
      </c>
      <c r="V234" s="30">
        <v>51430403</v>
      </c>
      <c r="W234" s="30">
        <v>50376750</v>
      </c>
      <c r="X234" s="30">
        <v>1053653</v>
      </c>
      <c r="Y234" s="30">
        <v>180327</v>
      </c>
      <c r="Z234" s="30">
        <v>873326</v>
      </c>
      <c r="AA234" s="30">
        <v>-1173258</v>
      </c>
      <c r="AB234" s="30">
        <v>68132</v>
      </c>
      <c r="AC234" s="30" t="s">
        <v>115</v>
      </c>
      <c r="AD234" s="30" t="s">
        <v>115</v>
      </c>
      <c r="AE234" s="33">
        <v>-1105126</v>
      </c>
    </row>
    <row r="235" spans="1:31" s="27" customFormat="1" ht="13.5" hidden="1">
      <c r="A235" s="28" t="s">
        <v>509</v>
      </c>
      <c r="B235" s="29" t="s">
        <v>118</v>
      </c>
      <c r="C235" s="104">
        <v>242047</v>
      </c>
      <c r="D235" s="29" t="s">
        <v>323</v>
      </c>
      <c r="E235" s="29" t="s">
        <v>327</v>
      </c>
      <c r="F235" s="30">
        <v>166577</v>
      </c>
      <c r="G235" s="30">
        <v>162700</v>
      </c>
      <c r="H235" s="30">
        <v>30723997</v>
      </c>
      <c r="I235" s="30">
        <v>19032934</v>
      </c>
      <c r="J235" s="30">
        <v>39846984</v>
      </c>
      <c r="K235" s="30">
        <v>2465702</v>
      </c>
      <c r="L235" s="31">
        <v>4</v>
      </c>
      <c r="M235" s="31">
        <v>89.8</v>
      </c>
      <c r="N235" s="31">
        <v>22.7</v>
      </c>
      <c r="O235" s="31">
        <v>12.9</v>
      </c>
      <c r="P235" s="31">
        <v>11.6</v>
      </c>
      <c r="Q235" s="32">
        <v>0.63</v>
      </c>
      <c r="R235" s="32" t="s">
        <v>115</v>
      </c>
      <c r="S235" s="32" t="s">
        <v>115</v>
      </c>
      <c r="T235" s="31">
        <v>3.1</v>
      </c>
      <c r="U235" s="31" t="s">
        <v>115</v>
      </c>
      <c r="V235" s="30">
        <v>61931505</v>
      </c>
      <c r="W235" s="30">
        <v>60254121</v>
      </c>
      <c r="X235" s="30">
        <v>1677384</v>
      </c>
      <c r="Y235" s="30">
        <v>80320</v>
      </c>
      <c r="Z235" s="30">
        <v>1597064</v>
      </c>
      <c r="AA235" s="30">
        <v>403472</v>
      </c>
      <c r="AB235" s="30">
        <v>614442</v>
      </c>
      <c r="AC235" s="30" t="s">
        <v>115</v>
      </c>
      <c r="AD235" s="30">
        <v>274069</v>
      </c>
      <c r="AE235" s="33">
        <v>743845</v>
      </c>
    </row>
    <row r="236" spans="1:31" s="27" customFormat="1" ht="13.5" hidden="1">
      <c r="A236" s="28" t="s">
        <v>509</v>
      </c>
      <c r="B236" s="29" t="s">
        <v>118</v>
      </c>
      <c r="C236" s="104">
        <v>242055</v>
      </c>
      <c r="D236" s="29" t="s">
        <v>323</v>
      </c>
      <c r="E236" s="29" t="s">
        <v>328</v>
      </c>
      <c r="F236" s="30">
        <v>143080</v>
      </c>
      <c r="G236" s="30">
        <v>139698</v>
      </c>
      <c r="H236" s="30">
        <v>22044378</v>
      </c>
      <c r="I236" s="30">
        <v>18852526</v>
      </c>
      <c r="J236" s="30">
        <v>30258838</v>
      </c>
      <c r="K236" s="30">
        <v>1859205</v>
      </c>
      <c r="L236" s="31">
        <v>5.7</v>
      </c>
      <c r="M236" s="31">
        <v>99.2</v>
      </c>
      <c r="N236" s="31">
        <v>24.9</v>
      </c>
      <c r="O236" s="31">
        <v>18.7</v>
      </c>
      <c r="P236" s="31">
        <v>16</v>
      </c>
      <c r="Q236" s="32">
        <v>0.86</v>
      </c>
      <c r="R236" s="32" t="s">
        <v>115</v>
      </c>
      <c r="S236" s="32" t="s">
        <v>115</v>
      </c>
      <c r="T236" s="31">
        <v>10.9</v>
      </c>
      <c r="U236" s="31">
        <v>56.4</v>
      </c>
      <c r="V236" s="30">
        <v>55750343</v>
      </c>
      <c r="W236" s="30">
        <v>53920838</v>
      </c>
      <c r="X236" s="30">
        <v>1829505</v>
      </c>
      <c r="Y236" s="30">
        <v>112228</v>
      </c>
      <c r="Z236" s="30">
        <v>1717277</v>
      </c>
      <c r="AA236" s="30">
        <v>166585</v>
      </c>
      <c r="AB236" s="30">
        <v>781684</v>
      </c>
      <c r="AC236" s="30" t="s">
        <v>115</v>
      </c>
      <c r="AD236" s="30">
        <v>1236977</v>
      </c>
      <c r="AE236" s="33">
        <v>-288708</v>
      </c>
    </row>
    <row r="237" spans="1:31" s="27" customFormat="1" ht="13.5" hidden="1">
      <c r="A237" s="28" t="s">
        <v>509</v>
      </c>
      <c r="B237" s="29" t="s">
        <v>118</v>
      </c>
      <c r="C237" s="104">
        <v>242071</v>
      </c>
      <c r="D237" s="29" t="s">
        <v>323</v>
      </c>
      <c r="E237" s="29" t="s">
        <v>329</v>
      </c>
      <c r="F237" s="30">
        <v>200510</v>
      </c>
      <c r="G237" s="30">
        <v>193259</v>
      </c>
      <c r="H237" s="30">
        <v>27907303</v>
      </c>
      <c r="I237" s="30">
        <v>24179610</v>
      </c>
      <c r="J237" s="30">
        <v>36958913</v>
      </c>
      <c r="K237" s="30">
        <v>2371252</v>
      </c>
      <c r="L237" s="31">
        <v>2.9</v>
      </c>
      <c r="M237" s="31">
        <v>92.5</v>
      </c>
      <c r="N237" s="31">
        <v>28.3</v>
      </c>
      <c r="O237" s="31">
        <v>11.5</v>
      </c>
      <c r="P237" s="31">
        <v>10.8</v>
      </c>
      <c r="Q237" s="32">
        <v>0.87</v>
      </c>
      <c r="R237" s="32" t="s">
        <v>115</v>
      </c>
      <c r="S237" s="32" t="s">
        <v>115</v>
      </c>
      <c r="T237" s="31">
        <v>5.0999999999999996</v>
      </c>
      <c r="U237" s="31">
        <v>13.9</v>
      </c>
      <c r="V237" s="30">
        <v>60311787</v>
      </c>
      <c r="W237" s="30">
        <v>58968978</v>
      </c>
      <c r="X237" s="30">
        <v>1342809</v>
      </c>
      <c r="Y237" s="30">
        <v>272232</v>
      </c>
      <c r="Z237" s="30">
        <v>1070577</v>
      </c>
      <c r="AA237" s="30">
        <v>214358</v>
      </c>
      <c r="AB237" s="30">
        <v>4718</v>
      </c>
      <c r="AC237" s="30">
        <v>22109</v>
      </c>
      <c r="AD237" s="30" t="s">
        <v>115</v>
      </c>
      <c r="AE237" s="33">
        <v>241185</v>
      </c>
    </row>
    <row r="238" spans="1:31" s="27" customFormat="1" ht="13.5">
      <c r="A238" s="21" t="s">
        <v>509</v>
      </c>
      <c r="B238" s="22" t="s">
        <v>116</v>
      </c>
      <c r="C238" s="103">
        <v>252018</v>
      </c>
      <c r="D238" s="22" t="s">
        <v>330</v>
      </c>
      <c r="E238" s="22" t="s">
        <v>331</v>
      </c>
      <c r="F238" s="23">
        <v>342532</v>
      </c>
      <c r="G238" s="23">
        <v>338546</v>
      </c>
      <c r="H238" s="23">
        <v>50241801</v>
      </c>
      <c r="I238" s="23">
        <v>41316363</v>
      </c>
      <c r="J238" s="23">
        <v>67748264</v>
      </c>
      <c r="K238" s="23">
        <v>5038671</v>
      </c>
      <c r="L238" s="24">
        <v>1.3</v>
      </c>
      <c r="M238" s="24">
        <v>91.9</v>
      </c>
      <c r="N238" s="24">
        <v>26.2</v>
      </c>
      <c r="O238" s="24">
        <v>15.6</v>
      </c>
      <c r="P238" s="24">
        <v>13.7</v>
      </c>
      <c r="Q238" s="25">
        <v>0.81</v>
      </c>
      <c r="R238" s="25" t="s">
        <v>115</v>
      </c>
      <c r="S238" s="25" t="s">
        <v>115</v>
      </c>
      <c r="T238" s="24">
        <v>4.4000000000000004</v>
      </c>
      <c r="U238" s="24">
        <v>18.899999999999999</v>
      </c>
      <c r="V238" s="23">
        <v>117589171</v>
      </c>
      <c r="W238" s="23">
        <v>115039029</v>
      </c>
      <c r="X238" s="23">
        <v>2550142</v>
      </c>
      <c r="Y238" s="23">
        <v>1675184</v>
      </c>
      <c r="Z238" s="23">
        <v>874958</v>
      </c>
      <c r="AA238" s="23">
        <v>-484891</v>
      </c>
      <c r="AB238" s="23">
        <v>10201</v>
      </c>
      <c r="AC238" s="23">
        <v>90738</v>
      </c>
      <c r="AD238" s="23">
        <v>2349000</v>
      </c>
      <c r="AE238" s="26">
        <v>-2732952</v>
      </c>
    </row>
    <row r="239" spans="1:31" s="27" customFormat="1" ht="13.5" hidden="1">
      <c r="A239" s="28" t="s">
        <v>509</v>
      </c>
      <c r="B239" s="29" t="s">
        <v>118</v>
      </c>
      <c r="C239" s="104">
        <v>252026</v>
      </c>
      <c r="D239" s="29" t="s">
        <v>330</v>
      </c>
      <c r="E239" s="29" t="s">
        <v>332</v>
      </c>
      <c r="F239" s="30">
        <v>112902</v>
      </c>
      <c r="G239" s="30">
        <v>110600</v>
      </c>
      <c r="H239" s="30">
        <v>18067635</v>
      </c>
      <c r="I239" s="30">
        <v>14269387</v>
      </c>
      <c r="J239" s="30">
        <v>23779038</v>
      </c>
      <c r="K239" s="30">
        <v>1554462</v>
      </c>
      <c r="L239" s="31">
        <v>2.5</v>
      </c>
      <c r="M239" s="31">
        <v>95.1</v>
      </c>
      <c r="N239" s="31">
        <v>24.3</v>
      </c>
      <c r="O239" s="31">
        <v>13.5</v>
      </c>
      <c r="P239" s="31">
        <v>11.6</v>
      </c>
      <c r="Q239" s="32">
        <v>0.78</v>
      </c>
      <c r="R239" s="32" t="s">
        <v>115</v>
      </c>
      <c r="S239" s="32" t="s">
        <v>115</v>
      </c>
      <c r="T239" s="31">
        <v>7.9</v>
      </c>
      <c r="U239" s="31">
        <v>37.5</v>
      </c>
      <c r="V239" s="30">
        <v>44046685</v>
      </c>
      <c r="W239" s="30">
        <v>43231996</v>
      </c>
      <c r="X239" s="30">
        <v>814689</v>
      </c>
      <c r="Y239" s="30">
        <v>209366</v>
      </c>
      <c r="Z239" s="30">
        <v>605323</v>
      </c>
      <c r="AA239" s="30">
        <v>-227965</v>
      </c>
      <c r="AB239" s="30">
        <v>1534</v>
      </c>
      <c r="AC239" s="30" t="s">
        <v>115</v>
      </c>
      <c r="AD239" s="30">
        <v>600000</v>
      </c>
      <c r="AE239" s="33">
        <v>-826431</v>
      </c>
    </row>
    <row r="240" spans="1:31" s="27" customFormat="1" ht="13.5" hidden="1">
      <c r="A240" s="28" t="s">
        <v>509</v>
      </c>
      <c r="B240" s="29" t="s">
        <v>118</v>
      </c>
      <c r="C240" s="104">
        <v>252034</v>
      </c>
      <c r="D240" s="29" t="s">
        <v>330</v>
      </c>
      <c r="E240" s="29" t="s">
        <v>333</v>
      </c>
      <c r="F240" s="30">
        <v>120123</v>
      </c>
      <c r="G240" s="30">
        <v>117065</v>
      </c>
      <c r="H240" s="30">
        <v>25964876</v>
      </c>
      <c r="I240" s="30">
        <v>14450367</v>
      </c>
      <c r="J240" s="30">
        <v>34422452</v>
      </c>
      <c r="K240" s="30">
        <v>1926914</v>
      </c>
      <c r="L240" s="31">
        <v>3.5</v>
      </c>
      <c r="M240" s="31">
        <v>89.5</v>
      </c>
      <c r="N240" s="31">
        <v>20.3</v>
      </c>
      <c r="O240" s="31">
        <v>12.8</v>
      </c>
      <c r="P240" s="31">
        <v>14.8</v>
      </c>
      <c r="Q240" s="32">
        <v>0.56000000000000005</v>
      </c>
      <c r="R240" s="32" t="s">
        <v>115</v>
      </c>
      <c r="S240" s="32" t="s">
        <v>115</v>
      </c>
      <c r="T240" s="31">
        <v>6.1</v>
      </c>
      <c r="U240" s="31" t="s">
        <v>115</v>
      </c>
      <c r="V240" s="30">
        <v>55227770</v>
      </c>
      <c r="W240" s="30">
        <v>53559894</v>
      </c>
      <c r="X240" s="30">
        <v>1667876</v>
      </c>
      <c r="Y240" s="30">
        <v>465006</v>
      </c>
      <c r="Z240" s="30">
        <v>1202870</v>
      </c>
      <c r="AA240" s="30">
        <v>-417415</v>
      </c>
      <c r="AB240" s="30">
        <v>209</v>
      </c>
      <c r="AC240" s="30">
        <v>1589114</v>
      </c>
      <c r="AD240" s="30" t="s">
        <v>115</v>
      </c>
      <c r="AE240" s="33">
        <v>1171908</v>
      </c>
    </row>
    <row r="241" spans="1:31" s="27" customFormat="1" ht="13.5" hidden="1">
      <c r="A241" s="28" t="s">
        <v>509</v>
      </c>
      <c r="B241" s="29" t="s">
        <v>118</v>
      </c>
      <c r="C241" s="104">
        <v>252069</v>
      </c>
      <c r="D241" s="29" t="s">
        <v>330</v>
      </c>
      <c r="E241" s="29" t="s">
        <v>334</v>
      </c>
      <c r="F241" s="30">
        <v>131576</v>
      </c>
      <c r="G241" s="30">
        <v>129735</v>
      </c>
      <c r="H241" s="30">
        <v>19203225</v>
      </c>
      <c r="I241" s="30">
        <v>18150548</v>
      </c>
      <c r="J241" s="30">
        <v>25599886</v>
      </c>
      <c r="K241" s="30">
        <v>1110325</v>
      </c>
      <c r="L241" s="31">
        <v>1.5</v>
      </c>
      <c r="M241" s="31">
        <v>93.9</v>
      </c>
      <c r="N241" s="31">
        <v>22.6</v>
      </c>
      <c r="O241" s="31">
        <v>17.3</v>
      </c>
      <c r="P241" s="31">
        <v>15.1</v>
      </c>
      <c r="Q241" s="32">
        <v>0.93</v>
      </c>
      <c r="R241" s="32" t="s">
        <v>115</v>
      </c>
      <c r="S241" s="32" t="s">
        <v>115</v>
      </c>
      <c r="T241" s="31">
        <v>5.7</v>
      </c>
      <c r="U241" s="31" t="s">
        <v>115</v>
      </c>
      <c r="V241" s="30">
        <v>49931460</v>
      </c>
      <c r="W241" s="30">
        <v>49298756</v>
      </c>
      <c r="X241" s="30">
        <v>632704</v>
      </c>
      <c r="Y241" s="30">
        <v>258751</v>
      </c>
      <c r="Z241" s="30">
        <v>373953</v>
      </c>
      <c r="AA241" s="30">
        <v>-70077</v>
      </c>
      <c r="AB241" s="30">
        <v>226363</v>
      </c>
      <c r="AC241" s="30" t="s">
        <v>115</v>
      </c>
      <c r="AD241" s="30">
        <v>500000</v>
      </c>
      <c r="AE241" s="33">
        <v>-343714</v>
      </c>
    </row>
    <row r="242" spans="1:31" s="27" customFormat="1" ht="13.5" hidden="1">
      <c r="A242" s="28" t="s">
        <v>509</v>
      </c>
      <c r="B242" s="29" t="s">
        <v>118</v>
      </c>
      <c r="C242" s="104">
        <v>252131</v>
      </c>
      <c r="D242" s="29" t="s">
        <v>330</v>
      </c>
      <c r="E242" s="29" t="s">
        <v>335</v>
      </c>
      <c r="F242" s="30">
        <v>115178</v>
      </c>
      <c r="G242" s="30">
        <v>112479</v>
      </c>
      <c r="H242" s="30">
        <v>22358784</v>
      </c>
      <c r="I242" s="30">
        <v>14739944</v>
      </c>
      <c r="J242" s="30">
        <v>30185832</v>
      </c>
      <c r="K242" s="30">
        <v>1675530</v>
      </c>
      <c r="L242" s="31">
        <v>5.4</v>
      </c>
      <c r="M242" s="31">
        <v>90.8</v>
      </c>
      <c r="N242" s="31">
        <v>20.8</v>
      </c>
      <c r="O242" s="31">
        <v>20</v>
      </c>
      <c r="P242" s="31">
        <v>17.399999999999999</v>
      </c>
      <c r="Q242" s="32">
        <v>0.66</v>
      </c>
      <c r="R242" s="32" t="s">
        <v>115</v>
      </c>
      <c r="S242" s="32" t="s">
        <v>115</v>
      </c>
      <c r="T242" s="31">
        <v>8</v>
      </c>
      <c r="U242" s="31">
        <v>4.2</v>
      </c>
      <c r="V242" s="30">
        <v>51481002</v>
      </c>
      <c r="W242" s="30">
        <v>49554511</v>
      </c>
      <c r="X242" s="30">
        <v>1926491</v>
      </c>
      <c r="Y242" s="30">
        <v>291771</v>
      </c>
      <c r="Z242" s="30">
        <v>1634720</v>
      </c>
      <c r="AA242" s="30">
        <v>217139</v>
      </c>
      <c r="AB242" s="30">
        <v>9215</v>
      </c>
      <c r="AC242" s="30" t="s">
        <v>115</v>
      </c>
      <c r="AD242" s="30">
        <v>500000</v>
      </c>
      <c r="AE242" s="33">
        <v>-273646</v>
      </c>
    </row>
    <row r="243" spans="1:31" s="27" customFormat="1" ht="13.5" hidden="1">
      <c r="A243" s="21" t="s">
        <v>509</v>
      </c>
      <c r="B243" s="22" t="s">
        <v>112</v>
      </c>
      <c r="C243" s="103">
        <v>261009</v>
      </c>
      <c r="D243" s="22" t="s">
        <v>336</v>
      </c>
      <c r="E243" s="22" t="s">
        <v>337</v>
      </c>
      <c r="F243" s="23">
        <v>1418340</v>
      </c>
      <c r="G243" s="23">
        <v>1375773</v>
      </c>
      <c r="H243" s="23">
        <v>254059873</v>
      </c>
      <c r="I243" s="23">
        <v>208635013</v>
      </c>
      <c r="J243" s="23">
        <v>349954895</v>
      </c>
      <c r="K243" s="23">
        <v>33958803</v>
      </c>
      <c r="L243" s="24">
        <v>0.1</v>
      </c>
      <c r="M243" s="24">
        <v>100.5</v>
      </c>
      <c r="N243" s="24">
        <v>29.2</v>
      </c>
      <c r="O243" s="24">
        <v>21.4</v>
      </c>
      <c r="P243" s="24">
        <v>19.100000000000001</v>
      </c>
      <c r="Q243" s="25">
        <v>0.81</v>
      </c>
      <c r="R243" s="25" t="s">
        <v>115</v>
      </c>
      <c r="S243" s="25" t="s">
        <v>115</v>
      </c>
      <c r="T243" s="24">
        <v>15.2</v>
      </c>
      <c r="U243" s="24">
        <v>226.2</v>
      </c>
      <c r="V243" s="23">
        <v>699584539</v>
      </c>
      <c r="W243" s="23">
        <v>697002929</v>
      </c>
      <c r="X243" s="23">
        <v>2581610</v>
      </c>
      <c r="Y243" s="23">
        <v>2109096</v>
      </c>
      <c r="Z243" s="23">
        <v>472514</v>
      </c>
      <c r="AA243" s="23">
        <v>-1423777</v>
      </c>
      <c r="AB243" s="23">
        <v>499</v>
      </c>
      <c r="AC243" s="23" t="s">
        <v>115</v>
      </c>
      <c r="AD243" s="23">
        <v>2329813</v>
      </c>
      <c r="AE243" s="26">
        <v>-3753091</v>
      </c>
    </row>
    <row r="244" spans="1:31" s="27" customFormat="1" ht="13.5" hidden="1">
      <c r="A244" s="28" t="s">
        <v>509</v>
      </c>
      <c r="B244" s="29" t="s">
        <v>118</v>
      </c>
      <c r="C244" s="104">
        <v>262048</v>
      </c>
      <c r="D244" s="29" t="s">
        <v>336</v>
      </c>
      <c r="E244" s="29" t="s">
        <v>338</v>
      </c>
      <c r="F244" s="30">
        <v>188674</v>
      </c>
      <c r="G244" s="30">
        <v>185940</v>
      </c>
      <c r="H244" s="30">
        <v>26639473</v>
      </c>
      <c r="I244" s="30">
        <v>20381830</v>
      </c>
      <c r="J244" s="30">
        <v>34554893</v>
      </c>
      <c r="K244" s="30">
        <v>2313011</v>
      </c>
      <c r="L244" s="31">
        <v>0.7</v>
      </c>
      <c r="M244" s="31">
        <v>98.8</v>
      </c>
      <c r="N244" s="31">
        <v>29.5</v>
      </c>
      <c r="O244" s="31">
        <v>15.7</v>
      </c>
      <c r="P244" s="31">
        <v>14.2</v>
      </c>
      <c r="Q244" s="32">
        <v>0.76</v>
      </c>
      <c r="R244" s="32" t="s">
        <v>115</v>
      </c>
      <c r="S244" s="32" t="s">
        <v>115</v>
      </c>
      <c r="T244" s="31">
        <v>2.1</v>
      </c>
      <c r="U244" s="31" t="s">
        <v>115</v>
      </c>
      <c r="V244" s="30">
        <v>61509337</v>
      </c>
      <c r="W244" s="30">
        <v>61141051</v>
      </c>
      <c r="X244" s="30">
        <v>368286</v>
      </c>
      <c r="Y244" s="30">
        <v>130849</v>
      </c>
      <c r="Z244" s="30">
        <v>237437</v>
      </c>
      <c r="AA244" s="30">
        <v>-39559</v>
      </c>
      <c r="AB244" s="30">
        <v>3438</v>
      </c>
      <c r="AC244" s="30" t="s">
        <v>115</v>
      </c>
      <c r="AD244" s="30">
        <v>300000</v>
      </c>
      <c r="AE244" s="33">
        <v>-336121</v>
      </c>
    </row>
    <row r="245" spans="1:31" s="27" customFormat="1" ht="13.5" hidden="1">
      <c r="A245" s="21" t="s">
        <v>509</v>
      </c>
      <c r="B245" s="22" t="s">
        <v>112</v>
      </c>
      <c r="C245" s="103">
        <v>271004</v>
      </c>
      <c r="D245" s="22" t="s">
        <v>339</v>
      </c>
      <c r="E245" s="22" t="s">
        <v>340</v>
      </c>
      <c r="F245" s="23">
        <v>2691425</v>
      </c>
      <c r="G245" s="23">
        <v>2565982</v>
      </c>
      <c r="H245" s="23">
        <v>553355469</v>
      </c>
      <c r="I245" s="23">
        <v>518491307</v>
      </c>
      <c r="J245" s="23">
        <v>763699353</v>
      </c>
      <c r="K245" s="23">
        <v>55459637</v>
      </c>
      <c r="L245" s="24">
        <v>0.1</v>
      </c>
      <c r="M245" s="24">
        <v>100.1</v>
      </c>
      <c r="N245" s="24">
        <v>21.7</v>
      </c>
      <c r="O245" s="24">
        <v>29.6</v>
      </c>
      <c r="P245" s="24">
        <v>26.2</v>
      </c>
      <c r="Q245" s="25">
        <v>0.93</v>
      </c>
      <c r="R245" s="25" t="s">
        <v>115</v>
      </c>
      <c r="S245" s="25" t="s">
        <v>115</v>
      </c>
      <c r="T245" s="24">
        <v>7.9</v>
      </c>
      <c r="U245" s="24">
        <v>95.2</v>
      </c>
      <c r="V245" s="23">
        <v>1574838314</v>
      </c>
      <c r="W245" s="23">
        <v>1572847730</v>
      </c>
      <c r="X245" s="23">
        <v>1990584</v>
      </c>
      <c r="Y245" s="23">
        <v>1590134</v>
      </c>
      <c r="Z245" s="23">
        <v>400450</v>
      </c>
      <c r="AA245" s="23">
        <v>-259</v>
      </c>
      <c r="AB245" s="23">
        <v>5248457</v>
      </c>
      <c r="AC245" s="23" t="s">
        <v>115</v>
      </c>
      <c r="AD245" s="23">
        <v>6550990</v>
      </c>
      <c r="AE245" s="26">
        <v>-1302792</v>
      </c>
    </row>
    <row r="246" spans="1:31" s="27" customFormat="1" ht="13.5" hidden="1">
      <c r="A246" s="28" t="s">
        <v>509</v>
      </c>
      <c r="B246" s="29" t="s">
        <v>112</v>
      </c>
      <c r="C246" s="104">
        <v>271403</v>
      </c>
      <c r="D246" s="29" t="s">
        <v>339</v>
      </c>
      <c r="E246" s="29" t="s">
        <v>341</v>
      </c>
      <c r="F246" s="30">
        <v>844030</v>
      </c>
      <c r="G246" s="30">
        <v>831261</v>
      </c>
      <c r="H246" s="30">
        <v>134860636</v>
      </c>
      <c r="I246" s="30">
        <v>116013388</v>
      </c>
      <c r="J246" s="30">
        <v>187910775</v>
      </c>
      <c r="K246" s="30">
        <v>19364574</v>
      </c>
      <c r="L246" s="31">
        <v>1.3</v>
      </c>
      <c r="M246" s="31">
        <v>97.4</v>
      </c>
      <c r="N246" s="31">
        <v>23.1</v>
      </c>
      <c r="O246" s="31">
        <v>17.7</v>
      </c>
      <c r="P246" s="31">
        <v>16.100000000000001</v>
      </c>
      <c r="Q246" s="32">
        <v>0.85</v>
      </c>
      <c r="R246" s="32" t="s">
        <v>115</v>
      </c>
      <c r="S246" s="32" t="s">
        <v>115</v>
      </c>
      <c r="T246" s="31">
        <v>5.7</v>
      </c>
      <c r="U246" s="31">
        <v>17.5</v>
      </c>
      <c r="V246" s="30">
        <v>353275953</v>
      </c>
      <c r="W246" s="30">
        <v>349889132</v>
      </c>
      <c r="X246" s="30">
        <v>3386821</v>
      </c>
      <c r="Y246" s="30">
        <v>993313</v>
      </c>
      <c r="Z246" s="30">
        <v>2393508</v>
      </c>
      <c r="AA246" s="30">
        <v>281921</v>
      </c>
      <c r="AB246" s="30">
        <v>3500</v>
      </c>
      <c r="AC246" s="30">
        <v>1739</v>
      </c>
      <c r="AD246" s="30" t="s">
        <v>115</v>
      </c>
      <c r="AE246" s="33">
        <v>287160</v>
      </c>
    </row>
    <row r="247" spans="1:31" s="27" customFormat="1" ht="13.5" hidden="1">
      <c r="A247" s="28" t="s">
        <v>509</v>
      </c>
      <c r="B247" s="29" t="s">
        <v>129</v>
      </c>
      <c r="C247" s="104">
        <v>272027</v>
      </c>
      <c r="D247" s="29" t="s">
        <v>339</v>
      </c>
      <c r="E247" s="29" t="s">
        <v>342</v>
      </c>
      <c r="F247" s="30">
        <v>198017</v>
      </c>
      <c r="G247" s="30">
        <v>195915</v>
      </c>
      <c r="H247" s="30">
        <v>33909079</v>
      </c>
      <c r="I247" s="30">
        <v>20981812</v>
      </c>
      <c r="J247" s="30">
        <v>42570367</v>
      </c>
      <c r="K247" s="30">
        <v>2914774</v>
      </c>
      <c r="L247" s="31">
        <v>0.2</v>
      </c>
      <c r="M247" s="31">
        <v>101.1</v>
      </c>
      <c r="N247" s="31">
        <v>24.9</v>
      </c>
      <c r="O247" s="31">
        <v>20</v>
      </c>
      <c r="P247" s="31">
        <v>17.899999999999999</v>
      </c>
      <c r="Q247" s="32">
        <v>0.6</v>
      </c>
      <c r="R247" s="32" t="s">
        <v>115</v>
      </c>
      <c r="S247" s="32" t="s">
        <v>115</v>
      </c>
      <c r="T247" s="31">
        <v>10.8</v>
      </c>
      <c r="U247" s="31">
        <v>47.6</v>
      </c>
      <c r="V247" s="30">
        <v>74745954</v>
      </c>
      <c r="W247" s="30">
        <v>74520619</v>
      </c>
      <c r="X247" s="30">
        <v>225335</v>
      </c>
      <c r="Y247" s="30">
        <v>124214</v>
      </c>
      <c r="Z247" s="30">
        <v>101121</v>
      </c>
      <c r="AA247" s="30">
        <v>-228353</v>
      </c>
      <c r="AB247" s="30">
        <v>2058</v>
      </c>
      <c r="AC247" s="30" t="s">
        <v>115</v>
      </c>
      <c r="AD247" s="30">
        <v>250000</v>
      </c>
      <c r="AE247" s="33">
        <v>-476295</v>
      </c>
    </row>
    <row r="248" spans="1:31" s="27" customFormat="1" ht="13.5">
      <c r="A248" s="28" t="s">
        <v>509</v>
      </c>
      <c r="B248" s="29" t="s">
        <v>116</v>
      </c>
      <c r="C248" s="104">
        <v>272035</v>
      </c>
      <c r="D248" s="29" t="s">
        <v>339</v>
      </c>
      <c r="E248" s="29" t="s">
        <v>343</v>
      </c>
      <c r="F248" s="30">
        <v>403991</v>
      </c>
      <c r="G248" s="30">
        <v>398937</v>
      </c>
      <c r="H248" s="30">
        <v>60479429</v>
      </c>
      <c r="I248" s="30">
        <v>55825108</v>
      </c>
      <c r="J248" s="30">
        <v>81810921</v>
      </c>
      <c r="K248" s="30">
        <v>4901472</v>
      </c>
      <c r="L248" s="31" t="s">
        <v>115</v>
      </c>
      <c r="M248" s="31">
        <v>94.7</v>
      </c>
      <c r="N248" s="31">
        <v>30.1</v>
      </c>
      <c r="O248" s="31">
        <v>13.3</v>
      </c>
      <c r="P248" s="31">
        <v>13.3</v>
      </c>
      <c r="Q248" s="32">
        <v>0.91</v>
      </c>
      <c r="R248" s="32" t="s">
        <v>115</v>
      </c>
      <c r="S248" s="32" t="s">
        <v>115</v>
      </c>
      <c r="T248" s="31">
        <v>6.4</v>
      </c>
      <c r="U248" s="31">
        <v>8.8000000000000007</v>
      </c>
      <c r="V248" s="30">
        <v>147507973</v>
      </c>
      <c r="W248" s="30">
        <v>146210025</v>
      </c>
      <c r="X248" s="30">
        <v>1297948</v>
      </c>
      <c r="Y248" s="30">
        <v>1282807</v>
      </c>
      <c r="Z248" s="30">
        <v>15141</v>
      </c>
      <c r="AA248" s="30">
        <v>-1985919</v>
      </c>
      <c r="AB248" s="30">
        <v>1442905</v>
      </c>
      <c r="AC248" s="30">
        <v>1772706</v>
      </c>
      <c r="AD248" s="30">
        <v>1689217</v>
      </c>
      <c r="AE248" s="33">
        <v>-459525</v>
      </c>
    </row>
    <row r="249" spans="1:31" s="27" customFormat="1" ht="13.5" hidden="1">
      <c r="A249" s="28" t="s">
        <v>509</v>
      </c>
      <c r="B249" s="29" t="s">
        <v>118</v>
      </c>
      <c r="C249" s="104">
        <v>272043</v>
      </c>
      <c r="D249" s="29" t="s">
        <v>339</v>
      </c>
      <c r="E249" s="29" t="s">
        <v>344</v>
      </c>
      <c r="F249" s="30">
        <v>103077</v>
      </c>
      <c r="G249" s="30">
        <v>101570</v>
      </c>
      <c r="H249" s="30">
        <v>15134361</v>
      </c>
      <c r="I249" s="30">
        <v>12744528</v>
      </c>
      <c r="J249" s="30">
        <v>20474663</v>
      </c>
      <c r="K249" s="30">
        <v>1622413</v>
      </c>
      <c r="L249" s="31">
        <v>4.5999999999999996</v>
      </c>
      <c r="M249" s="31">
        <v>93</v>
      </c>
      <c r="N249" s="31">
        <v>27</v>
      </c>
      <c r="O249" s="31">
        <v>14.8</v>
      </c>
      <c r="P249" s="31">
        <v>14.6</v>
      </c>
      <c r="Q249" s="32">
        <v>0.85</v>
      </c>
      <c r="R249" s="32" t="s">
        <v>115</v>
      </c>
      <c r="S249" s="32" t="s">
        <v>115</v>
      </c>
      <c r="T249" s="31">
        <v>4.4000000000000004</v>
      </c>
      <c r="U249" s="31">
        <v>23.5</v>
      </c>
      <c r="V249" s="30">
        <v>34861483</v>
      </c>
      <c r="W249" s="30">
        <v>33836989</v>
      </c>
      <c r="X249" s="30">
        <v>1024494</v>
      </c>
      <c r="Y249" s="30">
        <v>75986</v>
      </c>
      <c r="Z249" s="30">
        <v>948508</v>
      </c>
      <c r="AA249" s="30">
        <v>837288</v>
      </c>
      <c r="AB249" s="30">
        <v>3910</v>
      </c>
      <c r="AC249" s="30">
        <v>308900</v>
      </c>
      <c r="AD249" s="30" t="s">
        <v>115</v>
      </c>
      <c r="AE249" s="33">
        <v>1150098</v>
      </c>
    </row>
    <row r="250" spans="1:31" s="27" customFormat="1" ht="13.5" hidden="1">
      <c r="A250" s="28" t="s">
        <v>509</v>
      </c>
      <c r="B250" s="29" t="s">
        <v>129</v>
      </c>
      <c r="C250" s="104">
        <v>272051</v>
      </c>
      <c r="D250" s="29" t="s">
        <v>339</v>
      </c>
      <c r="E250" s="29" t="s">
        <v>345</v>
      </c>
      <c r="F250" s="30">
        <v>369898</v>
      </c>
      <c r="G250" s="30">
        <v>364938</v>
      </c>
      <c r="H250" s="30">
        <v>52643328</v>
      </c>
      <c r="I250" s="30">
        <v>51911552</v>
      </c>
      <c r="J250" s="30">
        <v>70097555</v>
      </c>
      <c r="K250" s="30">
        <v>1633077</v>
      </c>
      <c r="L250" s="31">
        <v>0.8</v>
      </c>
      <c r="M250" s="31">
        <v>95.6</v>
      </c>
      <c r="N250" s="31">
        <v>28.5</v>
      </c>
      <c r="O250" s="31">
        <v>7.5</v>
      </c>
      <c r="P250" s="31">
        <v>6.8</v>
      </c>
      <c r="Q250" s="32">
        <v>0.98</v>
      </c>
      <c r="R250" s="32" t="s">
        <v>115</v>
      </c>
      <c r="S250" s="32" t="s">
        <v>115</v>
      </c>
      <c r="T250" s="31">
        <v>-1.8</v>
      </c>
      <c r="U250" s="31" t="s">
        <v>115</v>
      </c>
      <c r="V250" s="30">
        <v>123234804</v>
      </c>
      <c r="W250" s="30">
        <v>120787928</v>
      </c>
      <c r="X250" s="30">
        <v>2446876</v>
      </c>
      <c r="Y250" s="30">
        <v>1914931</v>
      </c>
      <c r="Z250" s="30">
        <v>531945</v>
      </c>
      <c r="AA250" s="30">
        <v>357113</v>
      </c>
      <c r="AB250" s="30">
        <v>84108</v>
      </c>
      <c r="AC250" s="30" t="s">
        <v>115</v>
      </c>
      <c r="AD250" s="30" t="s">
        <v>115</v>
      </c>
      <c r="AE250" s="33">
        <v>441221</v>
      </c>
    </row>
    <row r="251" spans="1:31" s="27" customFormat="1" ht="13.5">
      <c r="A251" s="28" t="s">
        <v>509</v>
      </c>
      <c r="B251" s="29" t="s">
        <v>116</v>
      </c>
      <c r="C251" s="104">
        <v>272078</v>
      </c>
      <c r="D251" s="29" t="s">
        <v>339</v>
      </c>
      <c r="E251" s="29" t="s">
        <v>346</v>
      </c>
      <c r="F251" s="30">
        <v>354216</v>
      </c>
      <c r="G251" s="30">
        <v>351269</v>
      </c>
      <c r="H251" s="30">
        <v>50932466</v>
      </c>
      <c r="I251" s="30">
        <v>41834388</v>
      </c>
      <c r="J251" s="30">
        <v>67718694</v>
      </c>
      <c r="K251" s="30">
        <v>4931289</v>
      </c>
      <c r="L251" s="31">
        <v>1.4</v>
      </c>
      <c r="M251" s="31">
        <v>94.9</v>
      </c>
      <c r="N251" s="31">
        <v>27.3</v>
      </c>
      <c r="O251" s="31">
        <v>11</v>
      </c>
      <c r="P251" s="31">
        <v>10.1</v>
      </c>
      <c r="Q251" s="32">
        <v>0.8</v>
      </c>
      <c r="R251" s="32" t="s">
        <v>115</v>
      </c>
      <c r="S251" s="32" t="s">
        <v>115</v>
      </c>
      <c r="T251" s="31">
        <v>0.3</v>
      </c>
      <c r="U251" s="31" t="s">
        <v>115</v>
      </c>
      <c r="V251" s="30">
        <v>113610597</v>
      </c>
      <c r="W251" s="30">
        <v>112264831</v>
      </c>
      <c r="X251" s="30">
        <v>1345766</v>
      </c>
      <c r="Y251" s="30">
        <v>417618</v>
      </c>
      <c r="Z251" s="30">
        <v>928148</v>
      </c>
      <c r="AA251" s="30">
        <v>287593</v>
      </c>
      <c r="AB251" s="30">
        <v>349448</v>
      </c>
      <c r="AC251" s="30" t="s">
        <v>115</v>
      </c>
      <c r="AD251" s="30" t="s">
        <v>115</v>
      </c>
      <c r="AE251" s="33">
        <v>637041</v>
      </c>
    </row>
    <row r="252" spans="1:31" s="27" customFormat="1" ht="13.5" hidden="1">
      <c r="A252" s="28" t="s">
        <v>509</v>
      </c>
      <c r="B252" s="29" t="s">
        <v>118</v>
      </c>
      <c r="C252" s="104">
        <v>272094</v>
      </c>
      <c r="D252" s="29" t="s">
        <v>339</v>
      </c>
      <c r="E252" s="29" t="s">
        <v>347</v>
      </c>
      <c r="F252" s="30">
        <v>143983</v>
      </c>
      <c r="G252" s="30">
        <v>141620</v>
      </c>
      <c r="H252" s="30">
        <v>23581548</v>
      </c>
      <c r="I252" s="30">
        <v>17369329</v>
      </c>
      <c r="J252" s="30">
        <v>30796884</v>
      </c>
      <c r="K252" s="30">
        <v>2296221</v>
      </c>
      <c r="L252" s="31">
        <v>1.2</v>
      </c>
      <c r="M252" s="31">
        <v>100.7</v>
      </c>
      <c r="N252" s="31">
        <v>23.5</v>
      </c>
      <c r="O252" s="31">
        <v>17.899999999999999</v>
      </c>
      <c r="P252" s="31">
        <v>17.7</v>
      </c>
      <c r="Q252" s="32">
        <v>0.74</v>
      </c>
      <c r="R252" s="32" t="s">
        <v>115</v>
      </c>
      <c r="S252" s="32" t="s">
        <v>115</v>
      </c>
      <c r="T252" s="31">
        <v>7</v>
      </c>
      <c r="U252" s="31">
        <v>65.5</v>
      </c>
      <c r="V252" s="30">
        <v>60380877</v>
      </c>
      <c r="W252" s="30">
        <v>59760282</v>
      </c>
      <c r="X252" s="30">
        <v>620595</v>
      </c>
      <c r="Y252" s="30">
        <v>239796</v>
      </c>
      <c r="Z252" s="30">
        <v>380799</v>
      </c>
      <c r="AA252" s="30">
        <v>-1529560</v>
      </c>
      <c r="AB252" s="30">
        <v>15183</v>
      </c>
      <c r="AC252" s="30">
        <v>558800</v>
      </c>
      <c r="AD252" s="30" t="s">
        <v>115</v>
      </c>
      <c r="AE252" s="33">
        <v>-955577</v>
      </c>
    </row>
    <row r="253" spans="1:31" s="27" customFormat="1" ht="13.5">
      <c r="A253" s="28" t="s">
        <v>509</v>
      </c>
      <c r="B253" s="29" t="s">
        <v>116</v>
      </c>
      <c r="C253" s="104">
        <v>272108</v>
      </c>
      <c r="D253" s="29" t="s">
        <v>339</v>
      </c>
      <c r="E253" s="29" t="s">
        <v>348</v>
      </c>
      <c r="F253" s="30">
        <v>404963</v>
      </c>
      <c r="G253" s="30">
        <v>400948</v>
      </c>
      <c r="H253" s="30">
        <v>57356641</v>
      </c>
      <c r="I253" s="30">
        <v>46887604</v>
      </c>
      <c r="J253" s="30">
        <v>76258119</v>
      </c>
      <c r="K253" s="30">
        <v>5674366</v>
      </c>
      <c r="L253" s="31">
        <v>2.2000000000000002</v>
      </c>
      <c r="M253" s="31">
        <v>94.9</v>
      </c>
      <c r="N253" s="31">
        <v>24.8</v>
      </c>
      <c r="O253" s="31">
        <v>13.1</v>
      </c>
      <c r="P253" s="31">
        <v>12.2</v>
      </c>
      <c r="Q253" s="32">
        <v>0.8</v>
      </c>
      <c r="R253" s="32" t="s">
        <v>115</v>
      </c>
      <c r="S253" s="32" t="s">
        <v>115</v>
      </c>
      <c r="T253" s="31">
        <v>-0.1</v>
      </c>
      <c r="U253" s="31" t="s">
        <v>115</v>
      </c>
      <c r="V253" s="30">
        <v>134535116</v>
      </c>
      <c r="W253" s="30">
        <v>132602023</v>
      </c>
      <c r="X253" s="30">
        <v>1933093</v>
      </c>
      <c r="Y253" s="30">
        <v>250052</v>
      </c>
      <c r="Z253" s="30">
        <v>1683041</v>
      </c>
      <c r="AA253" s="30">
        <v>-259892</v>
      </c>
      <c r="AB253" s="30">
        <v>1059477</v>
      </c>
      <c r="AC253" s="30">
        <v>671904</v>
      </c>
      <c r="AD253" s="30">
        <v>800000</v>
      </c>
      <c r="AE253" s="33">
        <v>671489</v>
      </c>
    </row>
    <row r="254" spans="1:31" s="27" customFormat="1" ht="13.5" hidden="1">
      <c r="A254" s="28" t="s">
        <v>509</v>
      </c>
      <c r="B254" s="29" t="s">
        <v>129</v>
      </c>
      <c r="C254" s="104">
        <v>272116</v>
      </c>
      <c r="D254" s="29" t="s">
        <v>339</v>
      </c>
      <c r="E254" s="29" t="s">
        <v>349</v>
      </c>
      <c r="F254" s="30">
        <v>280601</v>
      </c>
      <c r="G254" s="30">
        <v>277680</v>
      </c>
      <c r="H254" s="30">
        <v>37879187</v>
      </c>
      <c r="I254" s="30">
        <v>36585298</v>
      </c>
      <c r="J254" s="30">
        <v>50543174</v>
      </c>
      <c r="K254" s="30">
        <v>2022225</v>
      </c>
      <c r="L254" s="31">
        <v>1.8</v>
      </c>
      <c r="M254" s="31">
        <v>92</v>
      </c>
      <c r="N254" s="31">
        <v>24</v>
      </c>
      <c r="O254" s="31">
        <v>9.6</v>
      </c>
      <c r="P254" s="31">
        <v>8.6</v>
      </c>
      <c r="Q254" s="32">
        <v>0.96</v>
      </c>
      <c r="R254" s="32" t="s">
        <v>115</v>
      </c>
      <c r="S254" s="32" t="s">
        <v>115</v>
      </c>
      <c r="T254" s="31">
        <v>-3.4</v>
      </c>
      <c r="U254" s="31" t="s">
        <v>115</v>
      </c>
      <c r="V254" s="30">
        <v>85966859</v>
      </c>
      <c r="W254" s="30">
        <v>83623245</v>
      </c>
      <c r="X254" s="30">
        <v>2343614</v>
      </c>
      <c r="Y254" s="30">
        <v>1434980</v>
      </c>
      <c r="Z254" s="30">
        <v>908634</v>
      </c>
      <c r="AA254" s="30">
        <v>-3871</v>
      </c>
      <c r="AB254" s="30">
        <v>430</v>
      </c>
      <c r="AC254" s="30" t="s">
        <v>115</v>
      </c>
      <c r="AD254" s="30" t="s">
        <v>115</v>
      </c>
      <c r="AE254" s="33">
        <v>-3441</v>
      </c>
    </row>
    <row r="255" spans="1:31" s="27" customFormat="1" ht="13.5" hidden="1">
      <c r="A255" s="28" t="s">
        <v>509</v>
      </c>
      <c r="B255" s="29" t="s">
        <v>129</v>
      </c>
      <c r="C255" s="104">
        <v>272124</v>
      </c>
      <c r="D255" s="29" t="s">
        <v>339</v>
      </c>
      <c r="E255" s="29" t="s">
        <v>350</v>
      </c>
      <c r="F255" s="30">
        <v>268457</v>
      </c>
      <c r="G255" s="30">
        <v>261562</v>
      </c>
      <c r="H255" s="30">
        <v>41428715</v>
      </c>
      <c r="I255" s="30">
        <v>32076045</v>
      </c>
      <c r="J255" s="30">
        <v>54487935</v>
      </c>
      <c r="K255" s="30">
        <v>3885808</v>
      </c>
      <c r="L255" s="31">
        <v>0.1</v>
      </c>
      <c r="M255" s="31">
        <v>101</v>
      </c>
      <c r="N255" s="31">
        <v>26.3</v>
      </c>
      <c r="O255" s="31">
        <v>16.2</v>
      </c>
      <c r="P255" s="31">
        <v>15</v>
      </c>
      <c r="Q255" s="32">
        <v>0.75</v>
      </c>
      <c r="R255" s="32" t="s">
        <v>115</v>
      </c>
      <c r="S255" s="32" t="s">
        <v>115</v>
      </c>
      <c r="T255" s="31">
        <v>7.1</v>
      </c>
      <c r="U255" s="31">
        <v>39.799999999999997</v>
      </c>
      <c r="V255" s="30">
        <v>95471728</v>
      </c>
      <c r="W255" s="30">
        <v>95396771</v>
      </c>
      <c r="X255" s="30">
        <v>74957</v>
      </c>
      <c r="Y255" s="30">
        <v>39135</v>
      </c>
      <c r="Z255" s="30">
        <v>35822</v>
      </c>
      <c r="AA255" s="30">
        <v>-13113</v>
      </c>
      <c r="AB255" s="30">
        <v>46073</v>
      </c>
      <c r="AC255" s="30">
        <v>58300</v>
      </c>
      <c r="AD255" s="30">
        <v>480000</v>
      </c>
      <c r="AE255" s="33">
        <v>-388740</v>
      </c>
    </row>
    <row r="256" spans="1:31" s="27" customFormat="1" ht="13.5" hidden="1">
      <c r="A256" s="28" t="s">
        <v>509</v>
      </c>
      <c r="B256" s="29" t="s">
        <v>118</v>
      </c>
      <c r="C256" s="104">
        <v>272132</v>
      </c>
      <c r="D256" s="29" t="s">
        <v>339</v>
      </c>
      <c r="E256" s="29" t="s">
        <v>351</v>
      </c>
      <c r="F256" s="30">
        <v>100813</v>
      </c>
      <c r="G256" s="30">
        <v>99384</v>
      </c>
      <c r="H256" s="30">
        <v>16607907</v>
      </c>
      <c r="I256" s="30">
        <v>15617584</v>
      </c>
      <c r="J256" s="30">
        <v>22315517</v>
      </c>
      <c r="K256" s="30">
        <v>1111802</v>
      </c>
      <c r="L256" s="31">
        <v>0.2</v>
      </c>
      <c r="M256" s="31">
        <v>103.7</v>
      </c>
      <c r="N256" s="31">
        <v>18.7</v>
      </c>
      <c r="O256" s="31">
        <v>26</v>
      </c>
      <c r="P256" s="31">
        <v>40.799999999999997</v>
      </c>
      <c r="Q256" s="32">
        <v>0.94</v>
      </c>
      <c r="R256" s="32" t="s">
        <v>115</v>
      </c>
      <c r="S256" s="32" t="s">
        <v>115</v>
      </c>
      <c r="T256" s="31">
        <v>20.9</v>
      </c>
      <c r="U256" s="31">
        <v>176.2</v>
      </c>
      <c r="V256" s="30">
        <v>58023106</v>
      </c>
      <c r="W256" s="30">
        <v>57936158</v>
      </c>
      <c r="X256" s="30">
        <v>86948</v>
      </c>
      <c r="Y256" s="30">
        <v>31777</v>
      </c>
      <c r="Z256" s="30">
        <v>55171</v>
      </c>
      <c r="AA256" s="30">
        <v>2327</v>
      </c>
      <c r="AB256" s="30">
        <v>481324</v>
      </c>
      <c r="AC256" s="30">
        <v>10129225</v>
      </c>
      <c r="AD256" s="30">
        <v>483013</v>
      </c>
      <c r="AE256" s="33">
        <v>10129863</v>
      </c>
    </row>
    <row r="257" spans="1:31" s="27" customFormat="1" ht="13.5" hidden="1">
      <c r="A257" s="28" t="s">
        <v>509</v>
      </c>
      <c r="B257" s="29" t="s">
        <v>118</v>
      </c>
      <c r="C257" s="104">
        <v>272141</v>
      </c>
      <c r="D257" s="29" t="s">
        <v>339</v>
      </c>
      <c r="E257" s="29" t="s">
        <v>352</v>
      </c>
      <c r="F257" s="30">
        <v>113952</v>
      </c>
      <c r="G257" s="30">
        <v>112934</v>
      </c>
      <c r="H257" s="30">
        <v>17766499</v>
      </c>
      <c r="I257" s="30">
        <v>11778730</v>
      </c>
      <c r="J257" s="30">
        <v>22458744</v>
      </c>
      <c r="K257" s="30">
        <v>1393684</v>
      </c>
      <c r="L257" s="31">
        <v>2.4</v>
      </c>
      <c r="M257" s="31">
        <v>94.9</v>
      </c>
      <c r="N257" s="31">
        <v>28.1</v>
      </c>
      <c r="O257" s="31">
        <v>10.1</v>
      </c>
      <c r="P257" s="31">
        <v>9.1999999999999993</v>
      </c>
      <c r="Q257" s="32">
        <v>0.65</v>
      </c>
      <c r="R257" s="32" t="s">
        <v>115</v>
      </c>
      <c r="S257" s="32" t="s">
        <v>115</v>
      </c>
      <c r="T257" s="31">
        <v>-0.9</v>
      </c>
      <c r="U257" s="31" t="s">
        <v>115</v>
      </c>
      <c r="V257" s="30">
        <v>38791827</v>
      </c>
      <c r="W257" s="30">
        <v>38168017</v>
      </c>
      <c r="X257" s="30">
        <v>623810</v>
      </c>
      <c r="Y257" s="30">
        <v>75265</v>
      </c>
      <c r="Z257" s="30">
        <v>548545</v>
      </c>
      <c r="AA257" s="30">
        <v>-30314</v>
      </c>
      <c r="AB257" s="30">
        <v>3531</v>
      </c>
      <c r="AC257" s="30" t="s">
        <v>115</v>
      </c>
      <c r="AD257" s="30" t="s">
        <v>115</v>
      </c>
      <c r="AE257" s="33">
        <v>-26783</v>
      </c>
    </row>
    <row r="258" spans="1:31" s="27" customFormat="1" ht="13.5" hidden="1">
      <c r="A258" s="28" t="s">
        <v>509</v>
      </c>
      <c r="B258" s="29" t="s">
        <v>129</v>
      </c>
      <c r="C258" s="104">
        <v>272159</v>
      </c>
      <c r="D258" s="29" t="s">
        <v>339</v>
      </c>
      <c r="E258" s="29" t="s">
        <v>353</v>
      </c>
      <c r="F258" s="30">
        <v>237441</v>
      </c>
      <c r="G258" s="30">
        <v>234665</v>
      </c>
      <c r="H258" s="30">
        <v>35474406</v>
      </c>
      <c r="I258" s="30">
        <v>24170278</v>
      </c>
      <c r="J258" s="30">
        <v>45413943</v>
      </c>
      <c r="K258" s="30">
        <v>3342408</v>
      </c>
      <c r="L258" s="31">
        <v>3.4</v>
      </c>
      <c r="M258" s="31">
        <v>96.3</v>
      </c>
      <c r="N258" s="31">
        <v>20.100000000000001</v>
      </c>
      <c r="O258" s="31">
        <v>17.2</v>
      </c>
      <c r="P258" s="31">
        <v>15</v>
      </c>
      <c r="Q258" s="32">
        <v>0.67</v>
      </c>
      <c r="R258" s="32" t="s">
        <v>115</v>
      </c>
      <c r="S258" s="32" t="s">
        <v>115</v>
      </c>
      <c r="T258" s="31">
        <v>2.1</v>
      </c>
      <c r="U258" s="31" t="s">
        <v>115</v>
      </c>
      <c r="V258" s="30">
        <v>88195739</v>
      </c>
      <c r="W258" s="30">
        <v>86651518</v>
      </c>
      <c r="X258" s="30">
        <v>1544221</v>
      </c>
      <c r="Y258" s="30">
        <v>6691</v>
      </c>
      <c r="Z258" s="30">
        <v>1537530</v>
      </c>
      <c r="AA258" s="30">
        <v>125009</v>
      </c>
      <c r="AB258" s="30">
        <v>1131546</v>
      </c>
      <c r="AC258" s="30" t="s">
        <v>115</v>
      </c>
      <c r="AD258" s="30">
        <v>210000</v>
      </c>
      <c r="AE258" s="33">
        <v>1046555</v>
      </c>
    </row>
    <row r="259" spans="1:31" s="27" customFormat="1" ht="13.5" hidden="1">
      <c r="A259" s="28" t="s">
        <v>509</v>
      </c>
      <c r="B259" s="29" t="s">
        <v>118</v>
      </c>
      <c r="C259" s="104">
        <v>272167</v>
      </c>
      <c r="D259" s="29" t="s">
        <v>339</v>
      </c>
      <c r="E259" s="29" t="s">
        <v>354</v>
      </c>
      <c r="F259" s="30">
        <v>108488</v>
      </c>
      <c r="G259" s="30">
        <v>107954</v>
      </c>
      <c r="H259" s="30">
        <v>16600240</v>
      </c>
      <c r="I259" s="30">
        <v>10882139</v>
      </c>
      <c r="J259" s="30">
        <v>20848544</v>
      </c>
      <c r="K259" s="30">
        <v>1330919</v>
      </c>
      <c r="L259" s="31">
        <v>0.1</v>
      </c>
      <c r="M259" s="31">
        <v>99.1</v>
      </c>
      <c r="N259" s="31">
        <v>26.1</v>
      </c>
      <c r="O259" s="31">
        <v>14.1</v>
      </c>
      <c r="P259" s="31">
        <v>12.8</v>
      </c>
      <c r="Q259" s="32">
        <v>0.65</v>
      </c>
      <c r="R259" s="32" t="s">
        <v>115</v>
      </c>
      <c r="S259" s="32" t="s">
        <v>115</v>
      </c>
      <c r="T259" s="31">
        <v>3.4</v>
      </c>
      <c r="U259" s="31" t="s">
        <v>115</v>
      </c>
      <c r="V259" s="30">
        <v>34730749</v>
      </c>
      <c r="W259" s="30">
        <v>34651791</v>
      </c>
      <c r="X259" s="30">
        <v>78958</v>
      </c>
      <c r="Y259" s="30">
        <v>61741</v>
      </c>
      <c r="Z259" s="30">
        <v>17217</v>
      </c>
      <c r="AA259" s="30">
        <v>-122644</v>
      </c>
      <c r="AB259" s="30">
        <v>91909</v>
      </c>
      <c r="AC259" s="30" t="s">
        <v>115</v>
      </c>
      <c r="AD259" s="30">
        <v>518367</v>
      </c>
      <c r="AE259" s="33">
        <v>-549102</v>
      </c>
    </row>
    <row r="260" spans="1:31" s="27" customFormat="1" ht="13.5" hidden="1">
      <c r="A260" s="28" t="s">
        <v>509</v>
      </c>
      <c r="B260" s="29" t="s">
        <v>118</v>
      </c>
      <c r="C260" s="104">
        <v>272175</v>
      </c>
      <c r="D260" s="29" t="s">
        <v>339</v>
      </c>
      <c r="E260" s="29" t="s">
        <v>355</v>
      </c>
      <c r="F260" s="30">
        <v>121467</v>
      </c>
      <c r="G260" s="30">
        <v>120107</v>
      </c>
      <c r="H260" s="30">
        <v>19551767</v>
      </c>
      <c r="I260" s="30">
        <v>11757084</v>
      </c>
      <c r="J260" s="30">
        <v>24221413</v>
      </c>
      <c r="K260" s="30">
        <v>1516688</v>
      </c>
      <c r="L260" s="31">
        <v>0.6</v>
      </c>
      <c r="M260" s="31">
        <v>103.7</v>
      </c>
      <c r="N260" s="31">
        <v>27.9</v>
      </c>
      <c r="O260" s="31">
        <v>17.100000000000001</v>
      </c>
      <c r="P260" s="31">
        <v>15.3</v>
      </c>
      <c r="Q260" s="32">
        <v>0.6</v>
      </c>
      <c r="R260" s="32" t="s">
        <v>115</v>
      </c>
      <c r="S260" s="32" t="s">
        <v>115</v>
      </c>
      <c r="T260" s="31">
        <v>9.1999999999999993</v>
      </c>
      <c r="U260" s="31">
        <v>86.9</v>
      </c>
      <c r="V260" s="30">
        <v>44881557</v>
      </c>
      <c r="W260" s="30">
        <v>44733349</v>
      </c>
      <c r="X260" s="30">
        <v>148208</v>
      </c>
      <c r="Y260" s="30">
        <v>708</v>
      </c>
      <c r="Z260" s="30">
        <v>147500</v>
      </c>
      <c r="AA260" s="30">
        <v>-131171</v>
      </c>
      <c r="AB260" s="30">
        <v>240357</v>
      </c>
      <c r="AC260" s="30" t="s">
        <v>115</v>
      </c>
      <c r="AD260" s="30">
        <v>707134</v>
      </c>
      <c r="AE260" s="33">
        <v>-597948</v>
      </c>
    </row>
    <row r="261" spans="1:31" s="27" customFormat="1" ht="13.5" hidden="1">
      <c r="A261" s="28" t="s">
        <v>509</v>
      </c>
      <c r="B261" s="29" t="s">
        <v>118</v>
      </c>
      <c r="C261" s="104">
        <v>272183</v>
      </c>
      <c r="D261" s="29" t="s">
        <v>339</v>
      </c>
      <c r="E261" s="29" t="s">
        <v>356</v>
      </c>
      <c r="F261" s="30">
        <v>122461</v>
      </c>
      <c r="G261" s="30">
        <v>119688</v>
      </c>
      <c r="H261" s="30">
        <v>18237051</v>
      </c>
      <c r="I261" s="30">
        <v>13962074</v>
      </c>
      <c r="J261" s="30">
        <v>23768332</v>
      </c>
      <c r="K261" s="30">
        <v>1663653</v>
      </c>
      <c r="L261" s="31">
        <v>2</v>
      </c>
      <c r="M261" s="31">
        <v>102.1</v>
      </c>
      <c r="N261" s="31">
        <v>19.8</v>
      </c>
      <c r="O261" s="31">
        <v>16.3</v>
      </c>
      <c r="P261" s="31">
        <v>13.8</v>
      </c>
      <c r="Q261" s="32">
        <v>0.76</v>
      </c>
      <c r="R261" s="32" t="s">
        <v>115</v>
      </c>
      <c r="S261" s="32" t="s">
        <v>115</v>
      </c>
      <c r="T261" s="31">
        <v>3.9</v>
      </c>
      <c r="U261" s="31" t="s">
        <v>115</v>
      </c>
      <c r="V261" s="30">
        <v>41406085</v>
      </c>
      <c r="W261" s="30">
        <v>40543557</v>
      </c>
      <c r="X261" s="30">
        <v>862528</v>
      </c>
      <c r="Y261" s="30">
        <v>391055</v>
      </c>
      <c r="Z261" s="30">
        <v>471473</v>
      </c>
      <c r="AA261" s="30">
        <v>-496867</v>
      </c>
      <c r="AB261" s="30">
        <v>189</v>
      </c>
      <c r="AC261" s="30" t="s">
        <v>115</v>
      </c>
      <c r="AD261" s="30">
        <v>360000</v>
      </c>
      <c r="AE261" s="33">
        <v>-856678</v>
      </c>
    </row>
    <row r="262" spans="1:31" s="27" customFormat="1" ht="13.5" hidden="1">
      <c r="A262" s="28" t="s">
        <v>509</v>
      </c>
      <c r="B262" s="29" t="s">
        <v>118</v>
      </c>
      <c r="C262" s="104">
        <v>272191</v>
      </c>
      <c r="D262" s="29" t="s">
        <v>339</v>
      </c>
      <c r="E262" s="29" t="s">
        <v>357</v>
      </c>
      <c r="F262" s="30">
        <v>186765</v>
      </c>
      <c r="G262" s="30">
        <v>184646</v>
      </c>
      <c r="H262" s="30">
        <v>26751304</v>
      </c>
      <c r="I262" s="30">
        <v>19791441</v>
      </c>
      <c r="J262" s="30">
        <v>34357299</v>
      </c>
      <c r="K262" s="30">
        <v>2064808</v>
      </c>
      <c r="L262" s="31">
        <v>0.7</v>
      </c>
      <c r="M262" s="31">
        <v>96.6</v>
      </c>
      <c r="N262" s="31">
        <v>24.3</v>
      </c>
      <c r="O262" s="31">
        <v>17.5</v>
      </c>
      <c r="P262" s="31">
        <v>15.9</v>
      </c>
      <c r="Q262" s="32">
        <v>0.72</v>
      </c>
      <c r="R262" s="32" t="s">
        <v>115</v>
      </c>
      <c r="S262" s="32" t="s">
        <v>115</v>
      </c>
      <c r="T262" s="31">
        <v>6.5</v>
      </c>
      <c r="U262" s="31" t="s">
        <v>115</v>
      </c>
      <c r="V262" s="30">
        <v>61980954</v>
      </c>
      <c r="W262" s="30">
        <v>61612600</v>
      </c>
      <c r="X262" s="30">
        <v>368354</v>
      </c>
      <c r="Y262" s="30">
        <v>144657</v>
      </c>
      <c r="Z262" s="30">
        <v>223697</v>
      </c>
      <c r="AA262" s="30">
        <v>-127802</v>
      </c>
      <c r="AB262" s="30">
        <v>182860</v>
      </c>
      <c r="AC262" s="30" t="s">
        <v>115</v>
      </c>
      <c r="AD262" s="30" t="s">
        <v>115</v>
      </c>
      <c r="AE262" s="33">
        <v>55058</v>
      </c>
    </row>
    <row r="263" spans="1:31" s="27" customFormat="1" ht="13.5" hidden="1">
      <c r="A263" s="28" t="s">
        <v>509</v>
      </c>
      <c r="B263" s="29" t="s">
        <v>118</v>
      </c>
      <c r="C263" s="104">
        <v>272205</v>
      </c>
      <c r="D263" s="29" t="s">
        <v>339</v>
      </c>
      <c r="E263" s="29" t="s">
        <v>358</v>
      </c>
      <c r="F263" s="30">
        <v>136765</v>
      </c>
      <c r="G263" s="30">
        <v>134212</v>
      </c>
      <c r="H263" s="30">
        <v>19239969</v>
      </c>
      <c r="I263" s="30">
        <v>18523674</v>
      </c>
      <c r="J263" s="30">
        <v>25932313</v>
      </c>
      <c r="K263" s="30">
        <v>971486</v>
      </c>
      <c r="L263" s="31">
        <v>8.6</v>
      </c>
      <c r="M263" s="31">
        <v>91.4</v>
      </c>
      <c r="N263" s="31">
        <v>32.200000000000003</v>
      </c>
      <c r="O263" s="31">
        <v>8.6999999999999993</v>
      </c>
      <c r="P263" s="31">
        <v>6.6</v>
      </c>
      <c r="Q263" s="32">
        <v>0.96</v>
      </c>
      <c r="R263" s="32" t="s">
        <v>115</v>
      </c>
      <c r="S263" s="32" t="s">
        <v>115</v>
      </c>
      <c r="T263" s="31">
        <v>0.5</v>
      </c>
      <c r="U263" s="31" t="s">
        <v>115</v>
      </c>
      <c r="V263" s="30">
        <v>53610950</v>
      </c>
      <c r="W263" s="30">
        <v>50171499</v>
      </c>
      <c r="X263" s="30">
        <v>3439451</v>
      </c>
      <c r="Y263" s="30">
        <v>1217960</v>
      </c>
      <c r="Z263" s="30">
        <v>2221491</v>
      </c>
      <c r="AA263" s="30">
        <v>105492</v>
      </c>
      <c r="AB263" s="30">
        <v>16754</v>
      </c>
      <c r="AC263" s="30" t="s">
        <v>115</v>
      </c>
      <c r="AD263" s="30">
        <v>3760000</v>
      </c>
      <c r="AE263" s="33">
        <v>-3637754</v>
      </c>
    </row>
    <row r="264" spans="1:31" s="27" customFormat="1" ht="13.5" hidden="1">
      <c r="A264" s="28" t="s">
        <v>509</v>
      </c>
      <c r="B264" s="29" t="s">
        <v>118</v>
      </c>
      <c r="C264" s="104">
        <v>272221</v>
      </c>
      <c r="D264" s="29" t="s">
        <v>339</v>
      </c>
      <c r="E264" s="29" t="s">
        <v>359</v>
      </c>
      <c r="F264" s="30">
        <v>113332</v>
      </c>
      <c r="G264" s="30">
        <v>112487</v>
      </c>
      <c r="H264" s="30">
        <v>18893462</v>
      </c>
      <c r="I264" s="30">
        <v>10919484</v>
      </c>
      <c r="J264" s="30">
        <v>23235317</v>
      </c>
      <c r="K264" s="30">
        <v>1406234</v>
      </c>
      <c r="L264" s="31">
        <v>2.2999999999999998</v>
      </c>
      <c r="M264" s="31">
        <v>98.2</v>
      </c>
      <c r="N264" s="31">
        <v>18.399999999999999</v>
      </c>
      <c r="O264" s="31">
        <v>18.5</v>
      </c>
      <c r="P264" s="31">
        <v>16.899999999999999</v>
      </c>
      <c r="Q264" s="32">
        <v>0.56000000000000005</v>
      </c>
      <c r="R264" s="32" t="s">
        <v>115</v>
      </c>
      <c r="S264" s="32" t="s">
        <v>115</v>
      </c>
      <c r="T264" s="31">
        <v>9.1</v>
      </c>
      <c r="U264" s="31">
        <v>27.7</v>
      </c>
      <c r="V264" s="30">
        <v>38414916</v>
      </c>
      <c r="W264" s="30">
        <v>37868261</v>
      </c>
      <c r="X264" s="30">
        <v>546655</v>
      </c>
      <c r="Y264" s="30">
        <v>1126</v>
      </c>
      <c r="Z264" s="30">
        <v>545529</v>
      </c>
      <c r="AA264" s="30">
        <v>-51740</v>
      </c>
      <c r="AB264" s="30">
        <v>305636</v>
      </c>
      <c r="AC264" s="30" t="s">
        <v>115</v>
      </c>
      <c r="AD264" s="30" t="s">
        <v>115</v>
      </c>
      <c r="AE264" s="33">
        <v>253896</v>
      </c>
    </row>
    <row r="265" spans="1:31" s="27" customFormat="1" ht="13.5" hidden="1">
      <c r="A265" s="28" t="s">
        <v>509</v>
      </c>
      <c r="B265" s="29" t="s">
        <v>118</v>
      </c>
      <c r="C265" s="104">
        <v>272230</v>
      </c>
      <c r="D265" s="29" t="s">
        <v>339</v>
      </c>
      <c r="E265" s="29" t="s">
        <v>360</v>
      </c>
      <c r="F265" s="30">
        <v>124677</v>
      </c>
      <c r="G265" s="30">
        <v>121879</v>
      </c>
      <c r="H265" s="30">
        <v>21050893</v>
      </c>
      <c r="I265" s="30">
        <v>14718800</v>
      </c>
      <c r="J265" s="30">
        <v>26967805</v>
      </c>
      <c r="K265" s="30">
        <v>1770709</v>
      </c>
      <c r="L265" s="31" t="s">
        <v>115</v>
      </c>
      <c r="M265" s="31">
        <v>103.1</v>
      </c>
      <c r="N265" s="31">
        <v>22.5</v>
      </c>
      <c r="O265" s="31">
        <v>15.7</v>
      </c>
      <c r="P265" s="31">
        <v>14.2</v>
      </c>
      <c r="Q265" s="32">
        <v>0.69</v>
      </c>
      <c r="R265" s="32" t="s">
        <v>115</v>
      </c>
      <c r="S265" s="32" t="s">
        <v>115</v>
      </c>
      <c r="T265" s="31">
        <v>6.8</v>
      </c>
      <c r="U265" s="31">
        <v>59.6</v>
      </c>
      <c r="V265" s="30">
        <v>54718358</v>
      </c>
      <c r="W265" s="30">
        <v>54621945</v>
      </c>
      <c r="X265" s="30">
        <v>96413</v>
      </c>
      <c r="Y265" s="30">
        <v>88484</v>
      </c>
      <c r="Z265" s="30">
        <v>7929</v>
      </c>
      <c r="AA265" s="30">
        <v>-46701</v>
      </c>
      <c r="AB265" s="30">
        <v>28793</v>
      </c>
      <c r="AC265" s="30" t="s">
        <v>115</v>
      </c>
      <c r="AD265" s="30">
        <v>170000</v>
      </c>
      <c r="AE265" s="33">
        <v>-187908</v>
      </c>
    </row>
    <row r="266" spans="1:31" s="27" customFormat="1" ht="13.5">
      <c r="A266" s="28" t="s">
        <v>509</v>
      </c>
      <c r="B266" s="29" t="s">
        <v>116</v>
      </c>
      <c r="C266" s="104">
        <v>272272</v>
      </c>
      <c r="D266" s="29" t="s">
        <v>339</v>
      </c>
      <c r="E266" s="29" t="s">
        <v>361</v>
      </c>
      <c r="F266" s="30">
        <v>493922</v>
      </c>
      <c r="G266" s="30">
        <v>476959</v>
      </c>
      <c r="H266" s="30">
        <v>80871168</v>
      </c>
      <c r="I266" s="30">
        <v>61714941</v>
      </c>
      <c r="J266" s="30">
        <v>106434180</v>
      </c>
      <c r="K266" s="30">
        <v>7958947</v>
      </c>
      <c r="L266" s="31">
        <v>1.5</v>
      </c>
      <c r="M266" s="31">
        <v>95.1</v>
      </c>
      <c r="N266" s="31">
        <v>23.3</v>
      </c>
      <c r="O266" s="31">
        <v>15</v>
      </c>
      <c r="P266" s="31">
        <v>13.2</v>
      </c>
      <c r="Q266" s="32">
        <v>0.75</v>
      </c>
      <c r="R266" s="32" t="s">
        <v>115</v>
      </c>
      <c r="S266" s="32" t="s">
        <v>115</v>
      </c>
      <c r="T266" s="31">
        <v>4.7</v>
      </c>
      <c r="U266" s="31">
        <v>8.5</v>
      </c>
      <c r="V266" s="30">
        <v>201689269</v>
      </c>
      <c r="W266" s="30">
        <v>200023698</v>
      </c>
      <c r="X266" s="30">
        <v>1665571</v>
      </c>
      <c r="Y266" s="30">
        <v>74374</v>
      </c>
      <c r="Z266" s="30">
        <v>1591197</v>
      </c>
      <c r="AA266" s="30">
        <v>-114389</v>
      </c>
      <c r="AB266" s="30">
        <v>1809300</v>
      </c>
      <c r="AC266" s="30">
        <v>44</v>
      </c>
      <c r="AD266" s="30">
        <v>3300000</v>
      </c>
      <c r="AE266" s="33">
        <v>-1605045</v>
      </c>
    </row>
    <row r="267" spans="1:31" s="27" customFormat="1" ht="13.5" hidden="1">
      <c r="A267" s="21" t="s">
        <v>509</v>
      </c>
      <c r="B267" s="22" t="s">
        <v>112</v>
      </c>
      <c r="C267" s="103">
        <v>281000</v>
      </c>
      <c r="D267" s="22" t="s">
        <v>362</v>
      </c>
      <c r="E267" s="22" t="s">
        <v>363</v>
      </c>
      <c r="F267" s="23">
        <v>1546255</v>
      </c>
      <c r="G267" s="23">
        <v>1501113</v>
      </c>
      <c r="H267" s="23">
        <v>277048270</v>
      </c>
      <c r="I267" s="23">
        <v>224208070</v>
      </c>
      <c r="J267" s="23">
        <v>384939904</v>
      </c>
      <c r="K267" s="23">
        <v>41496001</v>
      </c>
      <c r="L267" s="24">
        <v>0.2</v>
      </c>
      <c r="M267" s="24">
        <v>97.9</v>
      </c>
      <c r="N267" s="24">
        <v>27.3</v>
      </c>
      <c r="O267" s="24">
        <v>25.7</v>
      </c>
      <c r="P267" s="24">
        <v>22.5</v>
      </c>
      <c r="Q267" s="25">
        <v>0.8</v>
      </c>
      <c r="R267" s="25" t="s">
        <v>115</v>
      </c>
      <c r="S267" s="25" t="s">
        <v>115</v>
      </c>
      <c r="T267" s="24">
        <v>7.4</v>
      </c>
      <c r="U267" s="24">
        <v>80</v>
      </c>
      <c r="V267" s="23">
        <v>756603958</v>
      </c>
      <c r="W267" s="23">
        <v>743996812</v>
      </c>
      <c r="X267" s="23">
        <v>12607146</v>
      </c>
      <c r="Y267" s="23">
        <v>11684592</v>
      </c>
      <c r="Z267" s="23">
        <v>922554</v>
      </c>
      <c r="AA267" s="23">
        <v>-333274</v>
      </c>
      <c r="AB267" s="23">
        <v>1256702</v>
      </c>
      <c r="AC267" s="23" t="s">
        <v>115</v>
      </c>
      <c r="AD267" s="23">
        <v>1224927</v>
      </c>
      <c r="AE267" s="26">
        <v>-301499</v>
      </c>
    </row>
    <row r="268" spans="1:31" s="27" customFormat="1" ht="13.5">
      <c r="A268" s="28" t="s">
        <v>509</v>
      </c>
      <c r="B268" s="29" t="s">
        <v>116</v>
      </c>
      <c r="C268" s="104">
        <v>282014</v>
      </c>
      <c r="D268" s="29" t="s">
        <v>362</v>
      </c>
      <c r="E268" s="29" t="s">
        <v>364</v>
      </c>
      <c r="F268" s="30">
        <v>540000</v>
      </c>
      <c r="G268" s="30">
        <v>529626</v>
      </c>
      <c r="H268" s="30">
        <v>88212672</v>
      </c>
      <c r="I268" s="30">
        <v>77828088</v>
      </c>
      <c r="J268" s="30">
        <v>120954947</v>
      </c>
      <c r="K268" s="30">
        <v>7012935</v>
      </c>
      <c r="L268" s="31">
        <v>4.5999999999999996</v>
      </c>
      <c r="M268" s="31">
        <v>86.1</v>
      </c>
      <c r="N268" s="31">
        <v>23.6</v>
      </c>
      <c r="O268" s="31">
        <v>16.5</v>
      </c>
      <c r="P268" s="31">
        <v>14.4</v>
      </c>
      <c r="Q268" s="32">
        <v>0.87</v>
      </c>
      <c r="R268" s="32" t="s">
        <v>115</v>
      </c>
      <c r="S268" s="32" t="s">
        <v>115</v>
      </c>
      <c r="T268" s="31">
        <v>4.7</v>
      </c>
      <c r="U268" s="31">
        <v>0.7</v>
      </c>
      <c r="V268" s="30">
        <v>215296710</v>
      </c>
      <c r="W268" s="30">
        <v>207960545</v>
      </c>
      <c r="X268" s="30">
        <v>7336165</v>
      </c>
      <c r="Y268" s="30">
        <v>1772916</v>
      </c>
      <c r="Z268" s="30">
        <v>5563249</v>
      </c>
      <c r="AA268" s="30">
        <v>-53824</v>
      </c>
      <c r="AB268" s="30">
        <v>28638</v>
      </c>
      <c r="AC268" s="30" t="s">
        <v>115</v>
      </c>
      <c r="AD268" s="30" t="s">
        <v>115</v>
      </c>
      <c r="AE268" s="33">
        <v>-25186</v>
      </c>
    </row>
    <row r="269" spans="1:31" s="27" customFormat="1" ht="13.5">
      <c r="A269" s="28" t="s">
        <v>509</v>
      </c>
      <c r="B269" s="29" t="s">
        <v>116</v>
      </c>
      <c r="C269" s="104">
        <v>282022</v>
      </c>
      <c r="D269" s="29" t="s">
        <v>362</v>
      </c>
      <c r="E269" s="29" t="s">
        <v>365</v>
      </c>
      <c r="F269" s="30">
        <v>463160</v>
      </c>
      <c r="G269" s="30">
        <v>452081</v>
      </c>
      <c r="H269" s="30">
        <v>73392838</v>
      </c>
      <c r="I269" s="30">
        <v>60155905</v>
      </c>
      <c r="J269" s="30">
        <v>98897552</v>
      </c>
      <c r="K269" s="30">
        <v>8243954</v>
      </c>
      <c r="L269" s="31">
        <v>0.3</v>
      </c>
      <c r="M269" s="31">
        <v>97.3</v>
      </c>
      <c r="N269" s="31">
        <v>22.3</v>
      </c>
      <c r="O269" s="31">
        <v>23.7</v>
      </c>
      <c r="P269" s="31">
        <v>20.9</v>
      </c>
      <c r="Q269" s="32">
        <v>0.82</v>
      </c>
      <c r="R269" s="32" t="s">
        <v>115</v>
      </c>
      <c r="S269" s="32" t="s">
        <v>115</v>
      </c>
      <c r="T269" s="31">
        <v>13.9</v>
      </c>
      <c r="U269" s="31">
        <v>112.3</v>
      </c>
      <c r="V269" s="30">
        <v>203122999</v>
      </c>
      <c r="W269" s="30">
        <v>202454198</v>
      </c>
      <c r="X269" s="30">
        <v>668801</v>
      </c>
      <c r="Y269" s="30">
        <v>409788</v>
      </c>
      <c r="Z269" s="30">
        <v>259013</v>
      </c>
      <c r="AA269" s="30">
        <v>6691</v>
      </c>
      <c r="AB269" s="30">
        <v>3429442</v>
      </c>
      <c r="AC269" s="30" t="s">
        <v>115</v>
      </c>
      <c r="AD269" s="30" t="s">
        <v>115</v>
      </c>
      <c r="AE269" s="33">
        <v>3436133</v>
      </c>
    </row>
    <row r="270" spans="1:31" s="27" customFormat="1" ht="13.5" hidden="1">
      <c r="A270" s="28" t="s">
        <v>509</v>
      </c>
      <c r="B270" s="29" t="s">
        <v>129</v>
      </c>
      <c r="C270" s="104">
        <v>282031</v>
      </c>
      <c r="D270" s="29" t="s">
        <v>362</v>
      </c>
      <c r="E270" s="29" t="s">
        <v>366</v>
      </c>
      <c r="F270" s="30">
        <v>298799</v>
      </c>
      <c r="G270" s="30">
        <v>295776</v>
      </c>
      <c r="H270" s="30">
        <v>42581293</v>
      </c>
      <c r="I270" s="30">
        <v>33567333</v>
      </c>
      <c r="J270" s="30">
        <v>56422718</v>
      </c>
      <c r="K270" s="30">
        <v>4405608</v>
      </c>
      <c r="L270" s="31">
        <v>2.2000000000000002</v>
      </c>
      <c r="M270" s="31">
        <v>93.9</v>
      </c>
      <c r="N270" s="31">
        <v>27.1</v>
      </c>
      <c r="O270" s="31">
        <v>17.5</v>
      </c>
      <c r="P270" s="31">
        <v>15.7</v>
      </c>
      <c r="Q270" s="32">
        <v>0.78</v>
      </c>
      <c r="R270" s="32" t="s">
        <v>115</v>
      </c>
      <c r="S270" s="32" t="s">
        <v>115</v>
      </c>
      <c r="T270" s="31">
        <v>3.4</v>
      </c>
      <c r="U270" s="31">
        <v>49.3</v>
      </c>
      <c r="V270" s="30">
        <v>108314556</v>
      </c>
      <c r="W270" s="30">
        <v>106699754</v>
      </c>
      <c r="X270" s="30">
        <v>1614802</v>
      </c>
      <c r="Y270" s="30">
        <v>356006</v>
      </c>
      <c r="Z270" s="30">
        <v>1258796</v>
      </c>
      <c r="AA270" s="30">
        <v>-719897</v>
      </c>
      <c r="AB270" s="30">
        <v>814114</v>
      </c>
      <c r="AC270" s="30" t="s">
        <v>115</v>
      </c>
      <c r="AD270" s="30" t="s">
        <v>115</v>
      </c>
      <c r="AE270" s="33">
        <v>94217</v>
      </c>
    </row>
    <row r="271" spans="1:31" s="27" customFormat="1" ht="13.5">
      <c r="A271" s="28" t="s">
        <v>509</v>
      </c>
      <c r="B271" s="29" t="s">
        <v>116</v>
      </c>
      <c r="C271" s="104">
        <v>282049</v>
      </c>
      <c r="D271" s="29" t="s">
        <v>362</v>
      </c>
      <c r="E271" s="29" t="s">
        <v>367</v>
      </c>
      <c r="F271" s="30">
        <v>485788</v>
      </c>
      <c r="G271" s="30">
        <v>479440</v>
      </c>
      <c r="H271" s="30">
        <v>72170678</v>
      </c>
      <c r="I271" s="30">
        <v>67082127</v>
      </c>
      <c r="J271" s="30">
        <v>98196676</v>
      </c>
      <c r="K271" s="30">
        <v>5358759</v>
      </c>
      <c r="L271" s="31">
        <v>2.5</v>
      </c>
      <c r="M271" s="31">
        <v>95.9</v>
      </c>
      <c r="N271" s="31">
        <v>30.3</v>
      </c>
      <c r="O271" s="31">
        <v>16.8</v>
      </c>
      <c r="P271" s="31">
        <v>15</v>
      </c>
      <c r="Q271" s="32">
        <v>0.91</v>
      </c>
      <c r="R271" s="32" t="s">
        <v>115</v>
      </c>
      <c r="S271" s="32" t="s">
        <v>115</v>
      </c>
      <c r="T271" s="31">
        <v>3.9</v>
      </c>
      <c r="U271" s="31">
        <v>29.1</v>
      </c>
      <c r="V271" s="30">
        <v>169270635</v>
      </c>
      <c r="W271" s="30">
        <v>166413881</v>
      </c>
      <c r="X271" s="30">
        <v>2856754</v>
      </c>
      <c r="Y271" s="30">
        <v>384437</v>
      </c>
      <c r="Z271" s="30">
        <v>2472317</v>
      </c>
      <c r="AA271" s="30">
        <v>-167473</v>
      </c>
      <c r="AB271" s="30">
        <v>1327837</v>
      </c>
      <c r="AC271" s="30" t="s">
        <v>115</v>
      </c>
      <c r="AD271" s="30" t="s">
        <v>115</v>
      </c>
      <c r="AE271" s="33">
        <v>1160364</v>
      </c>
    </row>
    <row r="272" spans="1:31" s="27" customFormat="1" ht="13.5" hidden="1">
      <c r="A272" s="28" t="s">
        <v>509</v>
      </c>
      <c r="B272" s="29" t="s">
        <v>118</v>
      </c>
      <c r="C272" s="104">
        <v>282073</v>
      </c>
      <c r="D272" s="29" t="s">
        <v>362</v>
      </c>
      <c r="E272" s="29" t="s">
        <v>368</v>
      </c>
      <c r="F272" s="30">
        <v>201865</v>
      </c>
      <c r="G272" s="30">
        <v>198815</v>
      </c>
      <c r="H272" s="30">
        <v>30118290</v>
      </c>
      <c r="I272" s="30">
        <v>24966455</v>
      </c>
      <c r="J272" s="30">
        <v>40030324</v>
      </c>
      <c r="K272" s="30">
        <v>3067806</v>
      </c>
      <c r="L272" s="31">
        <v>1.4</v>
      </c>
      <c r="M272" s="31">
        <v>93.9</v>
      </c>
      <c r="N272" s="31">
        <v>24.9</v>
      </c>
      <c r="O272" s="31">
        <v>16.5</v>
      </c>
      <c r="P272" s="31">
        <v>15</v>
      </c>
      <c r="Q272" s="32">
        <v>0.83</v>
      </c>
      <c r="R272" s="32" t="s">
        <v>115</v>
      </c>
      <c r="S272" s="32" t="s">
        <v>115</v>
      </c>
      <c r="T272" s="31">
        <v>8.5</v>
      </c>
      <c r="U272" s="31">
        <v>4.9000000000000004</v>
      </c>
      <c r="V272" s="30">
        <v>71797022</v>
      </c>
      <c r="W272" s="30">
        <v>69939798</v>
      </c>
      <c r="X272" s="30">
        <v>1857224</v>
      </c>
      <c r="Y272" s="30">
        <v>1280480</v>
      </c>
      <c r="Z272" s="30">
        <v>576744</v>
      </c>
      <c r="AA272" s="30">
        <v>-130245</v>
      </c>
      <c r="AB272" s="30">
        <v>712043</v>
      </c>
      <c r="AC272" s="30">
        <v>204000</v>
      </c>
      <c r="AD272" s="30">
        <v>17077</v>
      </c>
      <c r="AE272" s="33">
        <v>768721</v>
      </c>
    </row>
    <row r="273" spans="1:31" s="27" customFormat="1" ht="13.5" hidden="1">
      <c r="A273" s="28" t="s">
        <v>509</v>
      </c>
      <c r="B273" s="29" t="s">
        <v>129</v>
      </c>
      <c r="C273" s="104">
        <v>282103</v>
      </c>
      <c r="D273" s="29" t="s">
        <v>362</v>
      </c>
      <c r="E273" s="29" t="s">
        <v>369</v>
      </c>
      <c r="F273" s="30">
        <v>268541</v>
      </c>
      <c r="G273" s="30">
        <v>266018</v>
      </c>
      <c r="H273" s="30">
        <v>36628831</v>
      </c>
      <c r="I273" s="30">
        <v>33131194</v>
      </c>
      <c r="J273" s="30">
        <v>48985883</v>
      </c>
      <c r="K273" s="30">
        <v>3034203</v>
      </c>
      <c r="L273" s="31">
        <v>0.7</v>
      </c>
      <c r="M273" s="31">
        <v>92</v>
      </c>
      <c r="N273" s="31">
        <v>26.1</v>
      </c>
      <c r="O273" s="31">
        <v>17.3</v>
      </c>
      <c r="P273" s="31">
        <v>14.6</v>
      </c>
      <c r="Q273" s="32">
        <v>0.88</v>
      </c>
      <c r="R273" s="32" t="s">
        <v>115</v>
      </c>
      <c r="S273" s="32" t="s">
        <v>115</v>
      </c>
      <c r="T273" s="31">
        <v>4.3</v>
      </c>
      <c r="U273" s="31" t="s">
        <v>115</v>
      </c>
      <c r="V273" s="30">
        <v>87883262</v>
      </c>
      <c r="W273" s="30">
        <v>87242997</v>
      </c>
      <c r="X273" s="30">
        <v>640265</v>
      </c>
      <c r="Y273" s="30">
        <v>273117</v>
      </c>
      <c r="Z273" s="30">
        <v>367148</v>
      </c>
      <c r="AA273" s="30">
        <v>-295366</v>
      </c>
      <c r="AB273" s="30">
        <v>338652</v>
      </c>
      <c r="AC273" s="30" t="s">
        <v>115</v>
      </c>
      <c r="AD273" s="30" t="s">
        <v>115</v>
      </c>
      <c r="AE273" s="33">
        <v>43286</v>
      </c>
    </row>
    <row r="274" spans="1:31" s="27" customFormat="1" ht="13.5" hidden="1">
      <c r="A274" s="28" t="s">
        <v>509</v>
      </c>
      <c r="B274" s="29" t="s">
        <v>129</v>
      </c>
      <c r="C274" s="104">
        <v>282146</v>
      </c>
      <c r="D274" s="29" t="s">
        <v>362</v>
      </c>
      <c r="E274" s="29" t="s">
        <v>370</v>
      </c>
      <c r="F274" s="30">
        <v>234349</v>
      </c>
      <c r="G274" s="30">
        <v>231407</v>
      </c>
      <c r="H274" s="30">
        <v>31802899</v>
      </c>
      <c r="I274" s="30">
        <v>28418414</v>
      </c>
      <c r="J274" s="30">
        <v>43394954</v>
      </c>
      <c r="K274" s="30">
        <v>2936043</v>
      </c>
      <c r="L274" s="31">
        <v>0.9</v>
      </c>
      <c r="M274" s="31">
        <v>96.9</v>
      </c>
      <c r="N274" s="31">
        <v>29</v>
      </c>
      <c r="O274" s="31">
        <v>14.6</v>
      </c>
      <c r="P274" s="31">
        <v>13.3</v>
      </c>
      <c r="Q274" s="32">
        <v>0.88</v>
      </c>
      <c r="R274" s="32" t="s">
        <v>115</v>
      </c>
      <c r="S274" s="32" t="s">
        <v>115</v>
      </c>
      <c r="T274" s="31">
        <v>4.4000000000000004</v>
      </c>
      <c r="U274" s="31">
        <v>30.8</v>
      </c>
      <c r="V274" s="30">
        <v>76206730</v>
      </c>
      <c r="W274" s="30">
        <v>75351155</v>
      </c>
      <c r="X274" s="30">
        <v>855575</v>
      </c>
      <c r="Y274" s="30">
        <v>486378</v>
      </c>
      <c r="Z274" s="30">
        <v>369197</v>
      </c>
      <c r="AA274" s="30">
        <v>-435052</v>
      </c>
      <c r="AB274" s="30">
        <v>297281</v>
      </c>
      <c r="AC274" s="30">
        <v>436200</v>
      </c>
      <c r="AD274" s="30">
        <v>300000</v>
      </c>
      <c r="AE274" s="33">
        <v>-1571</v>
      </c>
    </row>
    <row r="275" spans="1:31" s="27" customFormat="1" ht="13.5" hidden="1">
      <c r="A275" s="28" t="s">
        <v>509</v>
      </c>
      <c r="B275" s="29" t="s">
        <v>118</v>
      </c>
      <c r="C275" s="104">
        <v>282171</v>
      </c>
      <c r="D275" s="29" t="s">
        <v>362</v>
      </c>
      <c r="E275" s="29" t="s">
        <v>371</v>
      </c>
      <c r="F275" s="30">
        <v>159668</v>
      </c>
      <c r="G275" s="30">
        <v>158466</v>
      </c>
      <c r="H275" s="30">
        <v>23183463</v>
      </c>
      <c r="I275" s="30">
        <v>17105100</v>
      </c>
      <c r="J275" s="30">
        <v>30059742</v>
      </c>
      <c r="K275" s="30">
        <v>2131316</v>
      </c>
      <c r="L275" s="31">
        <v>1</v>
      </c>
      <c r="M275" s="31">
        <v>98.5</v>
      </c>
      <c r="N275" s="31">
        <v>28.2</v>
      </c>
      <c r="O275" s="31">
        <v>17</v>
      </c>
      <c r="P275" s="31">
        <v>14.9</v>
      </c>
      <c r="Q275" s="32">
        <v>0.74</v>
      </c>
      <c r="R275" s="32" t="s">
        <v>115</v>
      </c>
      <c r="S275" s="32" t="s">
        <v>115</v>
      </c>
      <c r="T275" s="31">
        <v>11.8</v>
      </c>
      <c r="U275" s="31">
        <v>99.7</v>
      </c>
      <c r="V275" s="30">
        <v>53365754</v>
      </c>
      <c r="W275" s="30">
        <v>52964044</v>
      </c>
      <c r="X275" s="30">
        <v>401710</v>
      </c>
      <c r="Y275" s="30">
        <v>89660</v>
      </c>
      <c r="Z275" s="30">
        <v>312050</v>
      </c>
      <c r="AA275" s="30">
        <v>-157241</v>
      </c>
      <c r="AB275" s="30">
        <v>40</v>
      </c>
      <c r="AC275" s="30" t="s">
        <v>115</v>
      </c>
      <c r="AD275" s="30" t="s">
        <v>115</v>
      </c>
      <c r="AE275" s="33">
        <v>-157201</v>
      </c>
    </row>
    <row r="276" spans="1:31" s="27" customFormat="1" ht="13.5" hidden="1">
      <c r="A276" s="28" t="s">
        <v>509</v>
      </c>
      <c r="B276" s="29" t="s">
        <v>118</v>
      </c>
      <c r="C276" s="104">
        <v>282197</v>
      </c>
      <c r="D276" s="29" t="s">
        <v>362</v>
      </c>
      <c r="E276" s="29" t="s">
        <v>372</v>
      </c>
      <c r="F276" s="30">
        <v>113794</v>
      </c>
      <c r="G276" s="30">
        <v>112731</v>
      </c>
      <c r="H276" s="30">
        <v>17214930</v>
      </c>
      <c r="I276" s="30">
        <v>14808172</v>
      </c>
      <c r="J276" s="30">
        <v>22939384</v>
      </c>
      <c r="K276" s="30">
        <v>1433173</v>
      </c>
      <c r="L276" s="31">
        <v>1.6</v>
      </c>
      <c r="M276" s="31">
        <v>98.2</v>
      </c>
      <c r="N276" s="31">
        <v>28</v>
      </c>
      <c r="O276" s="31">
        <v>17.2</v>
      </c>
      <c r="P276" s="31">
        <v>14.8</v>
      </c>
      <c r="Q276" s="32">
        <v>0.84</v>
      </c>
      <c r="R276" s="32" t="s">
        <v>115</v>
      </c>
      <c r="S276" s="32" t="s">
        <v>115</v>
      </c>
      <c r="T276" s="31">
        <v>8.3000000000000007</v>
      </c>
      <c r="U276" s="31">
        <v>6.6</v>
      </c>
      <c r="V276" s="30">
        <v>39374414</v>
      </c>
      <c r="W276" s="30">
        <v>38937041</v>
      </c>
      <c r="X276" s="30">
        <v>437373</v>
      </c>
      <c r="Y276" s="30">
        <v>66107</v>
      </c>
      <c r="Z276" s="30">
        <v>371266</v>
      </c>
      <c r="AA276" s="30">
        <v>-162558</v>
      </c>
      <c r="AB276" s="30">
        <v>351</v>
      </c>
      <c r="AC276" s="30" t="s">
        <v>115</v>
      </c>
      <c r="AD276" s="30" t="s">
        <v>115</v>
      </c>
      <c r="AE276" s="33">
        <v>-162207</v>
      </c>
    </row>
    <row r="277" spans="1:31" s="27" customFormat="1" ht="13.5">
      <c r="A277" s="21" t="s">
        <v>509</v>
      </c>
      <c r="B277" s="22" t="s">
        <v>116</v>
      </c>
      <c r="C277" s="103">
        <v>292010</v>
      </c>
      <c r="D277" s="22" t="s">
        <v>373</v>
      </c>
      <c r="E277" s="22" t="s">
        <v>374</v>
      </c>
      <c r="F277" s="23">
        <v>360459</v>
      </c>
      <c r="G277" s="23">
        <v>357465</v>
      </c>
      <c r="H277" s="23">
        <v>56150948</v>
      </c>
      <c r="I277" s="23">
        <v>43186249</v>
      </c>
      <c r="J277" s="23">
        <v>75022708</v>
      </c>
      <c r="K277" s="23">
        <v>5573510</v>
      </c>
      <c r="L277" s="24">
        <v>0.6</v>
      </c>
      <c r="M277" s="24">
        <v>100.9</v>
      </c>
      <c r="N277" s="24">
        <v>28.4</v>
      </c>
      <c r="O277" s="24">
        <v>24.6</v>
      </c>
      <c r="P277" s="24">
        <v>22.5</v>
      </c>
      <c r="Q277" s="25">
        <v>0.76</v>
      </c>
      <c r="R277" s="25" t="s">
        <v>115</v>
      </c>
      <c r="S277" s="25" t="s">
        <v>115</v>
      </c>
      <c r="T277" s="24">
        <v>13.1</v>
      </c>
      <c r="U277" s="24">
        <v>166.1</v>
      </c>
      <c r="V277" s="23">
        <v>126719276</v>
      </c>
      <c r="W277" s="23">
        <v>126155277</v>
      </c>
      <c r="X277" s="23">
        <v>563999</v>
      </c>
      <c r="Y277" s="23">
        <v>141574</v>
      </c>
      <c r="Z277" s="23">
        <v>422425</v>
      </c>
      <c r="AA277" s="23">
        <v>-1329713</v>
      </c>
      <c r="AB277" s="23">
        <v>708</v>
      </c>
      <c r="AC277" s="23" t="s">
        <v>115</v>
      </c>
      <c r="AD277" s="23">
        <v>424754</v>
      </c>
      <c r="AE277" s="26">
        <v>-1753759</v>
      </c>
    </row>
    <row r="278" spans="1:31" s="27" customFormat="1" ht="13.5" hidden="1">
      <c r="A278" s="28" t="s">
        <v>509</v>
      </c>
      <c r="B278" s="29" t="s">
        <v>118</v>
      </c>
      <c r="C278" s="104">
        <v>292052</v>
      </c>
      <c r="D278" s="29" t="s">
        <v>373</v>
      </c>
      <c r="E278" s="29" t="s">
        <v>375</v>
      </c>
      <c r="F278" s="30">
        <v>123589</v>
      </c>
      <c r="G278" s="30">
        <v>122596</v>
      </c>
      <c r="H278" s="30">
        <v>18530879</v>
      </c>
      <c r="I278" s="30">
        <v>13252942</v>
      </c>
      <c r="J278" s="30">
        <v>23735594</v>
      </c>
      <c r="K278" s="30">
        <v>1475924</v>
      </c>
      <c r="L278" s="31">
        <v>3.9</v>
      </c>
      <c r="M278" s="31">
        <v>97.3</v>
      </c>
      <c r="N278" s="31">
        <v>25</v>
      </c>
      <c r="O278" s="31">
        <v>18.5</v>
      </c>
      <c r="P278" s="31">
        <v>15.7</v>
      </c>
      <c r="Q278" s="32">
        <v>0.7</v>
      </c>
      <c r="R278" s="32" t="s">
        <v>115</v>
      </c>
      <c r="S278" s="32" t="s">
        <v>115</v>
      </c>
      <c r="T278" s="31">
        <v>8.4</v>
      </c>
      <c r="U278" s="31">
        <v>40.9</v>
      </c>
      <c r="V278" s="30">
        <v>42632881</v>
      </c>
      <c r="W278" s="30">
        <v>41449585</v>
      </c>
      <c r="X278" s="30">
        <v>1183296</v>
      </c>
      <c r="Y278" s="30">
        <v>256197</v>
      </c>
      <c r="Z278" s="30">
        <v>927099</v>
      </c>
      <c r="AA278" s="30">
        <v>-450240</v>
      </c>
      <c r="AB278" s="30">
        <v>303294</v>
      </c>
      <c r="AC278" s="30" t="s">
        <v>115</v>
      </c>
      <c r="AD278" s="30" t="s">
        <v>115</v>
      </c>
      <c r="AE278" s="33">
        <v>-146946</v>
      </c>
    </row>
    <row r="279" spans="1:31" s="27" customFormat="1" ht="13.5" hidden="1">
      <c r="A279" s="28" t="s">
        <v>509</v>
      </c>
      <c r="B279" s="29" t="s">
        <v>118</v>
      </c>
      <c r="C279" s="104">
        <v>292095</v>
      </c>
      <c r="D279" s="29" t="s">
        <v>373</v>
      </c>
      <c r="E279" s="29" t="s">
        <v>376</v>
      </c>
      <c r="F279" s="30">
        <v>120925</v>
      </c>
      <c r="G279" s="30">
        <v>119809</v>
      </c>
      <c r="H279" s="30">
        <v>16813857</v>
      </c>
      <c r="I279" s="30">
        <v>13942576</v>
      </c>
      <c r="J279" s="30">
        <v>22360436</v>
      </c>
      <c r="K279" s="30">
        <v>1392092</v>
      </c>
      <c r="L279" s="31">
        <v>3.1</v>
      </c>
      <c r="M279" s="31">
        <v>91.1</v>
      </c>
      <c r="N279" s="31">
        <v>30.1</v>
      </c>
      <c r="O279" s="31">
        <v>12.2</v>
      </c>
      <c r="P279" s="31">
        <v>10.5</v>
      </c>
      <c r="Q279" s="32">
        <v>0.82</v>
      </c>
      <c r="R279" s="32" t="s">
        <v>115</v>
      </c>
      <c r="S279" s="32" t="s">
        <v>115</v>
      </c>
      <c r="T279" s="31">
        <v>0.2</v>
      </c>
      <c r="U279" s="31" t="s">
        <v>115</v>
      </c>
      <c r="V279" s="30">
        <v>37841751</v>
      </c>
      <c r="W279" s="30">
        <v>36960711</v>
      </c>
      <c r="X279" s="30">
        <v>881040</v>
      </c>
      <c r="Y279" s="30">
        <v>198792</v>
      </c>
      <c r="Z279" s="30">
        <v>682248</v>
      </c>
      <c r="AA279" s="30">
        <v>-234556</v>
      </c>
      <c r="AB279" s="30">
        <v>1561</v>
      </c>
      <c r="AC279" s="30" t="s">
        <v>115</v>
      </c>
      <c r="AD279" s="30" t="s">
        <v>115</v>
      </c>
      <c r="AE279" s="33">
        <v>-232995</v>
      </c>
    </row>
    <row r="280" spans="1:31" s="27" customFormat="1" ht="13.5">
      <c r="A280" s="21" t="s">
        <v>509</v>
      </c>
      <c r="B280" s="22" t="s">
        <v>116</v>
      </c>
      <c r="C280" s="103">
        <v>302015</v>
      </c>
      <c r="D280" s="22" t="s">
        <v>377</v>
      </c>
      <c r="E280" s="22" t="s">
        <v>378</v>
      </c>
      <c r="F280" s="23">
        <v>373074</v>
      </c>
      <c r="G280" s="23">
        <v>369721</v>
      </c>
      <c r="H280" s="23">
        <v>58157924</v>
      </c>
      <c r="I280" s="23">
        <v>47700387</v>
      </c>
      <c r="J280" s="23">
        <v>78143294</v>
      </c>
      <c r="K280" s="23">
        <v>6079757</v>
      </c>
      <c r="L280" s="24">
        <v>0.3</v>
      </c>
      <c r="M280" s="24">
        <v>95.6</v>
      </c>
      <c r="N280" s="24">
        <v>26.4</v>
      </c>
      <c r="O280" s="24">
        <v>19</v>
      </c>
      <c r="P280" s="24">
        <v>16.8</v>
      </c>
      <c r="Q280" s="25">
        <v>0.81</v>
      </c>
      <c r="R280" s="25" t="s">
        <v>115</v>
      </c>
      <c r="S280" s="25" t="s">
        <v>115</v>
      </c>
      <c r="T280" s="24">
        <v>11.6</v>
      </c>
      <c r="U280" s="24">
        <v>108.4</v>
      </c>
      <c r="V280" s="23">
        <v>152643733</v>
      </c>
      <c r="W280" s="23">
        <v>151658392</v>
      </c>
      <c r="X280" s="23">
        <v>985341</v>
      </c>
      <c r="Y280" s="23">
        <v>786810</v>
      </c>
      <c r="Z280" s="23">
        <v>198531</v>
      </c>
      <c r="AA280" s="23">
        <v>-359917</v>
      </c>
      <c r="AB280" s="23">
        <v>5833438</v>
      </c>
      <c r="AC280" s="23" t="s">
        <v>115</v>
      </c>
      <c r="AD280" s="23" t="s">
        <v>115</v>
      </c>
      <c r="AE280" s="26">
        <v>5473521</v>
      </c>
    </row>
    <row r="281" spans="1:31" s="27" customFormat="1" ht="13.5" hidden="1" customHeight="1">
      <c r="A281" s="21" t="s">
        <v>509</v>
      </c>
      <c r="B281" s="22" t="s">
        <v>129</v>
      </c>
      <c r="C281" s="103">
        <v>312011</v>
      </c>
      <c r="D281" s="22" t="s">
        <v>379</v>
      </c>
      <c r="E281" s="22" t="s">
        <v>380</v>
      </c>
      <c r="F281" s="23">
        <v>190960</v>
      </c>
      <c r="G281" s="23">
        <v>189702</v>
      </c>
      <c r="H281" s="23">
        <v>39141222</v>
      </c>
      <c r="I281" s="23">
        <v>20494488</v>
      </c>
      <c r="J281" s="23">
        <v>50520040</v>
      </c>
      <c r="K281" s="23">
        <v>2988872</v>
      </c>
      <c r="L281" s="24">
        <v>2.5</v>
      </c>
      <c r="M281" s="24">
        <v>87.9</v>
      </c>
      <c r="N281" s="24">
        <v>20.6</v>
      </c>
      <c r="O281" s="24">
        <v>18.600000000000001</v>
      </c>
      <c r="P281" s="24">
        <v>16.8</v>
      </c>
      <c r="Q281" s="25">
        <v>0.52</v>
      </c>
      <c r="R281" s="25" t="s">
        <v>115</v>
      </c>
      <c r="S281" s="25" t="s">
        <v>115</v>
      </c>
      <c r="T281" s="24">
        <v>11.4</v>
      </c>
      <c r="U281" s="24">
        <v>72.099999999999994</v>
      </c>
      <c r="V281" s="23">
        <v>96883163</v>
      </c>
      <c r="W281" s="23">
        <v>95473561</v>
      </c>
      <c r="X281" s="23">
        <v>1409602</v>
      </c>
      <c r="Y281" s="23">
        <v>158769</v>
      </c>
      <c r="Z281" s="23">
        <v>1250833</v>
      </c>
      <c r="AA281" s="23">
        <v>-472490</v>
      </c>
      <c r="AB281" s="23">
        <v>112247</v>
      </c>
      <c r="AC281" s="23">
        <v>16734</v>
      </c>
      <c r="AD281" s="23" t="s">
        <v>115</v>
      </c>
      <c r="AE281" s="26">
        <v>-343509</v>
      </c>
    </row>
    <row r="282" spans="1:31" s="27" customFormat="1" ht="13.5" hidden="1" customHeight="1">
      <c r="A282" s="28" t="s">
        <v>509</v>
      </c>
      <c r="B282" s="29" t="s">
        <v>118</v>
      </c>
      <c r="C282" s="104">
        <v>312029</v>
      </c>
      <c r="D282" s="29" t="s">
        <v>379</v>
      </c>
      <c r="E282" s="29" t="s">
        <v>381</v>
      </c>
      <c r="F282" s="30">
        <v>149407</v>
      </c>
      <c r="G282" s="30">
        <v>148190</v>
      </c>
      <c r="H282" s="30">
        <v>24627458</v>
      </c>
      <c r="I282" s="30">
        <v>16596068</v>
      </c>
      <c r="J282" s="30">
        <v>31563658</v>
      </c>
      <c r="K282" s="30">
        <v>1944443</v>
      </c>
      <c r="L282" s="31">
        <v>3.5</v>
      </c>
      <c r="M282" s="31">
        <v>91.1</v>
      </c>
      <c r="N282" s="31">
        <v>18.8</v>
      </c>
      <c r="O282" s="31">
        <v>18.3</v>
      </c>
      <c r="P282" s="31">
        <v>17.600000000000001</v>
      </c>
      <c r="Q282" s="32">
        <v>0.67</v>
      </c>
      <c r="R282" s="32" t="s">
        <v>115</v>
      </c>
      <c r="S282" s="32" t="s">
        <v>115</v>
      </c>
      <c r="T282" s="31">
        <v>13.6</v>
      </c>
      <c r="U282" s="31">
        <v>124.8</v>
      </c>
      <c r="V282" s="30">
        <v>63616877</v>
      </c>
      <c r="W282" s="30">
        <v>62236046</v>
      </c>
      <c r="X282" s="30">
        <v>1380831</v>
      </c>
      <c r="Y282" s="30">
        <v>282477</v>
      </c>
      <c r="Z282" s="30">
        <v>1098354</v>
      </c>
      <c r="AA282" s="30">
        <v>335520</v>
      </c>
      <c r="AB282" s="30">
        <v>263225</v>
      </c>
      <c r="AC282" s="30">
        <v>208580</v>
      </c>
      <c r="AD282" s="30" t="s">
        <v>115</v>
      </c>
      <c r="AE282" s="33">
        <v>807325</v>
      </c>
    </row>
    <row r="283" spans="1:31" s="27" customFormat="1" ht="13.5" hidden="1">
      <c r="A283" s="21" t="s">
        <v>509</v>
      </c>
      <c r="B283" s="22" t="s">
        <v>129</v>
      </c>
      <c r="C283" s="103">
        <v>322016</v>
      </c>
      <c r="D283" s="22" t="s">
        <v>382</v>
      </c>
      <c r="E283" s="22" t="s">
        <v>383</v>
      </c>
      <c r="F283" s="23">
        <v>204403</v>
      </c>
      <c r="G283" s="23">
        <v>203114</v>
      </c>
      <c r="H283" s="23">
        <v>42594741</v>
      </c>
      <c r="I283" s="23">
        <v>24617284</v>
      </c>
      <c r="J283" s="23">
        <v>55615990</v>
      </c>
      <c r="K283" s="23">
        <v>3486864</v>
      </c>
      <c r="L283" s="24">
        <v>2</v>
      </c>
      <c r="M283" s="24">
        <v>91.6</v>
      </c>
      <c r="N283" s="24">
        <v>22.7</v>
      </c>
      <c r="O283" s="24">
        <v>23.3</v>
      </c>
      <c r="P283" s="24">
        <v>20.9</v>
      </c>
      <c r="Q283" s="25">
        <v>0.56999999999999995</v>
      </c>
      <c r="R283" s="25" t="s">
        <v>115</v>
      </c>
      <c r="S283" s="25" t="s">
        <v>115</v>
      </c>
      <c r="T283" s="24">
        <v>15.1</v>
      </c>
      <c r="U283" s="24">
        <v>119.9</v>
      </c>
      <c r="V283" s="23">
        <v>98529201</v>
      </c>
      <c r="W283" s="23">
        <v>97165926</v>
      </c>
      <c r="X283" s="23">
        <v>1363275</v>
      </c>
      <c r="Y283" s="23">
        <v>236130</v>
      </c>
      <c r="Z283" s="23">
        <v>1127145</v>
      </c>
      <c r="AA283" s="23">
        <v>175439</v>
      </c>
      <c r="AB283" s="23">
        <v>19156</v>
      </c>
      <c r="AC283" s="23">
        <v>427328</v>
      </c>
      <c r="AD283" s="23" t="s">
        <v>115</v>
      </c>
      <c r="AE283" s="26">
        <v>621923</v>
      </c>
    </row>
    <row r="284" spans="1:31" s="27" customFormat="1" ht="13.5" hidden="1">
      <c r="A284" s="28" t="s">
        <v>509</v>
      </c>
      <c r="B284" s="29" t="s">
        <v>118</v>
      </c>
      <c r="C284" s="104">
        <v>322032</v>
      </c>
      <c r="D284" s="29" t="s">
        <v>382</v>
      </c>
      <c r="E284" s="29" t="s">
        <v>384</v>
      </c>
      <c r="F284" s="30">
        <v>174948</v>
      </c>
      <c r="G284" s="30">
        <v>171940</v>
      </c>
      <c r="H284" s="30">
        <v>37194560</v>
      </c>
      <c r="I284" s="30">
        <v>19591211</v>
      </c>
      <c r="J284" s="30">
        <v>46916426</v>
      </c>
      <c r="K284" s="30">
        <v>2371423</v>
      </c>
      <c r="L284" s="31">
        <v>2.7</v>
      </c>
      <c r="M284" s="31">
        <v>91.3</v>
      </c>
      <c r="N284" s="31">
        <v>21</v>
      </c>
      <c r="O284" s="31">
        <v>27.2</v>
      </c>
      <c r="P284" s="31">
        <v>25.3</v>
      </c>
      <c r="Q284" s="32">
        <v>0.52</v>
      </c>
      <c r="R284" s="32" t="s">
        <v>115</v>
      </c>
      <c r="S284" s="32" t="s">
        <v>115</v>
      </c>
      <c r="T284" s="31">
        <v>17.2</v>
      </c>
      <c r="U284" s="31">
        <v>167.2</v>
      </c>
      <c r="V284" s="30">
        <v>78243537</v>
      </c>
      <c r="W284" s="30">
        <v>76849526</v>
      </c>
      <c r="X284" s="30">
        <v>1394011</v>
      </c>
      <c r="Y284" s="30">
        <v>118726</v>
      </c>
      <c r="Z284" s="30">
        <v>1275285</v>
      </c>
      <c r="AA284" s="30">
        <v>298126</v>
      </c>
      <c r="AB284" s="30">
        <v>12460</v>
      </c>
      <c r="AC284" s="30">
        <v>390271</v>
      </c>
      <c r="AD284" s="30">
        <v>200000</v>
      </c>
      <c r="AE284" s="33">
        <v>500857</v>
      </c>
    </row>
    <row r="285" spans="1:31" s="27" customFormat="1" ht="13.5" hidden="1" customHeight="1">
      <c r="A285" s="21" t="s">
        <v>509</v>
      </c>
      <c r="B285" s="22" t="s">
        <v>112</v>
      </c>
      <c r="C285" s="103">
        <v>331007</v>
      </c>
      <c r="D285" s="22" t="s">
        <v>385</v>
      </c>
      <c r="E285" s="22" t="s">
        <v>386</v>
      </c>
      <c r="F285" s="23">
        <v>708652</v>
      </c>
      <c r="G285" s="23">
        <v>697437</v>
      </c>
      <c r="H285" s="23">
        <v>121431337</v>
      </c>
      <c r="I285" s="23">
        <v>98379800</v>
      </c>
      <c r="J285" s="23">
        <v>166755651</v>
      </c>
      <c r="K285" s="23">
        <v>17232911</v>
      </c>
      <c r="L285" s="24">
        <v>4.5</v>
      </c>
      <c r="M285" s="24">
        <v>88.1</v>
      </c>
      <c r="N285" s="24">
        <v>24.2</v>
      </c>
      <c r="O285" s="24">
        <v>18.100000000000001</v>
      </c>
      <c r="P285" s="24">
        <v>15.9</v>
      </c>
      <c r="Q285" s="25">
        <v>0.8</v>
      </c>
      <c r="R285" s="25" t="s">
        <v>115</v>
      </c>
      <c r="S285" s="25" t="s">
        <v>115</v>
      </c>
      <c r="T285" s="24">
        <v>8.1</v>
      </c>
      <c r="U285" s="24">
        <v>13.5</v>
      </c>
      <c r="V285" s="23">
        <v>288551072</v>
      </c>
      <c r="W285" s="23">
        <v>278930700</v>
      </c>
      <c r="X285" s="23">
        <v>9620372</v>
      </c>
      <c r="Y285" s="23">
        <v>2083117</v>
      </c>
      <c r="Z285" s="23">
        <v>7537255</v>
      </c>
      <c r="AA285" s="23">
        <v>378692</v>
      </c>
      <c r="AB285" s="23">
        <v>8518</v>
      </c>
      <c r="AC285" s="23" t="s">
        <v>115</v>
      </c>
      <c r="AD285" s="23">
        <v>4600000</v>
      </c>
      <c r="AE285" s="26">
        <v>-4212790</v>
      </c>
    </row>
    <row r="286" spans="1:31" s="27" customFormat="1" ht="13.5" customHeight="1">
      <c r="A286" s="28" t="s">
        <v>509</v>
      </c>
      <c r="B286" s="29" t="s">
        <v>116</v>
      </c>
      <c r="C286" s="104">
        <v>332020</v>
      </c>
      <c r="D286" s="29" t="s">
        <v>385</v>
      </c>
      <c r="E286" s="29" t="s">
        <v>387</v>
      </c>
      <c r="F286" s="30">
        <v>484174</v>
      </c>
      <c r="G286" s="30">
        <v>478652</v>
      </c>
      <c r="H286" s="30">
        <v>77800123</v>
      </c>
      <c r="I286" s="30">
        <v>67454787</v>
      </c>
      <c r="J286" s="30">
        <v>106502796</v>
      </c>
      <c r="K286" s="30">
        <v>6910086</v>
      </c>
      <c r="L286" s="31">
        <v>3.6</v>
      </c>
      <c r="M286" s="31">
        <v>88.7</v>
      </c>
      <c r="N286" s="31">
        <v>23.3</v>
      </c>
      <c r="O286" s="31">
        <v>14</v>
      </c>
      <c r="P286" s="31">
        <v>13.1</v>
      </c>
      <c r="Q286" s="32">
        <v>0.86</v>
      </c>
      <c r="R286" s="32" t="s">
        <v>115</v>
      </c>
      <c r="S286" s="32" t="s">
        <v>115</v>
      </c>
      <c r="T286" s="31">
        <v>6.3</v>
      </c>
      <c r="U286" s="31">
        <v>42.6</v>
      </c>
      <c r="V286" s="30">
        <v>184695825</v>
      </c>
      <c r="W286" s="30">
        <v>179951263</v>
      </c>
      <c r="X286" s="30">
        <v>4744562</v>
      </c>
      <c r="Y286" s="30">
        <v>894071</v>
      </c>
      <c r="Z286" s="30">
        <v>3850491</v>
      </c>
      <c r="AA286" s="30">
        <v>-1641370</v>
      </c>
      <c r="AB286" s="30">
        <v>3302469</v>
      </c>
      <c r="AC286" s="30">
        <v>1125000</v>
      </c>
      <c r="AD286" s="30">
        <v>2720000</v>
      </c>
      <c r="AE286" s="33">
        <v>66099</v>
      </c>
    </row>
    <row r="287" spans="1:31" s="27" customFormat="1" ht="13.5" hidden="1" customHeight="1">
      <c r="A287" s="28" t="s">
        <v>509</v>
      </c>
      <c r="B287" s="29" t="s">
        <v>118</v>
      </c>
      <c r="C287" s="104">
        <v>332038</v>
      </c>
      <c r="D287" s="29" t="s">
        <v>385</v>
      </c>
      <c r="E287" s="29" t="s">
        <v>388</v>
      </c>
      <c r="F287" s="30">
        <v>102962</v>
      </c>
      <c r="G287" s="30">
        <v>102189</v>
      </c>
      <c r="H287" s="30">
        <v>21793770</v>
      </c>
      <c r="I287" s="30">
        <v>11665567</v>
      </c>
      <c r="J287" s="30">
        <v>27507792</v>
      </c>
      <c r="K287" s="30">
        <v>1585177</v>
      </c>
      <c r="L287" s="31">
        <v>5.2</v>
      </c>
      <c r="M287" s="31">
        <v>94.2</v>
      </c>
      <c r="N287" s="31">
        <v>21.4</v>
      </c>
      <c r="O287" s="31">
        <v>21.5</v>
      </c>
      <c r="P287" s="31">
        <v>18.399999999999999</v>
      </c>
      <c r="Q287" s="32">
        <v>0.54</v>
      </c>
      <c r="R287" s="32" t="s">
        <v>115</v>
      </c>
      <c r="S287" s="32" t="s">
        <v>115</v>
      </c>
      <c r="T287" s="31">
        <v>11.7</v>
      </c>
      <c r="U287" s="31">
        <v>137.5</v>
      </c>
      <c r="V287" s="30">
        <v>50259206</v>
      </c>
      <c r="W287" s="30">
        <v>48746844</v>
      </c>
      <c r="X287" s="30">
        <v>1512362</v>
      </c>
      <c r="Y287" s="30">
        <v>91765</v>
      </c>
      <c r="Z287" s="30">
        <v>1420597</v>
      </c>
      <c r="AA287" s="30">
        <v>-829524</v>
      </c>
      <c r="AB287" s="30">
        <v>3366</v>
      </c>
      <c r="AC287" s="30" t="s">
        <v>115</v>
      </c>
      <c r="AD287" s="30">
        <v>900000</v>
      </c>
      <c r="AE287" s="33">
        <v>-1726158</v>
      </c>
    </row>
    <row r="288" spans="1:31" s="27" customFormat="1" ht="13.5" hidden="1">
      <c r="A288" s="21" t="s">
        <v>509</v>
      </c>
      <c r="B288" s="22" t="s">
        <v>112</v>
      </c>
      <c r="C288" s="103">
        <v>341002</v>
      </c>
      <c r="D288" s="22" t="s">
        <v>389</v>
      </c>
      <c r="E288" s="22" t="s">
        <v>390</v>
      </c>
      <c r="F288" s="23">
        <v>1193857</v>
      </c>
      <c r="G288" s="23">
        <v>1176642</v>
      </c>
      <c r="H288" s="23">
        <v>203522651</v>
      </c>
      <c r="I288" s="23">
        <v>170919068</v>
      </c>
      <c r="J288" s="23">
        <v>283365731</v>
      </c>
      <c r="K288" s="23">
        <v>29218813</v>
      </c>
      <c r="L288" s="24">
        <v>0.9</v>
      </c>
      <c r="M288" s="24">
        <v>98.6</v>
      </c>
      <c r="N288" s="24">
        <v>25.8</v>
      </c>
      <c r="O288" s="24">
        <v>23.6</v>
      </c>
      <c r="P288" s="24">
        <v>20.8</v>
      </c>
      <c r="Q288" s="25">
        <v>0.84</v>
      </c>
      <c r="R288" s="25" t="s">
        <v>115</v>
      </c>
      <c r="S288" s="25" t="s">
        <v>115</v>
      </c>
      <c r="T288" s="24">
        <v>14.7</v>
      </c>
      <c r="U288" s="24">
        <v>222.8</v>
      </c>
      <c r="V288" s="23">
        <v>577188080</v>
      </c>
      <c r="W288" s="23">
        <v>572855024</v>
      </c>
      <c r="X288" s="23">
        <v>4333056</v>
      </c>
      <c r="Y288" s="23">
        <v>1884134</v>
      </c>
      <c r="Z288" s="23">
        <v>2448922</v>
      </c>
      <c r="AA288" s="23">
        <v>27809</v>
      </c>
      <c r="AB288" s="23">
        <v>1204273</v>
      </c>
      <c r="AC288" s="23" t="s">
        <v>115</v>
      </c>
      <c r="AD288" s="23">
        <v>5700000</v>
      </c>
      <c r="AE288" s="26">
        <v>-4467918</v>
      </c>
    </row>
    <row r="289" spans="1:31" s="27" customFormat="1" ht="13.5">
      <c r="A289" s="28" t="s">
        <v>509</v>
      </c>
      <c r="B289" s="29" t="s">
        <v>116</v>
      </c>
      <c r="C289" s="104">
        <v>342025</v>
      </c>
      <c r="D289" s="29" t="s">
        <v>389</v>
      </c>
      <c r="E289" s="29" t="s">
        <v>391</v>
      </c>
      <c r="F289" s="30">
        <v>231008</v>
      </c>
      <c r="G289" s="30">
        <v>227891</v>
      </c>
      <c r="H289" s="30">
        <v>43888657</v>
      </c>
      <c r="I289" s="30">
        <v>26543687</v>
      </c>
      <c r="J289" s="30">
        <v>57232790</v>
      </c>
      <c r="K289" s="30">
        <v>3875329</v>
      </c>
      <c r="L289" s="31">
        <v>2.2000000000000002</v>
      </c>
      <c r="M289" s="31">
        <v>97.7</v>
      </c>
      <c r="N289" s="31">
        <v>28.5</v>
      </c>
      <c r="O289" s="31">
        <v>24</v>
      </c>
      <c r="P289" s="31">
        <v>20.9</v>
      </c>
      <c r="Q289" s="32">
        <v>0.61</v>
      </c>
      <c r="R289" s="32" t="s">
        <v>115</v>
      </c>
      <c r="S289" s="32" t="s">
        <v>115</v>
      </c>
      <c r="T289" s="31">
        <v>11.3</v>
      </c>
      <c r="U289" s="31">
        <v>91</v>
      </c>
      <c r="V289" s="30">
        <v>98341849</v>
      </c>
      <c r="W289" s="30">
        <v>96911898</v>
      </c>
      <c r="X289" s="30">
        <v>1429951</v>
      </c>
      <c r="Y289" s="30">
        <v>171058</v>
      </c>
      <c r="Z289" s="30">
        <v>1258893</v>
      </c>
      <c r="AA289" s="30">
        <v>-741004</v>
      </c>
      <c r="AB289" s="30">
        <v>999461</v>
      </c>
      <c r="AC289" s="30" t="s">
        <v>115</v>
      </c>
      <c r="AD289" s="30">
        <v>500000</v>
      </c>
      <c r="AE289" s="33">
        <v>-241543</v>
      </c>
    </row>
    <row r="290" spans="1:31" s="27" customFormat="1" ht="13.5" hidden="1">
      <c r="A290" s="28" t="s">
        <v>509</v>
      </c>
      <c r="B290" s="29" t="s">
        <v>118</v>
      </c>
      <c r="C290" s="104">
        <v>342050</v>
      </c>
      <c r="D290" s="29" t="s">
        <v>389</v>
      </c>
      <c r="E290" s="29" t="s">
        <v>393</v>
      </c>
      <c r="F290" s="30">
        <v>141110</v>
      </c>
      <c r="G290" s="30">
        <v>138662</v>
      </c>
      <c r="H290" s="30">
        <v>27663372</v>
      </c>
      <c r="I290" s="30">
        <v>16053254</v>
      </c>
      <c r="J290" s="30">
        <v>35619333</v>
      </c>
      <c r="K290" s="30">
        <v>2075493</v>
      </c>
      <c r="L290" s="31">
        <v>1.6</v>
      </c>
      <c r="M290" s="31">
        <v>95.8</v>
      </c>
      <c r="N290" s="31">
        <v>25.6</v>
      </c>
      <c r="O290" s="31">
        <v>19.399999999999999</v>
      </c>
      <c r="P290" s="31">
        <v>17.100000000000001</v>
      </c>
      <c r="Q290" s="32">
        <v>0.57999999999999996</v>
      </c>
      <c r="R290" s="32" t="s">
        <v>115</v>
      </c>
      <c r="S290" s="32" t="s">
        <v>115</v>
      </c>
      <c r="T290" s="31">
        <v>7</v>
      </c>
      <c r="U290" s="31">
        <v>35.5</v>
      </c>
      <c r="V290" s="30">
        <v>61294239</v>
      </c>
      <c r="W290" s="30">
        <v>60169045</v>
      </c>
      <c r="X290" s="30">
        <v>1125194</v>
      </c>
      <c r="Y290" s="30">
        <v>549909</v>
      </c>
      <c r="Z290" s="30">
        <v>575285</v>
      </c>
      <c r="AA290" s="30">
        <v>-403012</v>
      </c>
      <c r="AB290" s="30">
        <v>481569</v>
      </c>
      <c r="AC290" s="30">
        <v>31974</v>
      </c>
      <c r="AD290" s="30">
        <v>700000</v>
      </c>
      <c r="AE290" s="33">
        <v>-589469</v>
      </c>
    </row>
    <row r="291" spans="1:31" s="27" customFormat="1" ht="13.5">
      <c r="A291" s="28" t="s">
        <v>509</v>
      </c>
      <c r="B291" s="29" t="s">
        <v>116</v>
      </c>
      <c r="C291" s="104">
        <v>342076</v>
      </c>
      <c r="D291" s="29" t="s">
        <v>389</v>
      </c>
      <c r="E291" s="29" t="s">
        <v>394</v>
      </c>
      <c r="F291" s="30">
        <v>471345</v>
      </c>
      <c r="G291" s="30">
        <v>463371</v>
      </c>
      <c r="H291" s="30">
        <v>73884453</v>
      </c>
      <c r="I291" s="30">
        <v>60679383</v>
      </c>
      <c r="J291" s="30">
        <v>100027684</v>
      </c>
      <c r="K291" s="30">
        <v>7001263</v>
      </c>
      <c r="L291" s="31">
        <v>3.6</v>
      </c>
      <c r="M291" s="31">
        <v>88.8</v>
      </c>
      <c r="N291" s="31">
        <v>22.5</v>
      </c>
      <c r="O291" s="31">
        <v>16.8</v>
      </c>
      <c r="P291" s="31">
        <v>16</v>
      </c>
      <c r="Q291" s="32">
        <v>0.82</v>
      </c>
      <c r="R291" s="32" t="s">
        <v>115</v>
      </c>
      <c r="S291" s="32" t="s">
        <v>115</v>
      </c>
      <c r="T291" s="31">
        <v>3.3</v>
      </c>
      <c r="U291" s="31" t="s">
        <v>115</v>
      </c>
      <c r="V291" s="30">
        <v>171734423</v>
      </c>
      <c r="W291" s="30">
        <v>166509668</v>
      </c>
      <c r="X291" s="30">
        <v>5224755</v>
      </c>
      <c r="Y291" s="30">
        <v>1657928</v>
      </c>
      <c r="Z291" s="30">
        <v>3566827</v>
      </c>
      <c r="AA291" s="30">
        <v>358532</v>
      </c>
      <c r="AB291" s="30">
        <v>1570771</v>
      </c>
      <c r="AC291" s="30">
        <v>1031760</v>
      </c>
      <c r="AD291" s="30" t="s">
        <v>115</v>
      </c>
      <c r="AE291" s="33">
        <v>2961063</v>
      </c>
    </row>
    <row r="292" spans="1:31" s="27" customFormat="1" ht="13.5" hidden="1">
      <c r="A292" s="28" t="s">
        <v>509</v>
      </c>
      <c r="B292" s="29" t="s">
        <v>118</v>
      </c>
      <c r="C292" s="104">
        <v>342122</v>
      </c>
      <c r="D292" s="29" t="s">
        <v>389</v>
      </c>
      <c r="E292" s="29" t="s">
        <v>395</v>
      </c>
      <c r="F292" s="30">
        <v>185764</v>
      </c>
      <c r="G292" s="30">
        <v>180001</v>
      </c>
      <c r="H292" s="30">
        <v>31626278</v>
      </c>
      <c r="I292" s="30">
        <v>26302528</v>
      </c>
      <c r="J292" s="30">
        <v>43376371</v>
      </c>
      <c r="K292" s="30">
        <v>1351478</v>
      </c>
      <c r="L292" s="31">
        <v>1.1000000000000001</v>
      </c>
      <c r="M292" s="31">
        <v>89.1</v>
      </c>
      <c r="N292" s="31">
        <v>26.9</v>
      </c>
      <c r="O292" s="31">
        <v>17.100000000000001</v>
      </c>
      <c r="P292" s="31">
        <v>16.5</v>
      </c>
      <c r="Q292" s="32">
        <v>0.81</v>
      </c>
      <c r="R292" s="32" t="s">
        <v>115</v>
      </c>
      <c r="S292" s="32" t="s">
        <v>115</v>
      </c>
      <c r="T292" s="31">
        <v>1.7</v>
      </c>
      <c r="U292" s="31" t="s">
        <v>115</v>
      </c>
      <c r="V292" s="30">
        <v>75627370</v>
      </c>
      <c r="W292" s="30">
        <v>73532825</v>
      </c>
      <c r="X292" s="30">
        <v>2094545</v>
      </c>
      <c r="Y292" s="30">
        <v>1613013</v>
      </c>
      <c r="Z292" s="30">
        <v>481532</v>
      </c>
      <c r="AA292" s="30">
        <v>-77076</v>
      </c>
      <c r="AB292" s="30">
        <v>127628</v>
      </c>
      <c r="AC292" s="30">
        <v>518725</v>
      </c>
      <c r="AD292" s="30">
        <v>475000</v>
      </c>
      <c r="AE292" s="33">
        <v>94277</v>
      </c>
    </row>
    <row r="293" spans="1:31" s="27" customFormat="1" ht="13.5" hidden="1">
      <c r="A293" s="28" t="s">
        <v>509</v>
      </c>
      <c r="B293" s="29" t="s">
        <v>118</v>
      </c>
      <c r="C293" s="104">
        <v>342131</v>
      </c>
      <c r="D293" s="29" t="s">
        <v>389</v>
      </c>
      <c r="E293" s="29" t="s">
        <v>396</v>
      </c>
      <c r="F293" s="30">
        <v>117292</v>
      </c>
      <c r="G293" s="30">
        <v>116150</v>
      </c>
      <c r="H293" s="30">
        <v>20992907</v>
      </c>
      <c r="I293" s="30">
        <v>13667998</v>
      </c>
      <c r="J293" s="30">
        <v>27256075</v>
      </c>
      <c r="K293" s="30">
        <v>1623539</v>
      </c>
      <c r="L293" s="31">
        <v>0.7</v>
      </c>
      <c r="M293" s="31">
        <v>95</v>
      </c>
      <c r="N293" s="31">
        <v>26.5</v>
      </c>
      <c r="O293" s="31">
        <v>20.399999999999999</v>
      </c>
      <c r="P293" s="31">
        <v>18.7</v>
      </c>
      <c r="Q293" s="32">
        <v>0.65</v>
      </c>
      <c r="R293" s="32" t="s">
        <v>115</v>
      </c>
      <c r="S293" s="32" t="s">
        <v>115</v>
      </c>
      <c r="T293" s="31">
        <v>7.9</v>
      </c>
      <c r="U293" s="31">
        <v>56.2</v>
      </c>
      <c r="V293" s="30">
        <v>47174293</v>
      </c>
      <c r="W293" s="30">
        <v>46779757</v>
      </c>
      <c r="X293" s="30">
        <v>394536</v>
      </c>
      <c r="Y293" s="30">
        <v>215917</v>
      </c>
      <c r="Z293" s="30">
        <v>178619</v>
      </c>
      <c r="AA293" s="30">
        <v>-331866</v>
      </c>
      <c r="AB293" s="30">
        <v>27808</v>
      </c>
      <c r="AC293" s="30" t="s">
        <v>115</v>
      </c>
      <c r="AD293" s="30" t="s">
        <v>115</v>
      </c>
      <c r="AE293" s="33">
        <v>-304058</v>
      </c>
    </row>
    <row r="294" spans="1:31" s="27" customFormat="1" ht="13.5">
      <c r="A294" s="21" t="s">
        <v>509</v>
      </c>
      <c r="B294" s="22" t="s">
        <v>116</v>
      </c>
      <c r="C294" s="103">
        <v>352012</v>
      </c>
      <c r="D294" s="22" t="s">
        <v>397</v>
      </c>
      <c r="E294" s="22" t="s">
        <v>398</v>
      </c>
      <c r="F294" s="23">
        <v>269486</v>
      </c>
      <c r="G294" s="23">
        <v>265333</v>
      </c>
      <c r="H294" s="23">
        <v>53252234</v>
      </c>
      <c r="I294" s="23">
        <v>29372028</v>
      </c>
      <c r="J294" s="23">
        <v>66743226</v>
      </c>
      <c r="K294" s="23">
        <v>4220389</v>
      </c>
      <c r="L294" s="24">
        <v>3.3</v>
      </c>
      <c r="M294" s="24">
        <v>98.7</v>
      </c>
      <c r="N294" s="24">
        <v>29.3</v>
      </c>
      <c r="O294" s="24">
        <v>22.2</v>
      </c>
      <c r="P294" s="24">
        <v>19.2</v>
      </c>
      <c r="Q294" s="25">
        <v>0.55000000000000004</v>
      </c>
      <c r="R294" s="25" t="s">
        <v>115</v>
      </c>
      <c r="S294" s="25" t="s">
        <v>115</v>
      </c>
      <c r="T294" s="24">
        <v>9.9</v>
      </c>
      <c r="U294" s="24">
        <v>93.8</v>
      </c>
      <c r="V294" s="23">
        <v>120972671</v>
      </c>
      <c r="W294" s="23">
        <v>118454881</v>
      </c>
      <c r="X294" s="23">
        <v>2517790</v>
      </c>
      <c r="Y294" s="23">
        <v>345759</v>
      </c>
      <c r="Z294" s="23">
        <v>2172031</v>
      </c>
      <c r="AA294" s="23">
        <v>-658720</v>
      </c>
      <c r="AB294" s="23">
        <v>1133798</v>
      </c>
      <c r="AC294" s="23">
        <v>2000</v>
      </c>
      <c r="AD294" s="23">
        <v>2500000</v>
      </c>
      <c r="AE294" s="26">
        <v>-2022922</v>
      </c>
    </row>
    <row r="295" spans="1:31" s="27" customFormat="1" ht="13.5" hidden="1">
      <c r="A295" s="28" t="s">
        <v>509</v>
      </c>
      <c r="B295" s="29" t="s">
        <v>118</v>
      </c>
      <c r="C295" s="104">
        <v>352021</v>
      </c>
      <c r="D295" s="29" t="s">
        <v>397</v>
      </c>
      <c r="E295" s="29" t="s">
        <v>399</v>
      </c>
      <c r="F295" s="30">
        <v>168241</v>
      </c>
      <c r="G295" s="30">
        <v>166345</v>
      </c>
      <c r="H295" s="30">
        <v>27976626</v>
      </c>
      <c r="I295" s="30">
        <v>20059548</v>
      </c>
      <c r="J295" s="30">
        <v>36360058</v>
      </c>
      <c r="K295" s="30">
        <v>2426650</v>
      </c>
      <c r="L295" s="31">
        <v>3.1</v>
      </c>
      <c r="M295" s="31">
        <v>94.2</v>
      </c>
      <c r="N295" s="31">
        <v>20.9</v>
      </c>
      <c r="O295" s="31">
        <v>20.399999999999999</v>
      </c>
      <c r="P295" s="31">
        <v>17.600000000000001</v>
      </c>
      <c r="Q295" s="32">
        <v>0.71</v>
      </c>
      <c r="R295" s="32" t="s">
        <v>115</v>
      </c>
      <c r="S295" s="32" t="s">
        <v>115</v>
      </c>
      <c r="T295" s="31">
        <v>7.5</v>
      </c>
      <c r="U295" s="31">
        <v>35.700000000000003</v>
      </c>
      <c r="V295" s="30">
        <v>66038206</v>
      </c>
      <c r="W295" s="30">
        <v>64496190</v>
      </c>
      <c r="X295" s="30">
        <v>1542016</v>
      </c>
      <c r="Y295" s="30">
        <v>421678</v>
      </c>
      <c r="Z295" s="30">
        <v>1120338</v>
      </c>
      <c r="AA295" s="30">
        <v>-463412</v>
      </c>
      <c r="AB295" s="30">
        <v>1024319</v>
      </c>
      <c r="AC295" s="30">
        <v>222460</v>
      </c>
      <c r="AD295" s="30">
        <v>850000</v>
      </c>
      <c r="AE295" s="33">
        <v>-66633</v>
      </c>
    </row>
    <row r="296" spans="1:31" s="27" customFormat="1" ht="13.5" hidden="1">
      <c r="A296" s="28" t="s">
        <v>509</v>
      </c>
      <c r="B296" s="29" t="s">
        <v>118</v>
      </c>
      <c r="C296" s="104">
        <v>352039</v>
      </c>
      <c r="D296" s="29" t="s">
        <v>397</v>
      </c>
      <c r="E296" s="29" t="s">
        <v>400</v>
      </c>
      <c r="F296" s="30">
        <v>193792</v>
      </c>
      <c r="G296" s="30">
        <v>192380</v>
      </c>
      <c r="H296" s="30">
        <v>34891357</v>
      </c>
      <c r="I296" s="30">
        <v>22445804</v>
      </c>
      <c r="J296" s="30">
        <v>45736772</v>
      </c>
      <c r="K296" s="30">
        <v>2757236</v>
      </c>
      <c r="L296" s="31">
        <v>1.7</v>
      </c>
      <c r="M296" s="31">
        <v>89.9</v>
      </c>
      <c r="N296" s="31">
        <v>25.9</v>
      </c>
      <c r="O296" s="31">
        <v>19.399999999999999</v>
      </c>
      <c r="P296" s="31">
        <v>17.2</v>
      </c>
      <c r="Q296" s="32">
        <v>0.65</v>
      </c>
      <c r="R296" s="32" t="s">
        <v>115</v>
      </c>
      <c r="S296" s="32" t="s">
        <v>115</v>
      </c>
      <c r="T296" s="31">
        <v>4.8</v>
      </c>
      <c r="U296" s="31">
        <v>26.8</v>
      </c>
      <c r="V296" s="30">
        <v>78766624</v>
      </c>
      <c r="W296" s="30">
        <v>77600857</v>
      </c>
      <c r="X296" s="30">
        <v>1165767</v>
      </c>
      <c r="Y296" s="30">
        <v>410593</v>
      </c>
      <c r="Z296" s="30">
        <v>755174</v>
      </c>
      <c r="AA296" s="30">
        <v>-14446</v>
      </c>
      <c r="AB296" s="30">
        <v>1103</v>
      </c>
      <c r="AC296" s="30" t="s">
        <v>115</v>
      </c>
      <c r="AD296" s="30" t="s">
        <v>115</v>
      </c>
      <c r="AE296" s="33">
        <v>-13343</v>
      </c>
    </row>
    <row r="297" spans="1:31" s="27" customFormat="1" ht="13.5" hidden="1">
      <c r="A297" s="28" t="s">
        <v>509</v>
      </c>
      <c r="B297" s="29" t="s">
        <v>118</v>
      </c>
      <c r="C297" s="104">
        <v>352063</v>
      </c>
      <c r="D297" s="29" t="s">
        <v>397</v>
      </c>
      <c r="E297" s="29" t="s">
        <v>401</v>
      </c>
      <c r="F297" s="30">
        <v>117172</v>
      </c>
      <c r="G297" s="30">
        <v>116192</v>
      </c>
      <c r="H297" s="30">
        <v>17633005</v>
      </c>
      <c r="I297" s="30">
        <v>14534978</v>
      </c>
      <c r="J297" s="30">
        <v>23150353</v>
      </c>
      <c r="K297" s="30">
        <v>1502027</v>
      </c>
      <c r="L297" s="31">
        <v>5.2</v>
      </c>
      <c r="M297" s="31">
        <v>94</v>
      </c>
      <c r="N297" s="31">
        <v>24.3</v>
      </c>
      <c r="O297" s="31">
        <v>14.9</v>
      </c>
      <c r="P297" s="31">
        <v>12.5</v>
      </c>
      <c r="Q297" s="32">
        <v>0.82</v>
      </c>
      <c r="R297" s="32" t="s">
        <v>115</v>
      </c>
      <c r="S297" s="32" t="s">
        <v>115</v>
      </c>
      <c r="T297" s="31">
        <v>2.7</v>
      </c>
      <c r="U297" s="31" t="s">
        <v>115</v>
      </c>
      <c r="V297" s="30">
        <v>42982791</v>
      </c>
      <c r="W297" s="30">
        <v>41422087</v>
      </c>
      <c r="X297" s="30">
        <v>1560704</v>
      </c>
      <c r="Y297" s="30">
        <v>361052</v>
      </c>
      <c r="Z297" s="30">
        <v>1199652</v>
      </c>
      <c r="AA297" s="30">
        <v>-78748</v>
      </c>
      <c r="AB297" s="30">
        <v>691581</v>
      </c>
      <c r="AC297" s="30" t="s">
        <v>115</v>
      </c>
      <c r="AD297" s="30">
        <v>1170000</v>
      </c>
      <c r="AE297" s="33">
        <v>-557167</v>
      </c>
    </row>
    <row r="298" spans="1:31" s="27" customFormat="1" ht="13.5" hidden="1">
      <c r="A298" s="28" t="s">
        <v>509</v>
      </c>
      <c r="B298" s="29" t="s">
        <v>118</v>
      </c>
      <c r="C298" s="104">
        <v>352080</v>
      </c>
      <c r="D298" s="29" t="s">
        <v>397</v>
      </c>
      <c r="E298" s="29" t="s">
        <v>402</v>
      </c>
      <c r="F298" s="30">
        <v>138394</v>
      </c>
      <c r="G298" s="30">
        <v>136727</v>
      </c>
      <c r="H298" s="30">
        <v>27896199</v>
      </c>
      <c r="I298" s="30">
        <v>16032622</v>
      </c>
      <c r="J298" s="30">
        <v>36862606</v>
      </c>
      <c r="K298" s="30">
        <v>2201826</v>
      </c>
      <c r="L298" s="31">
        <v>3.8</v>
      </c>
      <c r="M298" s="31">
        <v>92.5</v>
      </c>
      <c r="N298" s="31">
        <v>24.6</v>
      </c>
      <c r="O298" s="31">
        <v>17.3</v>
      </c>
      <c r="P298" s="31">
        <v>14.4</v>
      </c>
      <c r="Q298" s="32">
        <v>0.57999999999999996</v>
      </c>
      <c r="R298" s="32" t="s">
        <v>115</v>
      </c>
      <c r="S298" s="32" t="s">
        <v>115</v>
      </c>
      <c r="T298" s="31">
        <v>8.9</v>
      </c>
      <c r="U298" s="31">
        <v>11.8</v>
      </c>
      <c r="V298" s="30">
        <v>73800807</v>
      </c>
      <c r="W298" s="30">
        <v>71909720</v>
      </c>
      <c r="X298" s="30">
        <v>1891087</v>
      </c>
      <c r="Y298" s="30">
        <v>493987</v>
      </c>
      <c r="Z298" s="30">
        <v>1397100</v>
      </c>
      <c r="AA298" s="30">
        <v>16794</v>
      </c>
      <c r="AB298" s="30">
        <v>701116</v>
      </c>
      <c r="AC298" s="30" t="s">
        <v>115</v>
      </c>
      <c r="AD298" s="30" t="s">
        <v>115</v>
      </c>
      <c r="AE298" s="33">
        <v>717910</v>
      </c>
    </row>
    <row r="299" spans="1:31" s="27" customFormat="1" ht="13.5" hidden="1">
      <c r="A299" s="28" t="s">
        <v>509</v>
      </c>
      <c r="B299" s="29" t="s">
        <v>118</v>
      </c>
      <c r="C299" s="104">
        <v>352152</v>
      </c>
      <c r="D299" s="29" t="s">
        <v>397</v>
      </c>
      <c r="E299" s="29" t="s">
        <v>403</v>
      </c>
      <c r="F299" s="30">
        <v>146475</v>
      </c>
      <c r="G299" s="30">
        <v>145085</v>
      </c>
      <c r="H299" s="30">
        <v>26751810</v>
      </c>
      <c r="I299" s="30">
        <v>20770359</v>
      </c>
      <c r="J299" s="30">
        <v>36191950</v>
      </c>
      <c r="K299" s="30">
        <v>2377750</v>
      </c>
      <c r="L299" s="31">
        <v>4.4000000000000004</v>
      </c>
      <c r="M299" s="31">
        <v>92.8</v>
      </c>
      <c r="N299" s="31">
        <v>25.6</v>
      </c>
      <c r="O299" s="31">
        <v>19.100000000000001</v>
      </c>
      <c r="P299" s="31">
        <v>16</v>
      </c>
      <c r="Q299" s="32">
        <v>0.79</v>
      </c>
      <c r="R299" s="32" t="s">
        <v>115</v>
      </c>
      <c r="S299" s="32" t="s">
        <v>115</v>
      </c>
      <c r="T299" s="31">
        <v>7.9</v>
      </c>
      <c r="U299" s="31">
        <v>78.3</v>
      </c>
      <c r="V299" s="30">
        <v>65452147</v>
      </c>
      <c r="W299" s="30">
        <v>63597768</v>
      </c>
      <c r="X299" s="30">
        <v>1854379</v>
      </c>
      <c r="Y299" s="30">
        <v>271773</v>
      </c>
      <c r="Z299" s="30">
        <v>1582606</v>
      </c>
      <c r="AA299" s="30">
        <v>-732183</v>
      </c>
      <c r="AB299" s="30">
        <v>2716184</v>
      </c>
      <c r="AC299" s="30" t="s">
        <v>115</v>
      </c>
      <c r="AD299" s="30">
        <v>1711224</v>
      </c>
      <c r="AE299" s="33">
        <v>272777</v>
      </c>
    </row>
    <row r="300" spans="1:31" s="27" customFormat="1" ht="13.5" hidden="1">
      <c r="A300" s="21" t="s">
        <v>509</v>
      </c>
      <c r="B300" s="22" t="s">
        <v>118</v>
      </c>
      <c r="C300" s="103">
        <v>362018</v>
      </c>
      <c r="D300" s="22" t="s">
        <v>404</v>
      </c>
      <c r="E300" s="22" t="s">
        <v>405</v>
      </c>
      <c r="F300" s="23">
        <v>256008</v>
      </c>
      <c r="G300" s="23">
        <v>254256</v>
      </c>
      <c r="H300" s="23">
        <v>40389483</v>
      </c>
      <c r="I300" s="23">
        <v>32883649</v>
      </c>
      <c r="J300" s="23">
        <v>53866290</v>
      </c>
      <c r="K300" s="23">
        <v>3902805</v>
      </c>
      <c r="L300" s="24">
        <v>0.2</v>
      </c>
      <c r="M300" s="24">
        <v>96.8</v>
      </c>
      <c r="N300" s="24">
        <v>30.4</v>
      </c>
      <c r="O300" s="24">
        <v>16.2</v>
      </c>
      <c r="P300" s="24">
        <v>14.6</v>
      </c>
      <c r="Q300" s="25">
        <v>0.81</v>
      </c>
      <c r="R300" s="25" t="s">
        <v>115</v>
      </c>
      <c r="S300" s="25" t="s">
        <v>115</v>
      </c>
      <c r="T300" s="24">
        <v>6.5</v>
      </c>
      <c r="U300" s="24">
        <v>74.2</v>
      </c>
      <c r="V300" s="23">
        <v>95921532</v>
      </c>
      <c r="W300" s="23">
        <v>95061777</v>
      </c>
      <c r="X300" s="23">
        <v>859755</v>
      </c>
      <c r="Y300" s="23">
        <v>730438</v>
      </c>
      <c r="Z300" s="23">
        <v>129317</v>
      </c>
      <c r="AA300" s="23">
        <v>-917487</v>
      </c>
      <c r="AB300" s="23">
        <v>11356</v>
      </c>
      <c r="AC300" s="23" t="s">
        <v>115</v>
      </c>
      <c r="AD300" s="23">
        <v>990715</v>
      </c>
      <c r="AE300" s="26">
        <v>-1896846</v>
      </c>
    </row>
    <row r="301" spans="1:31" s="27" customFormat="1" ht="13.5">
      <c r="A301" s="21" t="s">
        <v>509</v>
      </c>
      <c r="B301" s="22" t="s">
        <v>116</v>
      </c>
      <c r="C301" s="103">
        <v>372013</v>
      </c>
      <c r="D301" s="22" t="s">
        <v>406</v>
      </c>
      <c r="E301" s="22" t="s">
        <v>407</v>
      </c>
      <c r="F301" s="23">
        <v>429242</v>
      </c>
      <c r="G301" s="23">
        <v>425229</v>
      </c>
      <c r="H301" s="23">
        <v>68621426</v>
      </c>
      <c r="I301" s="23">
        <v>56904021</v>
      </c>
      <c r="J301" s="23">
        <v>94703177</v>
      </c>
      <c r="K301" s="23">
        <v>6380354</v>
      </c>
      <c r="L301" s="24">
        <v>4</v>
      </c>
      <c r="M301" s="24">
        <v>91.8</v>
      </c>
      <c r="N301" s="24">
        <v>27.2</v>
      </c>
      <c r="O301" s="24">
        <v>17.2</v>
      </c>
      <c r="P301" s="24">
        <v>15.8</v>
      </c>
      <c r="Q301" s="25">
        <v>0.82</v>
      </c>
      <c r="R301" s="25" t="s">
        <v>115</v>
      </c>
      <c r="S301" s="25" t="s">
        <v>115</v>
      </c>
      <c r="T301" s="24">
        <v>9</v>
      </c>
      <c r="U301" s="24">
        <v>69.900000000000006</v>
      </c>
      <c r="V301" s="23">
        <v>170152370</v>
      </c>
      <c r="W301" s="23">
        <v>163906744</v>
      </c>
      <c r="X301" s="23">
        <v>6245626</v>
      </c>
      <c r="Y301" s="23">
        <v>2487000</v>
      </c>
      <c r="Z301" s="23">
        <v>3758626</v>
      </c>
      <c r="AA301" s="23">
        <v>-1161525</v>
      </c>
      <c r="AB301" s="23">
        <v>13051</v>
      </c>
      <c r="AC301" s="23">
        <v>349905</v>
      </c>
      <c r="AD301" s="23">
        <v>3800000</v>
      </c>
      <c r="AE301" s="26">
        <v>-4598569</v>
      </c>
    </row>
    <row r="302" spans="1:31" s="27" customFormat="1" ht="13.5" hidden="1">
      <c r="A302" s="28" t="s">
        <v>509</v>
      </c>
      <c r="B302" s="29" t="s">
        <v>118</v>
      </c>
      <c r="C302" s="104">
        <v>372021</v>
      </c>
      <c r="D302" s="29" t="s">
        <v>406</v>
      </c>
      <c r="E302" s="29" t="s">
        <v>408</v>
      </c>
      <c r="F302" s="30">
        <v>113564</v>
      </c>
      <c r="G302" s="30">
        <v>111709</v>
      </c>
      <c r="H302" s="30">
        <v>18623118</v>
      </c>
      <c r="I302" s="30">
        <v>12251192</v>
      </c>
      <c r="J302" s="30">
        <v>24457264</v>
      </c>
      <c r="K302" s="30">
        <v>1894707</v>
      </c>
      <c r="L302" s="31">
        <v>3.6</v>
      </c>
      <c r="M302" s="31">
        <v>89.5</v>
      </c>
      <c r="N302" s="31">
        <v>25.1</v>
      </c>
      <c r="O302" s="31">
        <v>17.399999999999999</v>
      </c>
      <c r="P302" s="31">
        <v>16.3</v>
      </c>
      <c r="Q302" s="32">
        <v>0.69</v>
      </c>
      <c r="R302" s="32" t="s">
        <v>115</v>
      </c>
      <c r="S302" s="32" t="s">
        <v>115</v>
      </c>
      <c r="T302" s="31">
        <v>4.3</v>
      </c>
      <c r="U302" s="31">
        <v>58.6</v>
      </c>
      <c r="V302" s="30">
        <v>40868680</v>
      </c>
      <c r="W302" s="30">
        <v>39944509</v>
      </c>
      <c r="X302" s="30">
        <v>924171</v>
      </c>
      <c r="Y302" s="30">
        <v>49723</v>
      </c>
      <c r="Z302" s="30">
        <v>874448</v>
      </c>
      <c r="AA302" s="30">
        <v>140833</v>
      </c>
      <c r="AB302" s="30">
        <v>378957</v>
      </c>
      <c r="AC302" s="30" t="s">
        <v>115</v>
      </c>
      <c r="AD302" s="30" t="s">
        <v>115</v>
      </c>
      <c r="AE302" s="33">
        <v>519790</v>
      </c>
    </row>
    <row r="303" spans="1:31" s="27" customFormat="1" ht="13.5">
      <c r="A303" s="21" t="s">
        <v>509</v>
      </c>
      <c r="B303" s="22" t="s">
        <v>116</v>
      </c>
      <c r="C303" s="103">
        <v>382019</v>
      </c>
      <c r="D303" s="22" t="s">
        <v>409</v>
      </c>
      <c r="E303" s="22" t="s">
        <v>410</v>
      </c>
      <c r="F303" s="23">
        <v>515882</v>
      </c>
      <c r="G303" s="23">
        <v>513003</v>
      </c>
      <c r="H303" s="23">
        <v>80664376</v>
      </c>
      <c r="I303" s="23">
        <v>61261350</v>
      </c>
      <c r="J303" s="23">
        <v>105975296</v>
      </c>
      <c r="K303" s="23">
        <v>7344769</v>
      </c>
      <c r="L303" s="24">
        <v>2.6</v>
      </c>
      <c r="M303" s="24">
        <v>89.8</v>
      </c>
      <c r="N303" s="24">
        <v>21.3</v>
      </c>
      <c r="O303" s="24">
        <v>14.6</v>
      </c>
      <c r="P303" s="24">
        <v>13.4</v>
      </c>
      <c r="Q303" s="25">
        <v>0.75</v>
      </c>
      <c r="R303" s="25" t="s">
        <v>115</v>
      </c>
      <c r="S303" s="25" t="s">
        <v>115</v>
      </c>
      <c r="T303" s="24">
        <v>6.7</v>
      </c>
      <c r="U303" s="24">
        <v>59.5</v>
      </c>
      <c r="V303" s="23">
        <v>188928710</v>
      </c>
      <c r="W303" s="23">
        <v>184226763</v>
      </c>
      <c r="X303" s="23">
        <v>4701947</v>
      </c>
      <c r="Y303" s="23">
        <v>1946928</v>
      </c>
      <c r="Z303" s="23">
        <v>2755019</v>
      </c>
      <c r="AA303" s="23">
        <v>55566</v>
      </c>
      <c r="AB303" s="23">
        <v>1000000</v>
      </c>
      <c r="AC303" s="23" t="s">
        <v>115</v>
      </c>
      <c r="AD303" s="23">
        <v>2700000</v>
      </c>
      <c r="AE303" s="26">
        <v>-1644434</v>
      </c>
    </row>
    <row r="304" spans="1:31" s="27" customFormat="1" ht="13.5" hidden="1">
      <c r="A304" s="28" t="s">
        <v>509</v>
      </c>
      <c r="B304" s="29" t="s">
        <v>118</v>
      </c>
      <c r="C304" s="104">
        <v>382027</v>
      </c>
      <c r="D304" s="29" t="s">
        <v>409</v>
      </c>
      <c r="E304" s="29" t="s">
        <v>411</v>
      </c>
      <c r="F304" s="30">
        <v>163481</v>
      </c>
      <c r="G304" s="30">
        <v>160585</v>
      </c>
      <c r="H304" s="30">
        <v>35416295</v>
      </c>
      <c r="I304" s="30">
        <v>19363528</v>
      </c>
      <c r="J304" s="30">
        <v>47015260</v>
      </c>
      <c r="K304" s="30">
        <v>2675760</v>
      </c>
      <c r="L304" s="31">
        <v>8.9</v>
      </c>
      <c r="M304" s="31">
        <v>91.9</v>
      </c>
      <c r="N304" s="31">
        <v>23.1</v>
      </c>
      <c r="O304" s="31">
        <v>23.9</v>
      </c>
      <c r="P304" s="31">
        <v>21</v>
      </c>
      <c r="Q304" s="32">
        <v>0.56999999999999995</v>
      </c>
      <c r="R304" s="32" t="s">
        <v>115</v>
      </c>
      <c r="S304" s="32" t="s">
        <v>115</v>
      </c>
      <c r="T304" s="31">
        <v>12.6</v>
      </c>
      <c r="U304" s="31">
        <v>17.399999999999999</v>
      </c>
      <c r="V304" s="30">
        <v>82523802</v>
      </c>
      <c r="W304" s="30">
        <v>77892409</v>
      </c>
      <c r="X304" s="30">
        <v>4631393</v>
      </c>
      <c r="Y304" s="30">
        <v>453082</v>
      </c>
      <c r="Z304" s="30">
        <v>4178311</v>
      </c>
      <c r="AA304" s="30">
        <v>35606</v>
      </c>
      <c r="AB304" s="30">
        <v>65802</v>
      </c>
      <c r="AC304" s="30" t="s">
        <v>115</v>
      </c>
      <c r="AD304" s="30" t="s">
        <v>115</v>
      </c>
      <c r="AE304" s="33">
        <v>101408</v>
      </c>
    </row>
    <row r="305" spans="1:31" s="27" customFormat="1" ht="13.5" hidden="1">
      <c r="A305" s="28" t="s">
        <v>509</v>
      </c>
      <c r="B305" s="29" t="s">
        <v>118</v>
      </c>
      <c r="C305" s="104">
        <v>382051</v>
      </c>
      <c r="D305" s="29" t="s">
        <v>409</v>
      </c>
      <c r="E305" s="29" t="s">
        <v>412</v>
      </c>
      <c r="F305" s="30">
        <v>121637</v>
      </c>
      <c r="G305" s="30">
        <v>120680</v>
      </c>
      <c r="H305" s="30">
        <v>20672125</v>
      </c>
      <c r="I305" s="30">
        <v>16118890</v>
      </c>
      <c r="J305" s="30">
        <v>27174623</v>
      </c>
      <c r="K305" s="30">
        <v>1643141</v>
      </c>
      <c r="L305" s="31">
        <v>4.2</v>
      </c>
      <c r="M305" s="31">
        <v>83.1</v>
      </c>
      <c r="N305" s="31">
        <v>24.3</v>
      </c>
      <c r="O305" s="31">
        <v>16.8</v>
      </c>
      <c r="P305" s="31">
        <v>14.1</v>
      </c>
      <c r="Q305" s="32">
        <v>0.76</v>
      </c>
      <c r="R305" s="32" t="s">
        <v>115</v>
      </c>
      <c r="S305" s="32" t="s">
        <v>115</v>
      </c>
      <c r="T305" s="31">
        <v>4.9000000000000004</v>
      </c>
      <c r="U305" s="31">
        <v>4.8</v>
      </c>
      <c r="V305" s="30">
        <v>48273504</v>
      </c>
      <c r="W305" s="30">
        <v>46725499</v>
      </c>
      <c r="X305" s="30">
        <v>1548005</v>
      </c>
      <c r="Y305" s="30">
        <v>398016</v>
      </c>
      <c r="Z305" s="30">
        <v>1149989</v>
      </c>
      <c r="AA305" s="30">
        <v>51908</v>
      </c>
      <c r="AB305" s="30">
        <v>320000</v>
      </c>
      <c r="AC305" s="30" t="s">
        <v>115</v>
      </c>
      <c r="AD305" s="30">
        <v>1200000</v>
      </c>
      <c r="AE305" s="33">
        <v>-828092</v>
      </c>
    </row>
    <row r="306" spans="1:31" s="27" customFormat="1" ht="13.5" hidden="1">
      <c r="A306" s="28" t="s">
        <v>509</v>
      </c>
      <c r="B306" s="29" t="s">
        <v>118</v>
      </c>
      <c r="C306" s="104">
        <v>382060</v>
      </c>
      <c r="D306" s="29" t="s">
        <v>409</v>
      </c>
      <c r="E306" s="29" t="s">
        <v>413</v>
      </c>
      <c r="F306" s="30">
        <v>111619</v>
      </c>
      <c r="G306" s="30">
        <v>110352</v>
      </c>
      <c r="H306" s="30">
        <v>20125195</v>
      </c>
      <c r="I306" s="30">
        <v>14012718</v>
      </c>
      <c r="J306" s="30">
        <v>26875934</v>
      </c>
      <c r="K306" s="30">
        <v>1706760</v>
      </c>
      <c r="L306" s="31">
        <v>7.6</v>
      </c>
      <c r="M306" s="31">
        <v>88.7</v>
      </c>
      <c r="N306" s="31">
        <v>26.4</v>
      </c>
      <c r="O306" s="31">
        <v>14.5</v>
      </c>
      <c r="P306" s="31">
        <v>11.3</v>
      </c>
      <c r="Q306" s="32">
        <v>0.7</v>
      </c>
      <c r="R306" s="32" t="s">
        <v>115</v>
      </c>
      <c r="S306" s="32" t="s">
        <v>115</v>
      </c>
      <c r="T306" s="31">
        <v>8.4</v>
      </c>
      <c r="U306" s="31">
        <v>64.099999999999994</v>
      </c>
      <c r="V306" s="30">
        <v>53740808</v>
      </c>
      <c r="W306" s="30">
        <v>51607242</v>
      </c>
      <c r="X306" s="30">
        <v>2133566</v>
      </c>
      <c r="Y306" s="30">
        <v>98434</v>
      </c>
      <c r="Z306" s="30">
        <v>2035132</v>
      </c>
      <c r="AA306" s="30">
        <v>-1178134</v>
      </c>
      <c r="AB306" s="30">
        <v>2548742</v>
      </c>
      <c r="AC306" s="30" t="s">
        <v>115</v>
      </c>
      <c r="AD306" s="30">
        <v>1000000</v>
      </c>
      <c r="AE306" s="33">
        <v>370608</v>
      </c>
    </row>
    <row r="307" spans="1:31" s="27" customFormat="1" ht="13.5">
      <c r="A307" s="21" t="s">
        <v>509</v>
      </c>
      <c r="B307" s="22" t="s">
        <v>116</v>
      </c>
      <c r="C307" s="103">
        <v>392014</v>
      </c>
      <c r="D307" s="22" t="s">
        <v>414</v>
      </c>
      <c r="E307" s="22" t="s">
        <v>415</v>
      </c>
      <c r="F307" s="23">
        <v>334049</v>
      </c>
      <c r="G307" s="23">
        <v>332478</v>
      </c>
      <c r="H307" s="23">
        <v>62384259</v>
      </c>
      <c r="I307" s="23">
        <v>39374607</v>
      </c>
      <c r="J307" s="23">
        <v>79033784</v>
      </c>
      <c r="K307" s="23">
        <v>4669927</v>
      </c>
      <c r="L307" s="24">
        <v>0.4</v>
      </c>
      <c r="M307" s="24">
        <v>99.1</v>
      </c>
      <c r="N307" s="24">
        <v>21.9</v>
      </c>
      <c r="O307" s="24">
        <v>23</v>
      </c>
      <c r="P307" s="24">
        <v>21.3</v>
      </c>
      <c r="Q307" s="25">
        <v>0.59</v>
      </c>
      <c r="R307" s="25" t="s">
        <v>115</v>
      </c>
      <c r="S307" s="25" t="s">
        <v>115</v>
      </c>
      <c r="T307" s="24">
        <v>14.9</v>
      </c>
      <c r="U307" s="24">
        <v>162.6</v>
      </c>
      <c r="V307" s="23">
        <v>152033316</v>
      </c>
      <c r="W307" s="23">
        <v>148744798</v>
      </c>
      <c r="X307" s="23">
        <v>3288518</v>
      </c>
      <c r="Y307" s="23">
        <v>3006746</v>
      </c>
      <c r="Z307" s="23">
        <v>281772</v>
      </c>
      <c r="AA307" s="23">
        <v>-463327</v>
      </c>
      <c r="AB307" s="23">
        <v>1713</v>
      </c>
      <c r="AC307" s="23" t="s">
        <v>115</v>
      </c>
      <c r="AD307" s="23">
        <v>950000</v>
      </c>
      <c r="AE307" s="26">
        <v>-1411614</v>
      </c>
    </row>
    <row r="308" spans="1:31" s="27" customFormat="1" ht="13.5" hidden="1">
      <c r="A308" s="21" t="s">
        <v>509</v>
      </c>
      <c r="B308" s="22" t="s">
        <v>112</v>
      </c>
      <c r="C308" s="103">
        <v>401005</v>
      </c>
      <c r="D308" s="22" t="s">
        <v>416</v>
      </c>
      <c r="E308" s="22" t="s">
        <v>417</v>
      </c>
      <c r="F308" s="23">
        <v>966628</v>
      </c>
      <c r="G308" s="23">
        <v>954377</v>
      </c>
      <c r="H308" s="23">
        <v>180816048</v>
      </c>
      <c r="I308" s="23">
        <v>133592521</v>
      </c>
      <c r="J308" s="23">
        <v>245993030</v>
      </c>
      <c r="K308" s="23">
        <v>26020740</v>
      </c>
      <c r="L308" s="24">
        <v>0.6</v>
      </c>
      <c r="M308" s="24">
        <v>99.6</v>
      </c>
      <c r="N308" s="24">
        <v>23.6</v>
      </c>
      <c r="O308" s="24">
        <v>25.3</v>
      </c>
      <c r="P308" s="24">
        <v>22.2</v>
      </c>
      <c r="Q308" s="25">
        <v>0.73</v>
      </c>
      <c r="R308" s="25" t="s">
        <v>115</v>
      </c>
      <c r="S308" s="25" t="s">
        <v>115</v>
      </c>
      <c r="T308" s="24">
        <v>13.7</v>
      </c>
      <c r="U308" s="24">
        <v>187.9</v>
      </c>
      <c r="V308" s="23">
        <v>519454118</v>
      </c>
      <c r="W308" s="23">
        <v>515520175</v>
      </c>
      <c r="X308" s="23">
        <v>3933943</v>
      </c>
      <c r="Y308" s="23">
        <v>2399368</v>
      </c>
      <c r="Z308" s="23">
        <v>1534575</v>
      </c>
      <c r="AA308" s="23">
        <v>-338439</v>
      </c>
      <c r="AB308" s="23">
        <v>710000</v>
      </c>
      <c r="AC308" s="23" t="s">
        <v>115</v>
      </c>
      <c r="AD308" s="23">
        <v>2900000</v>
      </c>
      <c r="AE308" s="26">
        <v>-2528439</v>
      </c>
    </row>
    <row r="309" spans="1:31" s="27" customFormat="1" ht="13.5" hidden="1">
      <c r="A309" s="28" t="s">
        <v>509</v>
      </c>
      <c r="B309" s="29" t="s">
        <v>112</v>
      </c>
      <c r="C309" s="104">
        <v>401307</v>
      </c>
      <c r="D309" s="29" t="s">
        <v>416</v>
      </c>
      <c r="E309" s="29" t="s">
        <v>418</v>
      </c>
      <c r="F309" s="30">
        <v>1514924</v>
      </c>
      <c r="G309" s="30">
        <v>1482778</v>
      </c>
      <c r="H309" s="30">
        <v>260306629</v>
      </c>
      <c r="I309" s="30">
        <v>233443434</v>
      </c>
      <c r="J309" s="30">
        <v>360350301</v>
      </c>
      <c r="K309" s="30">
        <v>31207369</v>
      </c>
      <c r="L309" s="31">
        <v>2.6</v>
      </c>
      <c r="M309" s="31">
        <v>94.3</v>
      </c>
      <c r="N309" s="31">
        <v>18.8</v>
      </c>
      <c r="O309" s="31">
        <v>24.6</v>
      </c>
      <c r="P309" s="31">
        <v>21.7</v>
      </c>
      <c r="Q309" s="32">
        <v>0.89</v>
      </c>
      <c r="R309" s="32" t="s">
        <v>115</v>
      </c>
      <c r="S309" s="32" t="s">
        <v>115</v>
      </c>
      <c r="T309" s="31">
        <v>12.2</v>
      </c>
      <c r="U309" s="31">
        <v>152.69999999999999</v>
      </c>
      <c r="V309" s="30">
        <v>808157496</v>
      </c>
      <c r="W309" s="30">
        <v>793768959</v>
      </c>
      <c r="X309" s="30">
        <v>14388537</v>
      </c>
      <c r="Y309" s="30">
        <v>4937989</v>
      </c>
      <c r="Z309" s="30">
        <v>9450548</v>
      </c>
      <c r="AA309" s="30">
        <v>-1241437</v>
      </c>
      <c r="AB309" s="30">
        <v>5824123</v>
      </c>
      <c r="AC309" s="30" t="s">
        <v>115</v>
      </c>
      <c r="AD309" s="30">
        <v>4000000</v>
      </c>
      <c r="AE309" s="33">
        <v>582686</v>
      </c>
    </row>
    <row r="310" spans="1:31" s="27" customFormat="1" ht="13.5" hidden="1">
      <c r="A310" s="28" t="s">
        <v>509</v>
      </c>
      <c r="B310" s="29" t="s">
        <v>118</v>
      </c>
      <c r="C310" s="104">
        <v>402028</v>
      </c>
      <c r="D310" s="29" t="s">
        <v>416</v>
      </c>
      <c r="E310" s="29" t="s">
        <v>419</v>
      </c>
      <c r="F310" s="30">
        <v>118005</v>
      </c>
      <c r="G310" s="30">
        <v>117467</v>
      </c>
      <c r="H310" s="30">
        <v>23348725</v>
      </c>
      <c r="I310" s="30">
        <v>12120644</v>
      </c>
      <c r="J310" s="30">
        <v>28160300</v>
      </c>
      <c r="K310" s="30">
        <v>1482146</v>
      </c>
      <c r="L310" s="31">
        <v>0.1</v>
      </c>
      <c r="M310" s="31">
        <v>99.2</v>
      </c>
      <c r="N310" s="31">
        <v>26.8</v>
      </c>
      <c r="O310" s="31">
        <v>16.3</v>
      </c>
      <c r="P310" s="31">
        <v>14.8</v>
      </c>
      <c r="Q310" s="32">
        <v>0.5</v>
      </c>
      <c r="R310" s="32" t="s">
        <v>115</v>
      </c>
      <c r="S310" s="32" t="s">
        <v>115</v>
      </c>
      <c r="T310" s="31">
        <v>8.9</v>
      </c>
      <c r="U310" s="31">
        <v>73.7</v>
      </c>
      <c r="V310" s="30">
        <v>56384476</v>
      </c>
      <c r="W310" s="30">
        <v>56311461</v>
      </c>
      <c r="X310" s="30">
        <v>73015</v>
      </c>
      <c r="Y310" s="30">
        <v>48488</v>
      </c>
      <c r="Z310" s="30">
        <v>24527</v>
      </c>
      <c r="AA310" s="30">
        <v>-663413</v>
      </c>
      <c r="AB310" s="30">
        <v>344256</v>
      </c>
      <c r="AC310" s="30" t="s">
        <v>115</v>
      </c>
      <c r="AD310" s="30">
        <v>70000</v>
      </c>
      <c r="AE310" s="33">
        <v>-389157</v>
      </c>
    </row>
    <row r="311" spans="1:31" s="27" customFormat="1" ht="13.5">
      <c r="A311" s="28" t="s">
        <v>509</v>
      </c>
      <c r="B311" s="29" t="s">
        <v>116</v>
      </c>
      <c r="C311" s="104">
        <v>402036</v>
      </c>
      <c r="D311" s="29" t="s">
        <v>416</v>
      </c>
      <c r="E311" s="29" t="s">
        <v>420</v>
      </c>
      <c r="F311" s="30">
        <v>306800</v>
      </c>
      <c r="G311" s="30">
        <v>303425</v>
      </c>
      <c r="H311" s="30">
        <v>52073395</v>
      </c>
      <c r="I311" s="30">
        <v>34689967</v>
      </c>
      <c r="J311" s="30">
        <v>67989549</v>
      </c>
      <c r="K311" s="30">
        <v>4350705</v>
      </c>
      <c r="L311" s="31">
        <v>1.5</v>
      </c>
      <c r="M311" s="31">
        <v>95.3</v>
      </c>
      <c r="N311" s="31">
        <v>19.3</v>
      </c>
      <c r="O311" s="31">
        <v>17.3</v>
      </c>
      <c r="P311" s="31">
        <v>16.600000000000001</v>
      </c>
      <c r="Q311" s="32">
        <v>0.66</v>
      </c>
      <c r="R311" s="32" t="s">
        <v>115</v>
      </c>
      <c r="S311" s="32" t="s">
        <v>115</v>
      </c>
      <c r="T311" s="31">
        <v>3.6</v>
      </c>
      <c r="U311" s="31">
        <v>20.399999999999999</v>
      </c>
      <c r="V311" s="30">
        <v>130219186</v>
      </c>
      <c r="W311" s="30">
        <v>128702097</v>
      </c>
      <c r="X311" s="30">
        <v>1517089</v>
      </c>
      <c r="Y311" s="30">
        <v>512358</v>
      </c>
      <c r="Z311" s="30">
        <v>1004731</v>
      </c>
      <c r="AA311" s="30">
        <v>-142651</v>
      </c>
      <c r="AB311" s="30">
        <v>47306</v>
      </c>
      <c r="AC311" s="30">
        <v>635460</v>
      </c>
      <c r="AD311" s="30" t="s">
        <v>115</v>
      </c>
      <c r="AE311" s="33">
        <v>540115</v>
      </c>
    </row>
    <row r="312" spans="1:31" s="27" customFormat="1" ht="13.5" hidden="1">
      <c r="A312" s="28" t="s">
        <v>509</v>
      </c>
      <c r="B312" s="29" t="s">
        <v>118</v>
      </c>
      <c r="C312" s="104">
        <v>402052</v>
      </c>
      <c r="D312" s="29" t="s">
        <v>416</v>
      </c>
      <c r="E312" s="29" t="s">
        <v>421</v>
      </c>
      <c r="F312" s="30">
        <v>130092</v>
      </c>
      <c r="G312" s="30">
        <v>128916</v>
      </c>
      <c r="H312" s="30">
        <v>26372186</v>
      </c>
      <c r="I312" s="30">
        <v>13234562</v>
      </c>
      <c r="J312" s="30">
        <v>33175972</v>
      </c>
      <c r="K312" s="30">
        <v>1749485</v>
      </c>
      <c r="L312" s="31">
        <v>1.8</v>
      </c>
      <c r="M312" s="31">
        <v>93</v>
      </c>
      <c r="N312" s="31">
        <v>19.5</v>
      </c>
      <c r="O312" s="31">
        <v>16.8</v>
      </c>
      <c r="P312" s="31">
        <v>14.9</v>
      </c>
      <c r="Q312" s="32">
        <v>0.5</v>
      </c>
      <c r="R312" s="32" t="s">
        <v>115</v>
      </c>
      <c r="S312" s="32" t="s">
        <v>115</v>
      </c>
      <c r="T312" s="31">
        <v>4.5</v>
      </c>
      <c r="U312" s="31">
        <v>15.6</v>
      </c>
      <c r="V312" s="30">
        <v>72401038</v>
      </c>
      <c r="W312" s="30">
        <v>71254940</v>
      </c>
      <c r="X312" s="30">
        <v>1146098</v>
      </c>
      <c r="Y312" s="30">
        <v>537226</v>
      </c>
      <c r="Z312" s="30">
        <v>608872</v>
      </c>
      <c r="AA312" s="30">
        <v>-1233734</v>
      </c>
      <c r="AB312" s="30">
        <v>87676</v>
      </c>
      <c r="AC312" s="30">
        <v>1000</v>
      </c>
      <c r="AD312" s="30">
        <v>500000</v>
      </c>
      <c r="AE312" s="33">
        <v>-1645058</v>
      </c>
    </row>
    <row r="313" spans="1:31" s="27" customFormat="1" ht="13.5" hidden="1">
      <c r="A313" s="28" t="s">
        <v>509</v>
      </c>
      <c r="B313" s="29" t="s">
        <v>118</v>
      </c>
      <c r="C313" s="104">
        <v>402176</v>
      </c>
      <c r="D313" s="29" t="s">
        <v>416</v>
      </c>
      <c r="E313" s="29" t="s">
        <v>422</v>
      </c>
      <c r="F313" s="30">
        <v>103312</v>
      </c>
      <c r="G313" s="30">
        <v>102769</v>
      </c>
      <c r="H313" s="30">
        <v>14464111</v>
      </c>
      <c r="I313" s="30">
        <v>11296477</v>
      </c>
      <c r="J313" s="30">
        <v>18731546</v>
      </c>
      <c r="K313" s="30">
        <v>1170852</v>
      </c>
      <c r="L313" s="31">
        <v>10.1</v>
      </c>
      <c r="M313" s="31">
        <v>87.4</v>
      </c>
      <c r="N313" s="31">
        <v>18.899999999999999</v>
      </c>
      <c r="O313" s="31">
        <v>14.8</v>
      </c>
      <c r="P313" s="31">
        <v>12.1</v>
      </c>
      <c r="Q313" s="32">
        <v>0.76</v>
      </c>
      <c r="R313" s="32" t="s">
        <v>115</v>
      </c>
      <c r="S313" s="32" t="s">
        <v>115</v>
      </c>
      <c r="T313" s="31">
        <v>6.2</v>
      </c>
      <c r="U313" s="31" t="s">
        <v>115</v>
      </c>
      <c r="V313" s="30">
        <v>34328759</v>
      </c>
      <c r="W313" s="30">
        <v>32430408</v>
      </c>
      <c r="X313" s="30">
        <v>1898351</v>
      </c>
      <c r="Y313" s="30">
        <v>7635</v>
      </c>
      <c r="Z313" s="30">
        <v>1890716</v>
      </c>
      <c r="AA313" s="30">
        <v>127598</v>
      </c>
      <c r="AB313" s="30">
        <v>113</v>
      </c>
      <c r="AC313" s="30" t="s">
        <v>115</v>
      </c>
      <c r="AD313" s="30" t="s">
        <v>115</v>
      </c>
      <c r="AE313" s="33">
        <v>127711</v>
      </c>
    </row>
    <row r="314" spans="1:31" s="27" customFormat="1" ht="13.5" hidden="1">
      <c r="A314" s="28" t="s">
        <v>509</v>
      </c>
      <c r="B314" s="29" t="s">
        <v>118</v>
      </c>
      <c r="C314" s="104">
        <v>402184</v>
      </c>
      <c r="D314" s="29" t="s">
        <v>416</v>
      </c>
      <c r="E314" s="29" t="s">
        <v>423</v>
      </c>
      <c r="F314" s="30">
        <v>112783</v>
      </c>
      <c r="G314" s="30">
        <v>112116</v>
      </c>
      <c r="H314" s="30">
        <v>14802176</v>
      </c>
      <c r="I314" s="30">
        <v>11066366</v>
      </c>
      <c r="J314" s="30">
        <v>19104213</v>
      </c>
      <c r="K314" s="30">
        <v>1240921</v>
      </c>
      <c r="L314" s="31">
        <v>5.8</v>
      </c>
      <c r="M314" s="31">
        <v>87.4</v>
      </c>
      <c r="N314" s="31">
        <v>16.899999999999999</v>
      </c>
      <c r="O314" s="31">
        <v>13.3</v>
      </c>
      <c r="P314" s="31">
        <v>11.3</v>
      </c>
      <c r="Q314" s="32">
        <v>0.74</v>
      </c>
      <c r="R314" s="32" t="s">
        <v>115</v>
      </c>
      <c r="S314" s="32" t="s">
        <v>115</v>
      </c>
      <c r="T314" s="31">
        <v>1.9</v>
      </c>
      <c r="U314" s="31" t="s">
        <v>115</v>
      </c>
      <c r="V314" s="30">
        <v>33326561</v>
      </c>
      <c r="W314" s="30">
        <v>31512135</v>
      </c>
      <c r="X314" s="30">
        <v>1814426</v>
      </c>
      <c r="Y314" s="30">
        <v>704976</v>
      </c>
      <c r="Z314" s="30">
        <v>1109450</v>
      </c>
      <c r="AA314" s="30">
        <v>77307</v>
      </c>
      <c r="AB314" s="30">
        <v>524775</v>
      </c>
      <c r="AC314" s="30" t="s">
        <v>115</v>
      </c>
      <c r="AD314" s="30">
        <v>26411</v>
      </c>
      <c r="AE314" s="33">
        <v>575671</v>
      </c>
    </row>
    <row r="315" spans="1:31" s="27" customFormat="1" ht="13.5" hidden="1" customHeight="1">
      <c r="A315" s="21" t="s">
        <v>509</v>
      </c>
      <c r="B315" s="22" t="s">
        <v>129</v>
      </c>
      <c r="C315" s="103">
        <v>412015</v>
      </c>
      <c r="D315" s="22" t="s">
        <v>424</v>
      </c>
      <c r="E315" s="22" t="s">
        <v>425</v>
      </c>
      <c r="F315" s="23">
        <v>234758</v>
      </c>
      <c r="G315" s="23">
        <v>233229</v>
      </c>
      <c r="H315" s="23">
        <v>41012221</v>
      </c>
      <c r="I315" s="23">
        <v>26165503</v>
      </c>
      <c r="J315" s="23">
        <v>54453233</v>
      </c>
      <c r="K315" s="23">
        <v>3660087</v>
      </c>
      <c r="L315" s="24">
        <v>2.5</v>
      </c>
      <c r="M315" s="24">
        <v>89.5</v>
      </c>
      <c r="N315" s="24">
        <v>21.7</v>
      </c>
      <c r="O315" s="24">
        <v>17.399999999999999</v>
      </c>
      <c r="P315" s="24">
        <v>15.8</v>
      </c>
      <c r="Q315" s="25">
        <v>0.64</v>
      </c>
      <c r="R315" s="25" t="s">
        <v>115</v>
      </c>
      <c r="S315" s="25" t="s">
        <v>115</v>
      </c>
      <c r="T315" s="24">
        <v>2.6</v>
      </c>
      <c r="U315" s="24" t="s">
        <v>115</v>
      </c>
      <c r="V315" s="23">
        <v>98924314</v>
      </c>
      <c r="W315" s="23">
        <v>96604495</v>
      </c>
      <c r="X315" s="23">
        <v>2319819</v>
      </c>
      <c r="Y315" s="23">
        <v>935462</v>
      </c>
      <c r="Z315" s="23">
        <v>1384357</v>
      </c>
      <c r="AA315" s="23">
        <v>-160273</v>
      </c>
      <c r="AB315" s="23">
        <v>511132</v>
      </c>
      <c r="AC315" s="23" t="s">
        <v>115</v>
      </c>
      <c r="AD315" s="23" t="s">
        <v>115</v>
      </c>
      <c r="AE315" s="26">
        <v>350859</v>
      </c>
    </row>
    <row r="316" spans="1:31" s="27" customFormat="1" ht="13.5" hidden="1" customHeight="1">
      <c r="A316" s="28" t="s">
        <v>509</v>
      </c>
      <c r="B316" s="29" t="s">
        <v>118</v>
      </c>
      <c r="C316" s="104">
        <v>412023</v>
      </c>
      <c r="D316" s="29" t="s">
        <v>424</v>
      </c>
      <c r="E316" s="29" t="s">
        <v>426</v>
      </c>
      <c r="F316" s="30">
        <v>125001</v>
      </c>
      <c r="G316" s="30">
        <v>124407</v>
      </c>
      <c r="H316" s="30">
        <v>28445298</v>
      </c>
      <c r="I316" s="30">
        <v>11939506</v>
      </c>
      <c r="J316" s="30">
        <v>35743991</v>
      </c>
      <c r="K316" s="30">
        <v>1706903</v>
      </c>
      <c r="L316" s="31">
        <v>3.3</v>
      </c>
      <c r="M316" s="31">
        <v>90.7</v>
      </c>
      <c r="N316" s="31">
        <v>27.4</v>
      </c>
      <c r="O316" s="31">
        <v>22.2</v>
      </c>
      <c r="P316" s="31">
        <v>19.100000000000001</v>
      </c>
      <c r="Q316" s="32">
        <v>0.42</v>
      </c>
      <c r="R316" s="32" t="s">
        <v>115</v>
      </c>
      <c r="S316" s="32" t="s">
        <v>115</v>
      </c>
      <c r="T316" s="31">
        <v>14.1</v>
      </c>
      <c r="U316" s="31">
        <v>130.80000000000001</v>
      </c>
      <c r="V316" s="30">
        <v>77277303</v>
      </c>
      <c r="W316" s="30">
        <v>75775001</v>
      </c>
      <c r="X316" s="30">
        <v>1502302</v>
      </c>
      <c r="Y316" s="30">
        <v>332925</v>
      </c>
      <c r="Z316" s="30">
        <v>1169377</v>
      </c>
      <c r="AA316" s="30">
        <v>79884</v>
      </c>
      <c r="AB316" s="30">
        <v>217909</v>
      </c>
      <c r="AC316" s="30" t="s">
        <v>115</v>
      </c>
      <c r="AD316" s="30">
        <v>1561061</v>
      </c>
      <c r="AE316" s="33">
        <v>-1263268</v>
      </c>
    </row>
    <row r="317" spans="1:31" s="27" customFormat="1" ht="13.5">
      <c r="A317" s="21" t="s">
        <v>509</v>
      </c>
      <c r="B317" s="22" t="s">
        <v>116</v>
      </c>
      <c r="C317" s="103">
        <v>422011</v>
      </c>
      <c r="D317" s="22" t="s">
        <v>427</v>
      </c>
      <c r="E317" s="22" t="s">
        <v>428</v>
      </c>
      <c r="F317" s="23">
        <v>432088</v>
      </c>
      <c r="G317" s="23">
        <v>426429</v>
      </c>
      <c r="H317" s="23">
        <v>79825198</v>
      </c>
      <c r="I317" s="23">
        <v>47001569</v>
      </c>
      <c r="J317" s="23">
        <v>100701057</v>
      </c>
      <c r="K317" s="23">
        <v>6202745</v>
      </c>
      <c r="L317" s="24">
        <v>2.1</v>
      </c>
      <c r="M317" s="24">
        <v>97.3</v>
      </c>
      <c r="N317" s="24">
        <v>23.4</v>
      </c>
      <c r="O317" s="24">
        <v>20.399999999999999</v>
      </c>
      <c r="P317" s="24">
        <v>17.7</v>
      </c>
      <c r="Q317" s="25">
        <v>0.56999999999999995</v>
      </c>
      <c r="R317" s="25" t="s">
        <v>115</v>
      </c>
      <c r="S317" s="25" t="s">
        <v>115</v>
      </c>
      <c r="T317" s="24">
        <v>6.5</v>
      </c>
      <c r="U317" s="24">
        <v>77.900000000000006</v>
      </c>
      <c r="V317" s="23">
        <v>208515423</v>
      </c>
      <c r="W317" s="23">
        <v>205734702</v>
      </c>
      <c r="X317" s="23">
        <v>2780721</v>
      </c>
      <c r="Y317" s="23">
        <v>659171</v>
      </c>
      <c r="Z317" s="23">
        <v>2121550</v>
      </c>
      <c r="AA317" s="23">
        <v>-2436059</v>
      </c>
      <c r="AB317" s="23">
        <v>2177964</v>
      </c>
      <c r="AC317" s="23" t="s">
        <v>115</v>
      </c>
      <c r="AD317" s="23">
        <v>296643</v>
      </c>
      <c r="AE317" s="26">
        <v>-554738</v>
      </c>
    </row>
    <row r="318" spans="1:31" s="27" customFormat="1" ht="13.5">
      <c r="A318" s="28" t="s">
        <v>509</v>
      </c>
      <c r="B318" s="29" t="s">
        <v>116</v>
      </c>
      <c r="C318" s="104">
        <v>422029</v>
      </c>
      <c r="D318" s="29" t="s">
        <v>427</v>
      </c>
      <c r="E318" s="29" t="s">
        <v>429</v>
      </c>
      <c r="F318" s="30">
        <v>256520</v>
      </c>
      <c r="G318" s="30">
        <v>254771</v>
      </c>
      <c r="H318" s="30">
        <v>49905475</v>
      </c>
      <c r="I318" s="30">
        <v>25450417</v>
      </c>
      <c r="J318" s="30">
        <v>62603558</v>
      </c>
      <c r="K318" s="30">
        <v>4056559</v>
      </c>
      <c r="L318" s="31">
        <v>5.2</v>
      </c>
      <c r="M318" s="31">
        <v>91.2</v>
      </c>
      <c r="N318" s="31">
        <v>23.9</v>
      </c>
      <c r="O318" s="31">
        <v>19.3</v>
      </c>
      <c r="P318" s="31">
        <v>16</v>
      </c>
      <c r="Q318" s="32">
        <v>0.51</v>
      </c>
      <c r="R318" s="32" t="s">
        <v>115</v>
      </c>
      <c r="S318" s="32" t="s">
        <v>115</v>
      </c>
      <c r="T318" s="31">
        <v>6.7</v>
      </c>
      <c r="U318" s="31">
        <v>16.600000000000001</v>
      </c>
      <c r="V318" s="30">
        <v>123352976</v>
      </c>
      <c r="W318" s="30">
        <v>119394618</v>
      </c>
      <c r="X318" s="30">
        <v>3958358</v>
      </c>
      <c r="Y318" s="30">
        <v>734103</v>
      </c>
      <c r="Z318" s="30">
        <v>3224255</v>
      </c>
      <c r="AA318" s="30">
        <v>-1048701</v>
      </c>
      <c r="AB318" s="30">
        <v>1586391</v>
      </c>
      <c r="AC318" s="30" t="s">
        <v>115</v>
      </c>
      <c r="AD318" s="30">
        <v>1311604</v>
      </c>
      <c r="AE318" s="33">
        <v>-773914</v>
      </c>
    </row>
    <row r="319" spans="1:31" s="27" customFormat="1" ht="13.5" hidden="1">
      <c r="A319" s="28" t="s">
        <v>509</v>
      </c>
      <c r="B319" s="29" t="s">
        <v>118</v>
      </c>
      <c r="C319" s="104">
        <v>422045</v>
      </c>
      <c r="D319" s="29" t="s">
        <v>427</v>
      </c>
      <c r="E319" s="29" t="s">
        <v>430</v>
      </c>
      <c r="F319" s="30">
        <v>139407</v>
      </c>
      <c r="G319" s="30">
        <v>138585</v>
      </c>
      <c r="H319" s="30">
        <v>28414182</v>
      </c>
      <c r="I319" s="30">
        <v>15558848</v>
      </c>
      <c r="J319" s="30">
        <v>35963900</v>
      </c>
      <c r="K319" s="30">
        <v>1743793</v>
      </c>
      <c r="L319" s="31">
        <v>2.6</v>
      </c>
      <c r="M319" s="31">
        <v>93</v>
      </c>
      <c r="N319" s="31">
        <v>19.2</v>
      </c>
      <c r="O319" s="31">
        <v>24.1</v>
      </c>
      <c r="P319" s="31">
        <v>22.1</v>
      </c>
      <c r="Q319" s="32">
        <v>0.52</v>
      </c>
      <c r="R319" s="32" t="s">
        <v>115</v>
      </c>
      <c r="S319" s="32" t="s">
        <v>115</v>
      </c>
      <c r="T319" s="31">
        <v>6.9</v>
      </c>
      <c r="U319" s="31" t="s">
        <v>115</v>
      </c>
      <c r="V319" s="30">
        <v>66946485</v>
      </c>
      <c r="W319" s="30">
        <v>65244617</v>
      </c>
      <c r="X319" s="30">
        <v>1701868</v>
      </c>
      <c r="Y319" s="30">
        <v>783295</v>
      </c>
      <c r="Z319" s="30">
        <v>918573</v>
      </c>
      <c r="AA319" s="30">
        <v>171762</v>
      </c>
      <c r="AB319" s="30">
        <v>600471</v>
      </c>
      <c r="AC319" s="30">
        <v>278735</v>
      </c>
      <c r="AD319" s="30">
        <v>300000</v>
      </c>
      <c r="AE319" s="33">
        <v>750968</v>
      </c>
    </row>
    <row r="320" spans="1:31" s="27" customFormat="1" ht="13.5" hidden="1" customHeight="1">
      <c r="A320" s="21" t="s">
        <v>509</v>
      </c>
      <c r="B320" s="22" t="s">
        <v>112</v>
      </c>
      <c r="C320" s="103">
        <v>431001</v>
      </c>
      <c r="D320" s="22" t="s">
        <v>431</v>
      </c>
      <c r="E320" s="22" t="s">
        <v>432</v>
      </c>
      <c r="F320" s="23">
        <v>733844</v>
      </c>
      <c r="G320" s="23">
        <v>729092</v>
      </c>
      <c r="H320" s="23">
        <v>118999191</v>
      </c>
      <c r="I320" s="23">
        <v>87340717</v>
      </c>
      <c r="J320" s="23">
        <v>161218179</v>
      </c>
      <c r="K320" s="23">
        <v>17444206</v>
      </c>
      <c r="L320" s="24">
        <v>3.2</v>
      </c>
      <c r="M320" s="24">
        <v>92.4</v>
      </c>
      <c r="N320" s="24">
        <v>26.8</v>
      </c>
      <c r="O320" s="24">
        <v>18.3</v>
      </c>
      <c r="P320" s="24">
        <v>15.1</v>
      </c>
      <c r="Q320" s="25">
        <v>0.72</v>
      </c>
      <c r="R320" s="25" t="s">
        <v>115</v>
      </c>
      <c r="S320" s="25" t="s">
        <v>115</v>
      </c>
      <c r="T320" s="24">
        <v>9.3000000000000007</v>
      </c>
      <c r="U320" s="24">
        <v>124</v>
      </c>
      <c r="V320" s="23">
        <v>375756318</v>
      </c>
      <c r="W320" s="23">
        <v>364822404</v>
      </c>
      <c r="X320" s="23">
        <v>10933914</v>
      </c>
      <c r="Y320" s="23">
        <v>5847332</v>
      </c>
      <c r="Z320" s="23">
        <v>5086582</v>
      </c>
      <c r="AA320" s="23">
        <v>988502</v>
      </c>
      <c r="AB320" s="23">
        <v>1524501</v>
      </c>
      <c r="AC320" s="23" t="s">
        <v>115</v>
      </c>
      <c r="AD320" s="23">
        <v>4510000</v>
      </c>
      <c r="AE320" s="26">
        <v>-1996997</v>
      </c>
    </row>
    <row r="321" spans="1:31" s="27" customFormat="1" ht="13.5" hidden="1" customHeight="1">
      <c r="A321" s="28" t="s">
        <v>509</v>
      </c>
      <c r="B321" s="29" t="s">
        <v>118</v>
      </c>
      <c r="C321" s="104">
        <v>432024</v>
      </c>
      <c r="D321" s="29" t="s">
        <v>431</v>
      </c>
      <c r="E321" s="29" t="s">
        <v>433</v>
      </c>
      <c r="F321" s="30">
        <v>129922</v>
      </c>
      <c r="G321" s="30">
        <v>128037</v>
      </c>
      <c r="H321" s="30">
        <v>26445336</v>
      </c>
      <c r="I321" s="30">
        <v>12908971</v>
      </c>
      <c r="J321" s="30">
        <v>33524497</v>
      </c>
      <c r="K321" s="30">
        <v>1713256</v>
      </c>
      <c r="L321" s="31">
        <v>3.7</v>
      </c>
      <c r="M321" s="31">
        <v>91.9</v>
      </c>
      <c r="N321" s="31">
        <v>21.7</v>
      </c>
      <c r="O321" s="31">
        <v>18.100000000000001</v>
      </c>
      <c r="P321" s="31">
        <v>15.3</v>
      </c>
      <c r="Q321" s="32">
        <v>0.49</v>
      </c>
      <c r="R321" s="32" t="s">
        <v>115</v>
      </c>
      <c r="S321" s="32" t="s">
        <v>115</v>
      </c>
      <c r="T321" s="31">
        <v>11</v>
      </c>
      <c r="U321" s="31">
        <v>75.599999999999994</v>
      </c>
      <c r="V321" s="30">
        <v>65160189</v>
      </c>
      <c r="W321" s="30">
        <v>61870827</v>
      </c>
      <c r="X321" s="30">
        <v>3289362</v>
      </c>
      <c r="Y321" s="30">
        <v>2049304</v>
      </c>
      <c r="Z321" s="30">
        <v>1240058</v>
      </c>
      <c r="AA321" s="30">
        <v>-205961</v>
      </c>
      <c r="AB321" s="30">
        <v>1803</v>
      </c>
      <c r="AC321" s="30" t="s">
        <v>115</v>
      </c>
      <c r="AD321" s="30">
        <v>1380000</v>
      </c>
      <c r="AE321" s="33">
        <v>-1584158</v>
      </c>
    </row>
    <row r="322" spans="1:31" s="27" customFormat="1" ht="13.5">
      <c r="A322" s="21" t="s">
        <v>509</v>
      </c>
      <c r="B322" s="22" t="s">
        <v>116</v>
      </c>
      <c r="C322" s="103">
        <v>442011</v>
      </c>
      <c r="D322" s="22" t="s">
        <v>434</v>
      </c>
      <c r="E322" s="22" t="s">
        <v>435</v>
      </c>
      <c r="F322" s="23">
        <v>479726</v>
      </c>
      <c r="G322" s="23">
        <v>476957</v>
      </c>
      <c r="H322" s="23">
        <v>72621735</v>
      </c>
      <c r="I322" s="23">
        <v>65065256</v>
      </c>
      <c r="J322" s="23">
        <v>98661947</v>
      </c>
      <c r="K322" s="23">
        <v>6113597</v>
      </c>
      <c r="L322" s="24">
        <v>4.5999999999999996</v>
      </c>
      <c r="M322" s="24">
        <v>91.8</v>
      </c>
      <c r="N322" s="24">
        <v>26.1</v>
      </c>
      <c r="O322" s="24">
        <v>18.3</v>
      </c>
      <c r="P322" s="24">
        <v>16.5</v>
      </c>
      <c r="Q322" s="25">
        <v>0.89</v>
      </c>
      <c r="R322" s="25" t="s">
        <v>115</v>
      </c>
      <c r="S322" s="25" t="s">
        <v>115</v>
      </c>
      <c r="T322" s="24">
        <v>6.1</v>
      </c>
      <c r="U322" s="24">
        <v>36.6</v>
      </c>
      <c r="V322" s="23">
        <v>175801939</v>
      </c>
      <c r="W322" s="23">
        <v>170685235</v>
      </c>
      <c r="X322" s="23">
        <v>5116704</v>
      </c>
      <c r="Y322" s="23">
        <v>579738</v>
      </c>
      <c r="Z322" s="23">
        <v>4536966</v>
      </c>
      <c r="AA322" s="23">
        <v>386879</v>
      </c>
      <c r="AB322" s="23">
        <v>7884</v>
      </c>
      <c r="AC322" s="23" t="s">
        <v>115</v>
      </c>
      <c r="AD322" s="23" t="s">
        <v>115</v>
      </c>
      <c r="AE322" s="26">
        <v>394763</v>
      </c>
    </row>
    <row r="323" spans="1:31" s="27" customFormat="1" ht="13.5" hidden="1">
      <c r="A323" s="28" t="s">
        <v>509</v>
      </c>
      <c r="B323" s="29" t="s">
        <v>118</v>
      </c>
      <c r="C323" s="104">
        <v>442020</v>
      </c>
      <c r="D323" s="29" t="s">
        <v>434</v>
      </c>
      <c r="E323" s="29" t="s">
        <v>436</v>
      </c>
      <c r="F323" s="30">
        <v>119741</v>
      </c>
      <c r="G323" s="30">
        <v>115594</v>
      </c>
      <c r="H323" s="30">
        <v>20066602</v>
      </c>
      <c r="I323" s="30">
        <v>11669941</v>
      </c>
      <c r="J323" s="30">
        <v>24696254</v>
      </c>
      <c r="K323" s="30">
        <v>1480775</v>
      </c>
      <c r="L323" s="31">
        <v>2.4</v>
      </c>
      <c r="M323" s="31">
        <v>97.8</v>
      </c>
      <c r="N323" s="31">
        <v>30.4</v>
      </c>
      <c r="O323" s="31">
        <v>12.8</v>
      </c>
      <c r="P323" s="31">
        <v>10.8</v>
      </c>
      <c r="Q323" s="32">
        <v>0.56999999999999995</v>
      </c>
      <c r="R323" s="32" t="s">
        <v>115</v>
      </c>
      <c r="S323" s="32" t="s">
        <v>115</v>
      </c>
      <c r="T323" s="31">
        <v>2.2000000000000002</v>
      </c>
      <c r="U323" s="31" t="s">
        <v>115</v>
      </c>
      <c r="V323" s="30">
        <v>48055487</v>
      </c>
      <c r="W323" s="30">
        <v>47042940</v>
      </c>
      <c r="X323" s="30">
        <v>1012547</v>
      </c>
      <c r="Y323" s="30">
        <v>421990</v>
      </c>
      <c r="Z323" s="30">
        <v>590557</v>
      </c>
      <c r="AA323" s="30">
        <v>-376475</v>
      </c>
      <c r="AB323" s="30">
        <v>560055</v>
      </c>
      <c r="AC323" s="30" t="s">
        <v>115</v>
      </c>
      <c r="AD323" s="30">
        <v>950000</v>
      </c>
      <c r="AE323" s="33">
        <v>-766420</v>
      </c>
    </row>
    <row r="324" spans="1:31" s="27" customFormat="1" ht="13.5">
      <c r="A324" s="21" t="s">
        <v>509</v>
      </c>
      <c r="B324" s="22" t="s">
        <v>116</v>
      </c>
      <c r="C324" s="103">
        <v>452017</v>
      </c>
      <c r="D324" s="22" t="s">
        <v>437</v>
      </c>
      <c r="E324" s="22" t="s">
        <v>438</v>
      </c>
      <c r="F324" s="23">
        <v>404375</v>
      </c>
      <c r="G324" s="23">
        <v>402570</v>
      </c>
      <c r="H324" s="23">
        <v>69098603</v>
      </c>
      <c r="I324" s="23">
        <v>46609674</v>
      </c>
      <c r="J324" s="23">
        <v>89575466</v>
      </c>
      <c r="K324" s="23">
        <v>5767666</v>
      </c>
      <c r="L324" s="24">
        <v>3.3</v>
      </c>
      <c r="M324" s="24">
        <v>93.2</v>
      </c>
      <c r="N324" s="24">
        <v>20.3</v>
      </c>
      <c r="O324" s="24">
        <v>23.2</v>
      </c>
      <c r="P324" s="24">
        <v>21</v>
      </c>
      <c r="Q324" s="25">
        <v>0.65</v>
      </c>
      <c r="R324" s="25" t="s">
        <v>115</v>
      </c>
      <c r="S324" s="25" t="s">
        <v>115</v>
      </c>
      <c r="T324" s="24">
        <v>8.8000000000000007</v>
      </c>
      <c r="U324" s="24">
        <v>55.9</v>
      </c>
      <c r="V324" s="23">
        <v>165595481</v>
      </c>
      <c r="W324" s="23">
        <v>162143740</v>
      </c>
      <c r="X324" s="23">
        <v>3451741</v>
      </c>
      <c r="Y324" s="23">
        <v>510859</v>
      </c>
      <c r="Z324" s="23">
        <v>2940882</v>
      </c>
      <c r="AA324" s="23">
        <v>-438556</v>
      </c>
      <c r="AB324" s="23">
        <v>56734</v>
      </c>
      <c r="AC324" s="23" t="s">
        <v>115</v>
      </c>
      <c r="AD324" s="23">
        <v>1950000</v>
      </c>
      <c r="AE324" s="26">
        <v>-2331822</v>
      </c>
    </row>
    <row r="325" spans="1:31" s="27" customFormat="1" ht="13.5" hidden="1">
      <c r="A325" s="28" t="s">
        <v>509</v>
      </c>
      <c r="B325" s="29" t="s">
        <v>118</v>
      </c>
      <c r="C325" s="104">
        <v>452025</v>
      </c>
      <c r="D325" s="29" t="s">
        <v>437</v>
      </c>
      <c r="E325" s="29" t="s">
        <v>439</v>
      </c>
      <c r="F325" s="30">
        <v>167351</v>
      </c>
      <c r="G325" s="30">
        <v>166387</v>
      </c>
      <c r="H325" s="30">
        <v>33683856</v>
      </c>
      <c r="I325" s="30">
        <v>17723252</v>
      </c>
      <c r="J325" s="30">
        <v>42509967</v>
      </c>
      <c r="K325" s="30">
        <v>2193536</v>
      </c>
      <c r="L325" s="31">
        <v>3.1</v>
      </c>
      <c r="M325" s="31">
        <v>88.6</v>
      </c>
      <c r="N325" s="31">
        <v>22.8</v>
      </c>
      <c r="O325" s="31">
        <v>18.600000000000001</v>
      </c>
      <c r="P325" s="31">
        <v>15.1</v>
      </c>
      <c r="Q325" s="32">
        <v>0.52</v>
      </c>
      <c r="R325" s="32" t="s">
        <v>115</v>
      </c>
      <c r="S325" s="32" t="s">
        <v>115</v>
      </c>
      <c r="T325" s="31">
        <v>5.0999999999999996</v>
      </c>
      <c r="U325" s="31" t="s">
        <v>115</v>
      </c>
      <c r="V325" s="30">
        <v>88812067</v>
      </c>
      <c r="W325" s="30">
        <v>87188316</v>
      </c>
      <c r="X325" s="30">
        <v>1623751</v>
      </c>
      <c r="Y325" s="30">
        <v>305129</v>
      </c>
      <c r="Z325" s="30">
        <v>1318622</v>
      </c>
      <c r="AA325" s="30">
        <v>26481</v>
      </c>
      <c r="AB325" s="30">
        <v>650972</v>
      </c>
      <c r="AC325" s="30" t="s">
        <v>115</v>
      </c>
      <c r="AD325" s="30">
        <v>650972</v>
      </c>
      <c r="AE325" s="33">
        <v>26481</v>
      </c>
    </row>
    <row r="326" spans="1:31" s="27" customFormat="1" ht="13.5" hidden="1">
      <c r="A326" s="28" t="s">
        <v>509</v>
      </c>
      <c r="B326" s="29" t="s">
        <v>118</v>
      </c>
      <c r="C326" s="104">
        <v>452033</v>
      </c>
      <c r="D326" s="29" t="s">
        <v>437</v>
      </c>
      <c r="E326" s="29" t="s">
        <v>440</v>
      </c>
      <c r="F326" s="30">
        <v>126612</v>
      </c>
      <c r="G326" s="30">
        <v>126331</v>
      </c>
      <c r="H326" s="30">
        <v>26380023</v>
      </c>
      <c r="I326" s="30">
        <v>12549128</v>
      </c>
      <c r="J326" s="30">
        <v>32539437</v>
      </c>
      <c r="K326" s="30">
        <v>1693522</v>
      </c>
      <c r="L326" s="31">
        <v>3.8</v>
      </c>
      <c r="M326" s="31">
        <v>92.1</v>
      </c>
      <c r="N326" s="31">
        <v>26</v>
      </c>
      <c r="O326" s="31">
        <v>23.3</v>
      </c>
      <c r="P326" s="31">
        <v>21.1</v>
      </c>
      <c r="Q326" s="32">
        <v>0.47</v>
      </c>
      <c r="R326" s="32" t="s">
        <v>115</v>
      </c>
      <c r="S326" s="32" t="s">
        <v>115</v>
      </c>
      <c r="T326" s="31">
        <v>10.199999999999999</v>
      </c>
      <c r="U326" s="31">
        <v>18.2</v>
      </c>
      <c r="V326" s="30">
        <v>63345325</v>
      </c>
      <c r="W326" s="30">
        <v>61822169</v>
      </c>
      <c r="X326" s="30">
        <v>1523156</v>
      </c>
      <c r="Y326" s="30">
        <v>283312</v>
      </c>
      <c r="Z326" s="30">
        <v>1239844</v>
      </c>
      <c r="AA326" s="30">
        <v>322378</v>
      </c>
      <c r="AB326" s="30">
        <v>486638</v>
      </c>
      <c r="AC326" s="30" t="s">
        <v>115</v>
      </c>
      <c r="AD326" s="30">
        <v>500000</v>
      </c>
      <c r="AE326" s="33">
        <v>309016</v>
      </c>
    </row>
    <row r="327" spans="1:31" s="27" customFormat="1" ht="13.5">
      <c r="A327" s="21" t="s">
        <v>509</v>
      </c>
      <c r="B327" s="22" t="s">
        <v>116</v>
      </c>
      <c r="C327" s="103">
        <v>462012</v>
      </c>
      <c r="D327" s="22" t="s">
        <v>441</v>
      </c>
      <c r="E327" s="22" t="s">
        <v>442</v>
      </c>
      <c r="F327" s="23">
        <v>606706</v>
      </c>
      <c r="G327" s="23">
        <v>604362</v>
      </c>
      <c r="H327" s="23">
        <v>98541240</v>
      </c>
      <c r="I327" s="23">
        <v>71271524</v>
      </c>
      <c r="J327" s="23">
        <v>129669668</v>
      </c>
      <c r="K327" s="23">
        <v>9260106</v>
      </c>
      <c r="L327" s="24">
        <v>4.5</v>
      </c>
      <c r="M327" s="24">
        <v>89.1</v>
      </c>
      <c r="N327" s="24">
        <v>22.4</v>
      </c>
      <c r="O327" s="24">
        <v>17.8</v>
      </c>
      <c r="P327" s="24">
        <v>15</v>
      </c>
      <c r="Q327" s="25">
        <v>0.71</v>
      </c>
      <c r="R327" s="25" t="s">
        <v>115</v>
      </c>
      <c r="S327" s="25" t="s">
        <v>115</v>
      </c>
      <c r="T327" s="24">
        <v>3.2</v>
      </c>
      <c r="U327" s="24">
        <v>24.2</v>
      </c>
      <c r="V327" s="23">
        <v>247078617</v>
      </c>
      <c r="W327" s="23">
        <v>239599435</v>
      </c>
      <c r="X327" s="23">
        <v>7479182</v>
      </c>
      <c r="Y327" s="23">
        <v>1684883</v>
      </c>
      <c r="Z327" s="23">
        <v>5794299</v>
      </c>
      <c r="AA327" s="23">
        <v>-1274340</v>
      </c>
      <c r="AB327" s="23">
        <v>8937</v>
      </c>
      <c r="AC327" s="23" t="s">
        <v>115</v>
      </c>
      <c r="AD327" s="23" t="s">
        <v>115</v>
      </c>
      <c r="AE327" s="26">
        <v>-1265403</v>
      </c>
    </row>
    <row r="328" spans="1:31" s="27" customFormat="1" ht="13.5" hidden="1">
      <c r="A328" s="28" t="s">
        <v>509</v>
      </c>
      <c r="B328" s="29" t="s">
        <v>118</v>
      </c>
      <c r="C328" s="104">
        <v>462039</v>
      </c>
      <c r="D328" s="29" t="s">
        <v>441</v>
      </c>
      <c r="E328" s="29" t="s">
        <v>443</v>
      </c>
      <c r="F328" s="30">
        <v>104650</v>
      </c>
      <c r="G328" s="30">
        <v>104217</v>
      </c>
      <c r="H328" s="30">
        <v>20656166</v>
      </c>
      <c r="I328" s="30">
        <v>9873853</v>
      </c>
      <c r="J328" s="30">
        <v>25664201</v>
      </c>
      <c r="K328" s="30">
        <v>1263969</v>
      </c>
      <c r="L328" s="31">
        <v>6.4</v>
      </c>
      <c r="M328" s="31">
        <v>90.1</v>
      </c>
      <c r="N328" s="31">
        <v>22.1</v>
      </c>
      <c r="O328" s="31">
        <v>15.5</v>
      </c>
      <c r="P328" s="31">
        <v>11.8</v>
      </c>
      <c r="Q328" s="32">
        <v>0.47</v>
      </c>
      <c r="R328" s="32" t="s">
        <v>115</v>
      </c>
      <c r="S328" s="32" t="s">
        <v>115</v>
      </c>
      <c r="T328" s="31">
        <v>7.8</v>
      </c>
      <c r="U328" s="31" t="s">
        <v>115</v>
      </c>
      <c r="V328" s="30">
        <v>51340420</v>
      </c>
      <c r="W328" s="30">
        <v>49027662</v>
      </c>
      <c r="X328" s="30">
        <v>2312758</v>
      </c>
      <c r="Y328" s="30">
        <v>662472</v>
      </c>
      <c r="Z328" s="30">
        <v>1650286</v>
      </c>
      <c r="AA328" s="30">
        <v>42026</v>
      </c>
      <c r="AB328" s="30">
        <v>2082659</v>
      </c>
      <c r="AC328" s="30" t="s">
        <v>115</v>
      </c>
      <c r="AD328" s="30">
        <v>2844054</v>
      </c>
      <c r="AE328" s="33">
        <v>-719369</v>
      </c>
    </row>
    <row r="329" spans="1:31" s="27" customFormat="1" ht="13.5" hidden="1">
      <c r="A329" s="28" t="s">
        <v>509</v>
      </c>
      <c r="B329" s="29" t="s">
        <v>118</v>
      </c>
      <c r="C329" s="104">
        <v>462187</v>
      </c>
      <c r="D329" s="29" t="s">
        <v>441</v>
      </c>
      <c r="E329" s="29" t="s">
        <v>444</v>
      </c>
      <c r="F329" s="30">
        <v>126620</v>
      </c>
      <c r="G329" s="30">
        <v>126168</v>
      </c>
      <c r="H329" s="30">
        <v>26342107</v>
      </c>
      <c r="I329" s="30">
        <v>14182481</v>
      </c>
      <c r="J329" s="30">
        <v>34090021</v>
      </c>
      <c r="K329" s="30">
        <v>1808028</v>
      </c>
      <c r="L329" s="31">
        <v>6.1</v>
      </c>
      <c r="M329" s="31">
        <v>87.3</v>
      </c>
      <c r="N329" s="31">
        <v>23.8</v>
      </c>
      <c r="O329" s="31">
        <v>21.3</v>
      </c>
      <c r="P329" s="31">
        <v>18.2</v>
      </c>
      <c r="Q329" s="32">
        <v>0.54</v>
      </c>
      <c r="R329" s="32" t="s">
        <v>115</v>
      </c>
      <c r="S329" s="32" t="s">
        <v>115</v>
      </c>
      <c r="T329" s="31">
        <v>8.8000000000000007</v>
      </c>
      <c r="U329" s="31" t="s">
        <v>115</v>
      </c>
      <c r="V329" s="30">
        <v>61514655</v>
      </c>
      <c r="W329" s="30">
        <v>58950333</v>
      </c>
      <c r="X329" s="30">
        <v>2564322</v>
      </c>
      <c r="Y329" s="30">
        <v>489007</v>
      </c>
      <c r="Z329" s="30">
        <v>2075315</v>
      </c>
      <c r="AA329" s="30">
        <v>-404031</v>
      </c>
      <c r="AB329" s="30">
        <v>1273136</v>
      </c>
      <c r="AC329" s="30">
        <v>1243</v>
      </c>
      <c r="AD329" s="30">
        <v>151000</v>
      </c>
      <c r="AE329" s="33">
        <v>719348</v>
      </c>
    </row>
    <row r="330" spans="1:31" s="27" customFormat="1" ht="13.5">
      <c r="A330" s="21" t="s">
        <v>509</v>
      </c>
      <c r="B330" s="22" t="s">
        <v>116</v>
      </c>
      <c r="C330" s="103">
        <v>472018</v>
      </c>
      <c r="D330" s="22" t="s">
        <v>445</v>
      </c>
      <c r="E330" s="22" t="s">
        <v>446</v>
      </c>
      <c r="F330" s="23">
        <v>324157</v>
      </c>
      <c r="G330" s="23">
        <v>320064</v>
      </c>
      <c r="H330" s="23">
        <v>50185718</v>
      </c>
      <c r="I330" s="23">
        <v>40353060</v>
      </c>
      <c r="J330" s="23">
        <v>66756658</v>
      </c>
      <c r="K330" s="23">
        <v>4557427</v>
      </c>
      <c r="L330" s="24">
        <v>4.0999999999999996</v>
      </c>
      <c r="M330" s="24">
        <v>89.8</v>
      </c>
      <c r="N330" s="24">
        <v>23.2</v>
      </c>
      <c r="O330" s="24">
        <v>16.5</v>
      </c>
      <c r="P330" s="24">
        <v>14.9</v>
      </c>
      <c r="Q330" s="25">
        <v>0.77</v>
      </c>
      <c r="R330" s="25" t="s">
        <v>115</v>
      </c>
      <c r="S330" s="25" t="s">
        <v>115</v>
      </c>
      <c r="T330" s="24">
        <v>12.8</v>
      </c>
      <c r="U330" s="24">
        <v>81.8</v>
      </c>
      <c r="V330" s="23">
        <v>150197516</v>
      </c>
      <c r="W330" s="23">
        <v>144919701</v>
      </c>
      <c r="X330" s="23">
        <v>5277815</v>
      </c>
      <c r="Y330" s="23">
        <v>2556676</v>
      </c>
      <c r="Z330" s="23">
        <v>2721139</v>
      </c>
      <c r="AA330" s="23">
        <v>-88232</v>
      </c>
      <c r="AB330" s="23">
        <v>1429833</v>
      </c>
      <c r="AC330" s="23" t="s">
        <v>115</v>
      </c>
      <c r="AD330" s="23">
        <v>1375777</v>
      </c>
      <c r="AE330" s="26">
        <v>-34176</v>
      </c>
    </row>
    <row r="331" spans="1:31" s="27" customFormat="1" ht="13.5" hidden="1">
      <c r="A331" s="28" t="s">
        <v>509</v>
      </c>
      <c r="B331" s="29" t="s">
        <v>118</v>
      </c>
      <c r="C331" s="104">
        <v>472085</v>
      </c>
      <c r="D331" s="29" t="s">
        <v>445</v>
      </c>
      <c r="E331" s="29" t="s">
        <v>447</v>
      </c>
      <c r="F331" s="30">
        <v>114337</v>
      </c>
      <c r="G331" s="30">
        <v>113421</v>
      </c>
      <c r="H331" s="30">
        <v>16832044</v>
      </c>
      <c r="I331" s="30">
        <v>12417343</v>
      </c>
      <c r="J331" s="30">
        <v>21965844</v>
      </c>
      <c r="K331" s="30">
        <v>1547969</v>
      </c>
      <c r="L331" s="31">
        <v>2.7</v>
      </c>
      <c r="M331" s="31">
        <v>92.1</v>
      </c>
      <c r="N331" s="31">
        <v>24</v>
      </c>
      <c r="O331" s="31">
        <v>15.2</v>
      </c>
      <c r="P331" s="31">
        <v>13.2</v>
      </c>
      <c r="Q331" s="32">
        <v>0.73</v>
      </c>
      <c r="R331" s="32" t="s">
        <v>115</v>
      </c>
      <c r="S331" s="32" t="s">
        <v>115</v>
      </c>
      <c r="T331" s="31">
        <v>8.4</v>
      </c>
      <c r="U331" s="31">
        <v>41.3</v>
      </c>
      <c r="V331" s="30">
        <v>55090829</v>
      </c>
      <c r="W331" s="30">
        <v>54156488</v>
      </c>
      <c r="X331" s="30">
        <v>934341</v>
      </c>
      <c r="Y331" s="30">
        <v>350771</v>
      </c>
      <c r="Z331" s="30">
        <v>583570</v>
      </c>
      <c r="AA331" s="30">
        <v>-434264</v>
      </c>
      <c r="AB331" s="30">
        <v>509000</v>
      </c>
      <c r="AC331" s="30" t="s">
        <v>115</v>
      </c>
      <c r="AD331" s="30">
        <v>1311000</v>
      </c>
      <c r="AE331" s="33">
        <v>-1236264</v>
      </c>
    </row>
    <row r="332" spans="1:31" s="27" customFormat="1" ht="13.5" hidden="1">
      <c r="A332" s="28" t="s">
        <v>509</v>
      </c>
      <c r="B332" s="29" t="s">
        <v>118</v>
      </c>
      <c r="C332" s="104">
        <v>472115</v>
      </c>
      <c r="D332" s="29" t="s">
        <v>445</v>
      </c>
      <c r="E332" s="29" t="s">
        <v>448</v>
      </c>
      <c r="F332" s="30">
        <v>141612</v>
      </c>
      <c r="G332" s="30">
        <v>140208</v>
      </c>
      <c r="H332" s="30">
        <v>23333825</v>
      </c>
      <c r="I332" s="30">
        <v>12986763</v>
      </c>
      <c r="J332" s="30">
        <v>28567566</v>
      </c>
      <c r="K332" s="30">
        <v>1607809</v>
      </c>
      <c r="L332" s="31">
        <v>6.2</v>
      </c>
      <c r="M332" s="31">
        <v>84.7</v>
      </c>
      <c r="N332" s="31">
        <v>20.2</v>
      </c>
      <c r="O332" s="31">
        <v>10.199999999999999</v>
      </c>
      <c r="P332" s="31">
        <v>8.6999999999999993</v>
      </c>
      <c r="Q332" s="32">
        <v>0.55000000000000004</v>
      </c>
      <c r="R332" s="32" t="s">
        <v>115</v>
      </c>
      <c r="S332" s="32" t="s">
        <v>115</v>
      </c>
      <c r="T332" s="31">
        <v>6.7</v>
      </c>
      <c r="U332" s="31">
        <v>14.6</v>
      </c>
      <c r="V332" s="30">
        <v>67949024</v>
      </c>
      <c r="W332" s="30">
        <v>65025639</v>
      </c>
      <c r="X332" s="30">
        <v>2923385</v>
      </c>
      <c r="Y332" s="30">
        <v>1144995</v>
      </c>
      <c r="Z332" s="30">
        <v>1778390</v>
      </c>
      <c r="AA332" s="30">
        <v>-146915</v>
      </c>
      <c r="AB332" s="30">
        <v>991487</v>
      </c>
      <c r="AC332" s="30" t="s">
        <v>115</v>
      </c>
      <c r="AD332" s="30">
        <v>307874</v>
      </c>
      <c r="AE332" s="33">
        <v>536698</v>
      </c>
    </row>
    <row r="333" spans="1:31" s="27" customFormat="1" ht="13.5" hidden="1">
      <c r="A333" s="28" t="s">
        <v>509</v>
      </c>
      <c r="B333" s="29" t="s">
        <v>118</v>
      </c>
      <c r="C333" s="104">
        <v>472131</v>
      </c>
      <c r="D333" s="29" t="s">
        <v>445</v>
      </c>
      <c r="E333" s="29" t="s">
        <v>449</v>
      </c>
      <c r="F333" s="30">
        <v>122692</v>
      </c>
      <c r="G333" s="30">
        <v>121794</v>
      </c>
      <c r="H333" s="30">
        <v>21922404</v>
      </c>
      <c r="I333" s="30">
        <v>10095812</v>
      </c>
      <c r="J333" s="30">
        <v>26923559</v>
      </c>
      <c r="K333" s="30">
        <v>1333201</v>
      </c>
      <c r="L333" s="31">
        <v>8.4</v>
      </c>
      <c r="M333" s="31">
        <v>87.8</v>
      </c>
      <c r="N333" s="31">
        <v>20.6</v>
      </c>
      <c r="O333" s="31">
        <v>16.399999999999999</v>
      </c>
      <c r="P333" s="31">
        <v>14</v>
      </c>
      <c r="Q333" s="32">
        <v>0.46</v>
      </c>
      <c r="R333" s="32" t="s">
        <v>115</v>
      </c>
      <c r="S333" s="32" t="s">
        <v>115</v>
      </c>
      <c r="T333" s="31">
        <v>7.8</v>
      </c>
      <c r="U333" s="31">
        <v>13.6</v>
      </c>
      <c r="V333" s="30">
        <v>57709730</v>
      </c>
      <c r="W333" s="30">
        <v>55211733</v>
      </c>
      <c r="X333" s="30">
        <v>2497997</v>
      </c>
      <c r="Y333" s="30">
        <v>249708</v>
      </c>
      <c r="Z333" s="30">
        <v>2248289</v>
      </c>
      <c r="AA333" s="30">
        <v>-296583</v>
      </c>
      <c r="AB333" s="30">
        <v>370216</v>
      </c>
      <c r="AC333" s="30" t="s">
        <v>115</v>
      </c>
      <c r="AD333" s="30">
        <v>99813</v>
      </c>
      <c r="AE333" s="33">
        <v>-26180</v>
      </c>
    </row>
    <row r="334" spans="1:31" s="27" customFormat="1" ht="13.5" hidden="1">
      <c r="A334" s="28" t="s">
        <v>509</v>
      </c>
      <c r="B334" s="29" t="s">
        <v>518</v>
      </c>
      <c r="C334" s="104"/>
      <c r="D334" s="29" t="s">
        <v>520</v>
      </c>
      <c r="E334" s="29" t="s">
        <v>519</v>
      </c>
      <c r="F334" s="30">
        <v>127907086</v>
      </c>
      <c r="G334" s="30">
        <v>125583658</v>
      </c>
      <c r="H334" s="30">
        <v>21934073808</v>
      </c>
      <c r="I334" s="30">
        <v>15444456385</v>
      </c>
      <c r="J334" s="30">
        <v>28601806432</v>
      </c>
      <c r="K334" s="30">
        <v>1617890106</v>
      </c>
      <c r="L334" s="31">
        <v>6.4</v>
      </c>
      <c r="M334" s="31">
        <v>88.7</v>
      </c>
      <c r="N334" s="31">
        <v>23.8</v>
      </c>
      <c r="O334" s="31">
        <v>16.100000000000001</v>
      </c>
      <c r="P334" s="31">
        <v>13.7</v>
      </c>
      <c r="Q334" s="32">
        <v>0.5</v>
      </c>
      <c r="R334" s="32" t="s">
        <v>115</v>
      </c>
      <c r="S334" s="32" t="s">
        <v>115</v>
      </c>
      <c r="T334" s="31">
        <v>7.5</v>
      </c>
      <c r="U334" s="31">
        <v>60.8</v>
      </c>
      <c r="V334" s="30">
        <v>57746160597</v>
      </c>
      <c r="W334" s="30">
        <v>55941655716</v>
      </c>
      <c r="X334" s="30">
        <v>1804504881</v>
      </c>
      <c r="Y334" s="30">
        <v>508669753</v>
      </c>
      <c r="Z334" s="30">
        <v>1295835128</v>
      </c>
      <c r="AA334" s="30">
        <v>-188923486</v>
      </c>
      <c r="AB334" s="30">
        <v>442607434</v>
      </c>
      <c r="AC334" s="30">
        <v>94738759</v>
      </c>
      <c r="AD334" s="30">
        <v>618681247</v>
      </c>
      <c r="AE334" s="33">
        <v>-270258540</v>
      </c>
    </row>
  </sheetData>
  <autoFilter ref="A12:AE334">
    <filterColumn colId="1">
      <filters>
        <filter val="中核市"/>
      </filters>
    </filterColumn>
  </autoFilter>
  <mergeCells count="33">
    <mergeCell ref="AE6:AE9"/>
    <mergeCell ref="G7:G10"/>
    <mergeCell ref="K7:K11"/>
    <mergeCell ref="N7:N10"/>
    <mergeCell ref="O7:O10"/>
    <mergeCell ref="R7:R10"/>
    <mergeCell ref="S7:S10"/>
    <mergeCell ref="T7:T10"/>
    <mergeCell ref="U7:U10"/>
    <mergeCell ref="Y6:Y10"/>
    <mergeCell ref="Z6:Z10"/>
    <mergeCell ref="AA6:AA10"/>
    <mergeCell ref="AB6:AB10"/>
    <mergeCell ref="AC6:AC10"/>
    <mergeCell ref="AD6:AD10"/>
    <mergeCell ref="P6:P10"/>
    <mergeCell ref="Q6:Q11"/>
    <mergeCell ref="R6:U6"/>
    <mergeCell ref="V6:V10"/>
    <mergeCell ref="W6:W10"/>
    <mergeCell ref="X6:X9"/>
    <mergeCell ref="N6:O6"/>
    <mergeCell ref="A6:A11"/>
    <mergeCell ref="B6:B11"/>
    <mergeCell ref="C6:C11"/>
    <mergeCell ref="D6:D11"/>
    <mergeCell ref="E6:E11"/>
    <mergeCell ref="F6:F10"/>
    <mergeCell ref="H6:H11"/>
    <mergeCell ref="I6:I11"/>
    <mergeCell ref="J6:J11"/>
    <mergeCell ref="L6:L10"/>
    <mergeCell ref="M6:M10"/>
  </mergeCells>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34"/>
  <sheetViews>
    <sheetView workbookViewId="0">
      <pane ySplit="12" topLeftCell="A32" activePane="bottomLeft" state="frozen"/>
      <selection pane="bottomLeft" activeCell="I13" sqref="I13:I60"/>
    </sheetView>
  </sheetViews>
  <sheetFormatPr defaultColWidth="16.625" defaultRowHeight="13.5"/>
  <cols>
    <col min="1" max="1" width="8" style="1" customWidth="1"/>
    <col min="2" max="2" width="9.5" style="1" customWidth="1"/>
    <col min="3" max="4" width="13.5" style="1" customWidth="1"/>
    <col min="5" max="5" width="21.375" style="1" customWidth="1"/>
    <col min="6" max="16384" width="16.625" style="27"/>
  </cols>
  <sheetData>
    <row r="1" spans="1:10">
      <c r="A1" s="1" t="s">
        <v>0</v>
      </c>
    </row>
    <row r="2" spans="1:10" ht="14.25">
      <c r="A2" s="1" t="s">
        <v>2</v>
      </c>
    </row>
    <row r="5" spans="1:10" ht="14.25" thickBot="1"/>
    <row r="6" spans="1:10">
      <c r="A6" s="127" t="s">
        <v>8</v>
      </c>
      <c r="B6" s="129" t="s">
        <v>9</v>
      </c>
      <c r="C6" s="129" t="s">
        <v>10</v>
      </c>
      <c r="D6" s="129" t="s">
        <v>11</v>
      </c>
      <c r="E6" s="129" t="s">
        <v>12</v>
      </c>
    </row>
    <row r="7" spans="1:10">
      <c r="A7" s="128"/>
      <c r="B7" s="130"/>
      <c r="C7" s="130"/>
      <c r="D7" s="130"/>
      <c r="E7" s="130"/>
    </row>
    <row r="8" spans="1:10">
      <c r="A8" s="128"/>
      <c r="B8" s="130"/>
      <c r="C8" s="130"/>
      <c r="D8" s="130"/>
      <c r="E8" s="130"/>
    </row>
    <row r="9" spans="1:10">
      <c r="A9" s="128"/>
      <c r="B9" s="130"/>
      <c r="C9" s="130"/>
      <c r="D9" s="130"/>
      <c r="E9" s="130"/>
    </row>
    <row r="10" spans="1:10">
      <c r="A10" s="128"/>
      <c r="B10" s="130"/>
      <c r="C10" s="130"/>
      <c r="D10" s="130"/>
      <c r="E10" s="130"/>
    </row>
    <row r="11" spans="1:10">
      <c r="A11" s="128"/>
      <c r="B11" s="130"/>
      <c r="C11" s="130"/>
      <c r="D11" s="130"/>
      <c r="E11" s="130"/>
    </row>
    <row r="12" spans="1:10">
      <c r="A12" s="13"/>
      <c r="B12" s="14"/>
      <c r="C12" s="14"/>
      <c r="D12" s="14"/>
      <c r="E12" s="14"/>
    </row>
    <row r="13" spans="1:10">
      <c r="A13" s="21">
        <v>2015</v>
      </c>
      <c r="B13" s="22" t="s">
        <v>112</v>
      </c>
      <c r="C13" s="22">
        <v>11002</v>
      </c>
      <c r="D13" s="22" t="s">
        <v>113</v>
      </c>
      <c r="E13" s="22" t="s">
        <v>114</v>
      </c>
      <c r="G13" s="27">
        <v>12025</v>
      </c>
      <c r="H13" s="27" t="s">
        <v>117</v>
      </c>
      <c r="I13" s="27">
        <v>12025</v>
      </c>
      <c r="J13" s="27" t="s">
        <v>117</v>
      </c>
    </row>
    <row r="14" spans="1:10">
      <c r="A14" s="28">
        <v>2015</v>
      </c>
      <c r="B14" s="29" t="s">
        <v>116</v>
      </c>
      <c r="C14" s="29">
        <v>12025</v>
      </c>
      <c r="D14" s="29" t="s">
        <v>113</v>
      </c>
      <c r="E14" s="29" t="s">
        <v>117</v>
      </c>
      <c r="G14" s="27">
        <v>12041</v>
      </c>
      <c r="H14" s="27" t="s">
        <v>120</v>
      </c>
      <c r="I14" s="27">
        <v>12041</v>
      </c>
      <c r="J14" s="27" t="s">
        <v>120</v>
      </c>
    </row>
    <row r="15" spans="1:10">
      <c r="A15" s="28">
        <v>2015</v>
      </c>
      <c r="B15" s="29" t="s">
        <v>118</v>
      </c>
      <c r="C15" s="29">
        <v>12033</v>
      </c>
      <c r="D15" s="29" t="s">
        <v>113</v>
      </c>
      <c r="E15" s="29" t="s">
        <v>119</v>
      </c>
      <c r="G15" s="27">
        <v>22012</v>
      </c>
      <c r="H15" s="27" t="s">
        <v>127</v>
      </c>
      <c r="I15" s="27">
        <v>22012</v>
      </c>
      <c r="J15" s="27" t="s">
        <v>127</v>
      </c>
    </row>
    <row r="16" spans="1:10">
      <c r="A16" s="28">
        <v>2015</v>
      </c>
      <c r="B16" s="29" t="s">
        <v>116</v>
      </c>
      <c r="C16" s="29">
        <v>12041</v>
      </c>
      <c r="D16" s="29" t="s">
        <v>113</v>
      </c>
      <c r="E16" s="29" t="s">
        <v>120</v>
      </c>
      <c r="G16" s="27">
        <v>32018</v>
      </c>
      <c r="H16" s="27" t="s">
        <v>452</v>
      </c>
      <c r="I16" s="106">
        <v>22039</v>
      </c>
      <c r="J16" s="106" t="s">
        <v>130</v>
      </c>
    </row>
    <row r="17" spans="1:10">
      <c r="A17" s="28">
        <v>2015</v>
      </c>
      <c r="B17" s="29" t="s">
        <v>118</v>
      </c>
      <c r="C17" s="29">
        <v>12068</v>
      </c>
      <c r="D17" s="29" t="s">
        <v>113</v>
      </c>
      <c r="E17" s="29" t="s">
        <v>121</v>
      </c>
      <c r="G17" s="27">
        <v>52019</v>
      </c>
      <c r="H17" s="27" t="s">
        <v>136</v>
      </c>
      <c r="I17" s="27">
        <v>32018</v>
      </c>
      <c r="J17" s="27" t="s">
        <v>452</v>
      </c>
    </row>
    <row r="18" spans="1:10">
      <c r="A18" s="28">
        <v>2015</v>
      </c>
      <c r="B18" s="29" t="s">
        <v>118</v>
      </c>
      <c r="C18" s="29">
        <v>12076</v>
      </c>
      <c r="D18" s="29" t="s">
        <v>113</v>
      </c>
      <c r="E18" s="29" t="s">
        <v>122</v>
      </c>
      <c r="G18" s="27">
        <v>72036</v>
      </c>
      <c r="H18" s="27" t="s">
        <v>144</v>
      </c>
      <c r="I18" s="27">
        <v>52019</v>
      </c>
      <c r="J18" s="27" t="s">
        <v>136</v>
      </c>
    </row>
    <row r="19" spans="1:10">
      <c r="A19" s="28">
        <v>2015</v>
      </c>
      <c r="B19" s="29" t="s">
        <v>118</v>
      </c>
      <c r="C19" s="29">
        <v>12084</v>
      </c>
      <c r="D19" s="29" t="s">
        <v>113</v>
      </c>
      <c r="E19" s="29" t="s">
        <v>123</v>
      </c>
      <c r="G19" s="27">
        <v>72044</v>
      </c>
      <c r="H19" s="27" t="s">
        <v>145</v>
      </c>
      <c r="I19" s="27">
        <v>72036</v>
      </c>
      <c r="J19" s="27" t="s">
        <v>144</v>
      </c>
    </row>
    <row r="20" spans="1:10">
      <c r="A20" s="28">
        <v>2015</v>
      </c>
      <c r="B20" s="29" t="s">
        <v>118</v>
      </c>
      <c r="C20" s="29">
        <v>12131</v>
      </c>
      <c r="D20" s="29" t="s">
        <v>113</v>
      </c>
      <c r="E20" s="29" t="s">
        <v>124</v>
      </c>
      <c r="G20" s="27">
        <v>92011</v>
      </c>
      <c r="H20" s="27" t="s">
        <v>156</v>
      </c>
      <c r="I20" s="27">
        <v>72044</v>
      </c>
      <c r="J20" s="27" t="s">
        <v>145</v>
      </c>
    </row>
    <row r="21" spans="1:10">
      <c r="A21" s="28">
        <v>2015</v>
      </c>
      <c r="B21" s="29" t="s">
        <v>118</v>
      </c>
      <c r="C21" s="29">
        <v>12173</v>
      </c>
      <c r="D21" s="29" t="s">
        <v>113</v>
      </c>
      <c r="E21" s="29" t="s">
        <v>125</v>
      </c>
      <c r="G21" s="27">
        <v>102016</v>
      </c>
      <c r="H21" s="27" t="s">
        <v>164</v>
      </c>
      <c r="I21" s="27">
        <v>92011</v>
      </c>
      <c r="J21" s="27" t="s">
        <v>156</v>
      </c>
    </row>
    <row r="22" spans="1:10">
      <c r="A22" s="28">
        <v>2015</v>
      </c>
      <c r="B22" s="29" t="s">
        <v>116</v>
      </c>
      <c r="C22" s="29">
        <v>22012</v>
      </c>
      <c r="D22" s="29" t="s">
        <v>126</v>
      </c>
      <c r="E22" s="29" t="s">
        <v>127</v>
      </c>
      <c r="G22" s="27">
        <v>102024</v>
      </c>
      <c r="H22" s="27" t="s">
        <v>165</v>
      </c>
      <c r="I22" s="27">
        <v>102016</v>
      </c>
      <c r="J22" s="27" t="s">
        <v>164</v>
      </c>
    </row>
    <row r="23" spans="1:10">
      <c r="A23" s="28">
        <v>2015</v>
      </c>
      <c r="B23" s="29" t="s">
        <v>118</v>
      </c>
      <c r="C23" s="29">
        <v>22021</v>
      </c>
      <c r="D23" s="29" t="s">
        <v>126</v>
      </c>
      <c r="E23" s="29" t="s">
        <v>128</v>
      </c>
      <c r="G23" s="27">
        <v>112011</v>
      </c>
      <c r="H23" s="27" t="s">
        <v>171</v>
      </c>
      <c r="I23" s="27">
        <v>102024</v>
      </c>
      <c r="J23" s="27" t="s">
        <v>165</v>
      </c>
    </row>
    <row r="24" spans="1:10">
      <c r="A24" s="28">
        <v>2015</v>
      </c>
      <c r="B24" s="29" t="s">
        <v>129</v>
      </c>
      <c r="C24" s="29">
        <v>22039</v>
      </c>
      <c r="D24" s="29" t="s">
        <v>126</v>
      </c>
      <c r="E24" s="29" t="s">
        <v>130</v>
      </c>
      <c r="G24" s="27">
        <v>112224</v>
      </c>
      <c r="H24" s="27" t="s">
        <v>182</v>
      </c>
      <c r="I24" s="27">
        <v>112011</v>
      </c>
      <c r="J24" s="27" t="s">
        <v>171</v>
      </c>
    </row>
    <row r="25" spans="1:10">
      <c r="A25" s="28">
        <v>2015</v>
      </c>
      <c r="B25" s="29" t="s">
        <v>116</v>
      </c>
      <c r="C25" s="29">
        <v>32018</v>
      </c>
      <c r="D25" s="29" t="s">
        <v>451</v>
      </c>
      <c r="E25" s="29" t="s">
        <v>452</v>
      </c>
      <c r="G25" s="27">
        <v>122041</v>
      </c>
      <c r="H25" s="27" t="s">
        <v>195</v>
      </c>
      <c r="I25" s="27">
        <v>112224</v>
      </c>
      <c r="J25" s="27" t="s">
        <v>182</v>
      </c>
    </row>
    <row r="26" spans="1:10">
      <c r="A26" s="28">
        <v>2015</v>
      </c>
      <c r="B26" s="29" t="s">
        <v>453</v>
      </c>
      <c r="C26" s="29">
        <v>32026</v>
      </c>
      <c r="D26" s="29" t="s">
        <v>451</v>
      </c>
      <c r="E26" s="29" t="s">
        <v>454</v>
      </c>
      <c r="G26" s="27">
        <v>122173</v>
      </c>
      <c r="H26" s="27" t="s">
        <v>202</v>
      </c>
      <c r="I26" s="27">
        <v>122041</v>
      </c>
      <c r="J26" s="27" t="s">
        <v>195</v>
      </c>
    </row>
    <row r="27" spans="1:10">
      <c r="A27" s="28">
        <v>2015</v>
      </c>
      <c r="B27" s="29" t="s">
        <v>453</v>
      </c>
      <c r="C27" s="29">
        <v>32034</v>
      </c>
      <c r="D27" s="29" t="s">
        <v>451</v>
      </c>
      <c r="E27" s="29" t="s">
        <v>455</v>
      </c>
      <c r="G27" s="27">
        <v>132012</v>
      </c>
      <c r="H27" s="27" t="s">
        <v>234</v>
      </c>
      <c r="I27" s="27">
        <v>122173</v>
      </c>
      <c r="J27" s="27" t="s">
        <v>202</v>
      </c>
    </row>
    <row r="28" spans="1:10">
      <c r="A28" s="28">
        <v>2015</v>
      </c>
      <c r="B28" s="29" t="s">
        <v>453</v>
      </c>
      <c r="C28" s="29">
        <v>32051</v>
      </c>
      <c r="D28" s="29" t="s">
        <v>451</v>
      </c>
      <c r="E28" s="29" t="s">
        <v>456</v>
      </c>
      <c r="G28" s="27">
        <v>142018</v>
      </c>
      <c r="H28" s="27" t="s">
        <v>255</v>
      </c>
      <c r="I28" s="27">
        <v>132012</v>
      </c>
      <c r="J28" s="27" t="s">
        <v>234</v>
      </c>
    </row>
    <row r="29" spans="1:10">
      <c r="A29" s="28">
        <v>2015</v>
      </c>
      <c r="B29" s="29" t="s">
        <v>453</v>
      </c>
      <c r="C29" s="29">
        <v>32069</v>
      </c>
      <c r="D29" s="29" t="s">
        <v>451</v>
      </c>
      <c r="E29" s="29" t="s">
        <v>457</v>
      </c>
      <c r="G29" s="27">
        <v>162019</v>
      </c>
      <c r="H29" s="27" t="s">
        <v>274</v>
      </c>
      <c r="I29" s="27">
        <v>142018</v>
      </c>
      <c r="J29" s="27" t="s">
        <v>255</v>
      </c>
    </row>
    <row r="30" spans="1:10">
      <c r="A30" s="28">
        <v>2015</v>
      </c>
      <c r="B30" s="29" t="s">
        <v>453</v>
      </c>
      <c r="C30" s="29">
        <v>32077</v>
      </c>
      <c r="D30" s="29" t="s">
        <v>451</v>
      </c>
      <c r="E30" s="29" t="s">
        <v>458</v>
      </c>
      <c r="G30" s="27">
        <v>172014</v>
      </c>
      <c r="H30" s="27" t="s">
        <v>277</v>
      </c>
      <c r="I30" s="27">
        <v>162019</v>
      </c>
      <c r="J30" s="27" t="s">
        <v>274</v>
      </c>
    </row>
    <row r="31" spans="1:10">
      <c r="A31" s="28">
        <v>2015</v>
      </c>
      <c r="B31" s="29" t="s">
        <v>453</v>
      </c>
      <c r="C31" s="29">
        <v>32085</v>
      </c>
      <c r="D31" s="29" t="s">
        <v>451</v>
      </c>
      <c r="E31" s="29" t="s">
        <v>459</v>
      </c>
      <c r="G31" s="27">
        <v>202011</v>
      </c>
      <c r="H31" s="27" t="s">
        <v>285</v>
      </c>
      <c r="I31" s="27">
        <v>172014</v>
      </c>
      <c r="J31" s="27" t="s">
        <v>277</v>
      </c>
    </row>
    <row r="32" spans="1:10">
      <c r="A32" s="28">
        <v>2015</v>
      </c>
      <c r="B32" s="29" t="s">
        <v>118</v>
      </c>
      <c r="C32" s="29">
        <v>32093</v>
      </c>
      <c r="D32" s="29" t="s">
        <v>451</v>
      </c>
      <c r="E32" s="29" t="s">
        <v>460</v>
      </c>
      <c r="G32" s="27">
        <v>210005</v>
      </c>
      <c r="H32" s="27" t="s">
        <v>288</v>
      </c>
      <c r="I32" s="27">
        <v>202011</v>
      </c>
      <c r="J32" s="27" t="s">
        <v>285</v>
      </c>
    </row>
    <row r="33" spans="1:10">
      <c r="A33" s="28">
        <v>2015</v>
      </c>
      <c r="B33" s="29" t="s">
        <v>453</v>
      </c>
      <c r="C33" s="29">
        <v>32107</v>
      </c>
      <c r="D33" s="29" t="s">
        <v>451</v>
      </c>
      <c r="E33" s="29" t="s">
        <v>461</v>
      </c>
      <c r="G33" s="27">
        <v>232017</v>
      </c>
      <c r="H33" s="27" t="s">
        <v>309</v>
      </c>
      <c r="I33" s="27">
        <v>212016</v>
      </c>
      <c r="J33" s="27" t="s">
        <v>291</v>
      </c>
    </row>
    <row r="34" spans="1:10">
      <c r="A34" s="28">
        <v>2015</v>
      </c>
      <c r="B34" s="29" t="s">
        <v>453</v>
      </c>
      <c r="C34" s="29">
        <v>32115</v>
      </c>
      <c r="D34" s="29" t="s">
        <v>451</v>
      </c>
      <c r="E34" s="29" t="s">
        <v>462</v>
      </c>
      <c r="G34" s="27">
        <v>232025</v>
      </c>
      <c r="H34" s="27" t="s">
        <v>310</v>
      </c>
      <c r="I34" s="27">
        <v>232017</v>
      </c>
      <c r="J34" s="27" t="s">
        <v>309</v>
      </c>
    </row>
    <row r="35" spans="1:10">
      <c r="A35" s="28">
        <v>2015</v>
      </c>
      <c r="B35" s="29" t="s">
        <v>453</v>
      </c>
      <c r="C35" s="29">
        <v>32131</v>
      </c>
      <c r="D35" s="29" t="s">
        <v>451</v>
      </c>
      <c r="E35" s="29" t="s">
        <v>463</v>
      </c>
      <c r="G35" s="27">
        <v>232114</v>
      </c>
      <c r="H35" s="27" t="s">
        <v>317</v>
      </c>
      <c r="I35" s="27">
        <v>232025</v>
      </c>
      <c r="J35" s="27" t="s">
        <v>310</v>
      </c>
    </row>
    <row r="36" spans="1:10">
      <c r="A36" s="28">
        <v>2015</v>
      </c>
      <c r="B36" s="29" t="s">
        <v>453</v>
      </c>
      <c r="C36" s="29">
        <v>32140</v>
      </c>
      <c r="D36" s="29" t="s">
        <v>451</v>
      </c>
      <c r="E36" s="29" t="s">
        <v>464</v>
      </c>
      <c r="G36" s="27">
        <v>252018</v>
      </c>
      <c r="H36" s="27" t="s">
        <v>331</v>
      </c>
      <c r="I36" s="27">
        <v>232114</v>
      </c>
      <c r="J36" s="27" t="s">
        <v>317</v>
      </c>
    </row>
    <row r="37" spans="1:10">
      <c r="A37" s="28">
        <v>2015</v>
      </c>
      <c r="B37" s="29" t="s">
        <v>118</v>
      </c>
      <c r="C37" s="29">
        <v>32158</v>
      </c>
      <c r="D37" s="29" t="s">
        <v>451</v>
      </c>
      <c r="E37" s="29" t="s">
        <v>465</v>
      </c>
      <c r="G37" s="27">
        <v>272035</v>
      </c>
      <c r="H37" s="27" t="s">
        <v>343</v>
      </c>
      <c r="I37" s="27">
        <v>252018</v>
      </c>
      <c r="J37" s="27" t="s">
        <v>331</v>
      </c>
    </row>
    <row r="38" spans="1:10">
      <c r="A38" s="28">
        <v>2015</v>
      </c>
      <c r="B38" s="29" t="s">
        <v>453</v>
      </c>
      <c r="C38" s="29">
        <v>32166</v>
      </c>
      <c r="D38" s="29" t="s">
        <v>451</v>
      </c>
      <c r="E38" s="29" t="s">
        <v>466</v>
      </c>
      <c r="G38" s="27">
        <v>272078</v>
      </c>
      <c r="H38" s="27" t="s">
        <v>346</v>
      </c>
      <c r="I38" s="27">
        <v>272035</v>
      </c>
      <c r="J38" s="27" t="s">
        <v>343</v>
      </c>
    </row>
    <row r="39" spans="1:10">
      <c r="A39" s="28">
        <v>2015</v>
      </c>
      <c r="B39" s="29" t="s">
        <v>467</v>
      </c>
      <c r="C39" s="29">
        <v>33014</v>
      </c>
      <c r="D39" s="29" t="s">
        <v>451</v>
      </c>
      <c r="E39" s="29" t="s">
        <v>468</v>
      </c>
      <c r="G39" s="27">
        <v>272108</v>
      </c>
      <c r="H39" s="27" t="s">
        <v>348</v>
      </c>
      <c r="I39" s="27">
        <v>272078</v>
      </c>
      <c r="J39" s="27" t="s">
        <v>346</v>
      </c>
    </row>
    <row r="40" spans="1:10">
      <c r="A40" s="28">
        <v>2015</v>
      </c>
      <c r="B40" s="29" t="s">
        <v>467</v>
      </c>
      <c r="C40" s="29">
        <v>33022</v>
      </c>
      <c r="D40" s="29" t="s">
        <v>451</v>
      </c>
      <c r="E40" s="29" t="s">
        <v>469</v>
      </c>
      <c r="G40" s="27">
        <v>272272</v>
      </c>
      <c r="H40" s="27" t="s">
        <v>361</v>
      </c>
      <c r="I40" s="27">
        <v>272108</v>
      </c>
      <c r="J40" s="27" t="s">
        <v>348</v>
      </c>
    </row>
    <row r="41" spans="1:10">
      <c r="A41" s="28">
        <v>2015</v>
      </c>
      <c r="B41" s="29" t="s">
        <v>467</v>
      </c>
      <c r="C41" s="29">
        <v>33031</v>
      </c>
      <c r="D41" s="29" t="s">
        <v>451</v>
      </c>
      <c r="E41" s="29" t="s">
        <v>470</v>
      </c>
      <c r="G41" s="27">
        <v>282014</v>
      </c>
      <c r="H41" s="27" t="s">
        <v>364</v>
      </c>
      <c r="I41" s="27">
        <v>272272</v>
      </c>
      <c r="J41" s="27" t="s">
        <v>361</v>
      </c>
    </row>
    <row r="42" spans="1:10">
      <c r="A42" s="28">
        <v>2015</v>
      </c>
      <c r="B42" s="29" t="s">
        <v>467</v>
      </c>
      <c r="C42" s="29">
        <v>33219</v>
      </c>
      <c r="D42" s="29" t="s">
        <v>451</v>
      </c>
      <c r="E42" s="29" t="s">
        <v>471</v>
      </c>
      <c r="G42" s="27">
        <v>282022</v>
      </c>
      <c r="H42" s="27" t="s">
        <v>365</v>
      </c>
      <c r="I42" s="27">
        <v>282014</v>
      </c>
      <c r="J42" s="27" t="s">
        <v>364</v>
      </c>
    </row>
    <row r="43" spans="1:10">
      <c r="A43" s="28">
        <v>2015</v>
      </c>
      <c r="B43" s="29" t="s">
        <v>467</v>
      </c>
      <c r="C43" s="29">
        <v>33227</v>
      </c>
      <c r="D43" s="29" t="s">
        <v>451</v>
      </c>
      <c r="E43" s="29" t="s">
        <v>472</v>
      </c>
      <c r="G43" s="27">
        <v>282049</v>
      </c>
      <c r="H43" s="27" t="s">
        <v>367</v>
      </c>
      <c r="I43" s="27">
        <v>282022</v>
      </c>
      <c r="J43" s="27" t="s">
        <v>365</v>
      </c>
    </row>
    <row r="44" spans="1:10">
      <c r="A44" s="28">
        <v>2015</v>
      </c>
      <c r="B44" s="29" t="s">
        <v>467</v>
      </c>
      <c r="C44" s="29">
        <v>33669</v>
      </c>
      <c r="D44" s="29" t="s">
        <v>451</v>
      </c>
      <c r="E44" s="29" t="s">
        <v>473</v>
      </c>
      <c r="G44" s="27">
        <v>292010</v>
      </c>
      <c r="H44" s="27" t="s">
        <v>374</v>
      </c>
      <c r="I44" s="27">
        <v>282049</v>
      </c>
      <c r="J44" s="27" t="s">
        <v>367</v>
      </c>
    </row>
    <row r="45" spans="1:10">
      <c r="A45" s="28">
        <v>2015</v>
      </c>
      <c r="B45" s="29" t="s">
        <v>467</v>
      </c>
      <c r="C45" s="29">
        <v>33812</v>
      </c>
      <c r="D45" s="29" t="s">
        <v>451</v>
      </c>
      <c r="E45" s="29" t="s">
        <v>474</v>
      </c>
      <c r="G45" s="27">
        <v>302015</v>
      </c>
      <c r="H45" s="27" t="s">
        <v>378</v>
      </c>
      <c r="I45" s="27">
        <v>292010</v>
      </c>
      <c r="J45" s="27" t="s">
        <v>374</v>
      </c>
    </row>
    <row r="46" spans="1:10">
      <c r="A46" s="28">
        <v>2015</v>
      </c>
      <c r="B46" s="29" t="s">
        <v>467</v>
      </c>
      <c r="C46" s="29">
        <v>34029</v>
      </c>
      <c r="D46" s="29" t="s">
        <v>451</v>
      </c>
      <c r="E46" s="29" t="s">
        <v>475</v>
      </c>
      <c r="G46" s="27">
        <v>332020</v>
      </c>
      <c r="H46" s="27" t="s">
        <v>387</v>
      </c>
      <c r="I46" s="27">
        <v>302015</v>
      </c>
      <c r="J46" s="27" t="s">
        <v>378</v>
      </c>
    </row>
    <row r="47" spans="1:10">
      <c r="A47" s="28">
        <v>2015</v>
      </c>
      <c r="B47" s="29" t="s">
        <v>467</v>
      </c>
      <c r="C47" s="29">
        <v>34410</v>
      </c>
      <c r="D47" s="29" t="s">
        <v>451</v>
      </c>
      <c r="E47" s="29" t="s">
        <v>476</v>
      </c>
      <c r="G47" s="27">
        <v>342076</v>
      </c>
      <c r="H47" s="27" t="s">
        <v>394</v>
      </c>
      <c r="I47" s="27">
        <v>332020</v>
      </c>
      <c r="J47" s="27" t="s">
        <v>387</v>
      </c>
    </row>
    <row r="48" spans="1:10">
      <c r="A48" s="28">
        <v>2015</v>
      </c>
      <c r="B48" s="29" t="s">
        <v>467</v>
      </c>
      <c r="C48" s="29">
        <v>34614</v>
      </c>
      <c r="D48" s="29" t="s">
        <v>451</v>
      </c>
      <c r="E48" s="29" t="s">
        <v>477</v>
      </c>
      <c r="G48" s="27">
        <v>352012</v>
      </c>
      <c r="H48" s="27" t="s">
        <v>398</v>
      </c>
      <c r="I48" s="106">
        <v>342025</v>
      </c>
      <c r="J48" s="106" t="s">
        <v>391</v>
      </c>
    </row>
    <row r="49" spans="1:10">
      <c r="A49" s="28">
        <v>2015</v>
      </c>
      <c r="B49" s="29" t="s">
        <v>467</v>
      </c>
      <c r="C49" s="29">
        <v>34827</v>
      </c>
      <c r="D49" s="29" t="s">
        <v>451</v>
      </c>
      <c r="E49" s="29" t="s">
        <v>478</v>
      </c>
      <c r="G49" s="27">
        <v>372013</v>
      </c>
      <c r="H49" s="27" t="s">
        <v>407</v>
      </c>
      <c r="I49" s="27">
        <v>342076</v>
      </c>
      <c r="J49" s="27" t="s">
        <v>394</v>
      </c>
    </row>
    <row r="50" spans="1:10">
      <c r="A50" s="28">
        <v>2015</v>
      </c>
      <c r="B50" s="29" t="s">
        <v>467</v>
      </c>
      <c r="C50" s="29">
        <v>34835</v>
      </c>
      <c r="D50" s="29" t="s">
        <v>451</v>
      </c>
      <c r="E50" s="29" t="s">
        <v>479</v>
      </c>
      <c r="G50" s="27">
        <v>382019</v>
      </c>
      <c r="H50" s="27" t="s">
        <v>410</v>
      </c>
      <c r="I50" s="27">
        <v>352012</v>
      </c>
      <c r="J50" s="27" t="s">
        <v>398</v>
      </c>
    </row>
    <row r="51" spans="1:10">
      <c r="A51" s="28">
        <v>2015</v>
      </c>
      <c r="B51" s="29" t="s">
        <v>467</v>
      </c>
      <c r="C51" s="29">
        <v>34843</v>
      </c>
      <c r="D51" s="29" t="s">
        <v>451</v>
      </c>
      <c r="E51" s="29" t="s">
        <v>480</v>
      </c>
      <c r="G51" s="27">
        <v>392014</v>
      </c>
      <c r="H51" s="27" t="s">
        <v>415</v>
      </c>
      <c r="I51" s="27">
        <v>372013</v>
      </c>
      <c r="J51" s="27" t="s">
        <v>407</v>
      </c>
    </row>
    <row r="52" spans="1:10">
      <c r="A52" s="28">
        <v>2015</v>
      </c>
      <c r="B52" s="29" t="s">
        <v>467</v>
      </c>
      <c r="C52" s="29">
        <v>34851</v>
      </c>
      <c r="D52" s="29" t="s">
        <v>451</v>
      </c>
      <c r="E52" s="29" t="s">
        <v>481</v>
      </c>
      <c r="G52" s="27">
        <v>402036</v>
      </c>
      <c r="H52" s="27" t="s">
        <v>420</v>
      </c>
      <c r="I52" s="27">
        <v>382019</v>
      </c>
      <c r="J52" s="27" t="s">
        <v>410</v>
      </c>
    </row>
    <row r="53" spans="1:10">
      <c r="A53" s="28">
        <v>2015</v>
      </c>
      <c r="B53" s="29" t="s">
        <v>467</v>
      </c>
      <c r="C53" s="29">
        <v>35017</v>
      </c>
      <c r="D53" s="29" t="s">
        <v>451</v>
      </c>
      <c r="E53" s="29" t="s">
        <v>482</v>
      </c>
      <c r="G53" s="27">
        <v>422011</v>
      </c>
      <c r="H53" s="27" t="s">
        <v>428</v>
      </c>
      <c r="I53" s="27">
        <v>392014</v>
      </c>
      <c r="J53" s="27" t="s">
        <v>415</v>
      </c>
    </row>
    <row r="54" spans="1:10">
      <c r="A54" s="28">
        <v>2015</v>
      </c>
      <c r="B54" s="29" t="s">
        <v>467</v>
      </c>
      <c r="C54" s="29">
        <v>35033</v>
      </c>
      <c r="D54" s="29" t="s">
        <v>451</v>
      </c>
      <c r="E54" s="29" t="s">
        <v>483</v>
      </c>
      <c r="G54" s="27">
        <v>442011</v>
      </c>
      <c r="H54" s="27" t="s">
        <v>435</v>
      </c>
      <c r="I54" s="27">
        <v>402036</v>
      </c>
      <c r="J54" s="27" t="s">
        <v>420</v>
      </c>
    </row>
    <row r="55" spans="1:10">
      <c r="A55" s="28">
        <v>2015</v>
      </c>
      <c r="B55" s="29" t="s">
        <v>467</v>
      </c>
      <c r="C55" s="29">
        <v>35068</v>
      </c>
      <c r="D55" s="29" t="s">
        <v>451</v>
      </c>
      <c r="E55" s="29" t="s">
        <v>484</v>
      </c>
      <c r="G55" s="27">
        <v>452017</v>
      </c>
      <c r="H55" s="27" t="s">
        <v>438</v>
      </c>
      <c r="I55" s="27">
        <v>422011</v>
      </c>
      <c r="J55" s="27" t="s">
        <v>428</v>
      </c>
    </row>
    <row r="56" spans="1:10">
      <c r="A56" s="28">
        <v>2015</v>
      </c>
      <c r="B56" s="29" t="s">
        <v>467</v>
      </c>
      <c r="C56" s="29">
        <v>35076</v>
      </c>
      <c r="D56" s="29" t="s">
        <v>451</v>
      </c>
      <c r="E56" s="29" t="s">
        <v>485</v>
      </c>
      <c r="G56" s="27">
        <v>462012</v>
      </c>
      <c r="H56" s="27" t="s">
        <v>442</v>
      </c>
      <c r="I56" s="106">
        <v>422029</v>
      </c>
      <c r="J56" s="106" t="s">
        <v>429</v>
      </c>
    </row>
    <row r="57" spans="1:10">
      <c r="A57" s="28">
        <v>2015</v>
      </c>
      <c r="B57" s="29" t="s">
        <v>467</v>
      </c>
      <c r="C57" s="29">
        <v>35246</v>
      </c>
      <c r="D57" s="29" t="s">
        <v>451</v>
      </c>
      <c r="E57" s="29" t="s">
        <v>486</v>
      </c>
      <c r="G57" s="27">
        <v>472018</v>
      </c>
      <c r="H57" s="27" t="s">
        <v>446</v>
      </c>
      <c r="I57" s="27">
        <v>442011</v>
      </c>
      <c r="J57" s="27" t="s">
        <v>435</v>
      </c>
    </row>
    <row r="58" spans="1:10" ht="13.5" customHeight="1">
      <c r="A58" s="21">
        <v>2015</v>
      </c>
      <c r="B58" s="22" t="s">
        <v>112</v>
      </c>
      <c r="C58" s="22">
        <v>41009</v>
      </c>
      <c r="D58" s="22" t="s">
        <v>131</v>
      </c>
      <c r="E58" s="22" t="s">
        <v>132</v>
      </c>
      <c r="I58" s="27">
        <v>452017</v>
      </c>
      <c r="J58" s="27" t="s">
        <v>438</v>
      </c>
    </row>
    <row r="59" spans="1:10" ht="13.5" customHeight="1">
      <c r="A59" s="28">
        <v>2015</v>
      </c>
      <c r="B59" s="29" t="s">
        <v>118</v>
      </c>
      <c r="C59" s="29">
        <v>42021</v>
      </c>
      <c r="D59" s="29" t="s">
        <v>131</v>
      </c>
      <c r="E59" s="29" t="s">
        <v>133</v>
      </c>
      <c r="I59" s="27">
        <v>462012</v>
      </c>
      <c r="J59" s="27" t="s">
        <v>442</v>
      </c>
    </row>
    <row r="60" spans="1:10" ht="13.5" customHeight="1">
      <c r="A60" s="28">
        <v>2015</v>
      </c>
      <c r="B60" s="29" t="s">
        <v>118</v>
      </c>
      <c r="C60" s="29">
        <v>42153</v>
      </c>
      <c r="D60" s="29" t="s">
        <v>131</v>
      </c>
      <c r="E60" s="29" t="s">
        <v>134</v>
      </c>
      <c r="I60" s="27">
        <v>472018</v>
      </c>
      <c r="J60" s="27" t="s">
        <v>446</v>
      </c>
    </row>
    <row r="61" spans="1:10" ht="13.5" customHeight="1">
      <c r="A61" s="28">
        <v>2015</v>
      </c>
      <c r="B61" s="29" t="s">
        <v>116</v>
      </c>
      <c r="C61" s="29">
        <v>52019</v>
      </c>
      <c r="D61" s="29" t="s">
        <v>135</v>
      </c>
      <c r="E61" s="29" t="s">
        <v>136</v>
      </c>
    </row>
    <row r="62" spans="1:10" ht="13.5" customHeight="1">
      <c r="A62" s="28">
        <v>2015</v>
      </c>
      <c r="B62" s="29" t="s">
        <v>129</v>
      </c>
      <c r="C62" s="29">
        <v>62014</v>
      </c>
      <c r="D62" s="29" t="s">
        <v>137</v>
      </c>
      <c r="E62" s="29" t="s">
        <v>138</v>
      </c>
    </row>
    <row r="63" spans="1:10" ht="13.5" customHeight="1">
      <c r="A63" s="28">
        <v>2015</v>
      </c>
      <c r="B63" s="29" t="s">
        <v>118</v>
      </c>
      <c r="C63" s="29">
        <v>62031</v>
      </c>
      <c r="D63" s="29" t="s">
        <v>137</v>
      </c>
      <c r="E63" s="29" t="s">
        <v>139</v>
      </c>
    </row>
    <row r="64" spans="1:10" ht="13.5" customHeight="1">
      <c r="A64" s="28">
        <v>2015</v>
      </c>
      <c r="B64" s="29" t="s">
        <v>118</v>
      </c>
      <c r="C64" s="29">
        <v>62049</v>
      </c>
      <c r="D64" s="29" t="s">
        <v>137</v>
      </c>
      <c r="E64" s="29" t="s">
        <v>140</v>
      </c>
    </row>
    <row r="65" spans="1:5" ht="13.5" customHeight="1">
      <c r="A65" s="28">
        <v>2015</v>
      </c>
      <c r="B65" s="29" t="s">
        <v>118</v>
      </c>
      <c r="C65" s="29">
        <v>72010</v>
      </c>
      <c r="D65" s="29" t="s">
        <v>141</v>
      </c>
      <c r="E65" s="29" t="s">
        <v>142</v>
      </c>
    </row>
    <row r="66" spans="1:5" ht="13.5" customHeight="1">
      <c r="A66" s="28">
        <v>2015</v>
      </c>
      <c r="B66" s="29" t="s">
        <v>118</v>
      </c>
      <c r="C66" s="29">
        <v>72028</v>
      </c>
      <c r="D66" s="29" t="s">
        <v>141</v>
      </c>
      <c r="E66" s="29" t="s">
        <v>143</v>
      </c>
    </row>
    <row r="67" spans="1:5" ht="13.5" customHeight="1">
      <c r="A67" s="28">
        <v>2015</v>
      </c>
      <c r="B67" s="29" t="s">
        <v>116</v>
      </c>
      <c r="C67" s="29">
        <v>72036</v>
      </c>
      <c r="D67" s="29" t="s">
        <v>141</v>
      </c>
      <c r="E67" s="29" t="s">
        <v>144</v>
      </c>
    </row>
    <row r="68" spans="1:5" ht="13.5" customHeight="1">
      <c r="A68" s="28">
        <v>2015</v>
      </c>
      <c r="B68" s="29" t="s">
        <v>116</v>
      </c>
      <c r="C68" s="29">
        <v>72044</v>
      </c>
      <c r="D68" s="29" t="s">
        <v>141</v>
      </c>
      <c r="E68" s="29" t="s">
        <v>145</v>
      </c>
    </row>
    <row r="69" spans="1:5" ht="13.5" customHeight="1">
      <c r="A69" s="28">
        <v>2015</v>
      </c>
      <c r="B69" s="29" t="s">
        <v>129</v>
      </c>
      <c r="C69" s="29">
        <v>82015</v>
      </c>
      <c r="D69" s="29" t="s">
        <v>146</v>
      </c>
      <c r="E69" s="29" t="s">
        <v>147</v>
      </c>
    </row>
    <row r="70" spans="1:5" ht="13.5" customHeight="1">
      <c r="A70" s="28">
        <v>2015</v>
      </c>
      <c r="B70" s="29" t="s">
        <v>118</v>
      </c>
      <c r="C70" s="29">
        <v>82023</v>
      </c>
      <c r="D70" s="29" t="s">
        <v>146</v>
      </c>
      <c r="E70" s="29" t="s">
        <v>148</v>
      </c>
    </row>
    <row r="71" spans="1:5" ht="13.5" customHeight="1">
      <c r="A71" s="28">
        <v>2015</v>
      </c>
      <c r="B71" s="29" t="s">
        <v>118</v>
      </c>
      <c r="C71" s="29">
        <v>82031</v>
      </c>
      <c r="D71" s="29" t="s">
        <v>146</v>
      </c>
      <c r="E71" s="29" t="s">
        <v>149</v>
      </c>
    </row>
    <row r="72" spans="1:5" ht="13.5" customHeight="1">
      <c r="A72" s="28">
        <v>2015</v>
      </c>
      <c r="B72" s="29" t="s">
        <v>118</v>
      </c>
      <c r="C72" s="29">
        <v>82040</v>
      </c>
      <c r="D72" s="29" t="s">
        <v>146</v>
      </c>
      <c r="E72" s="29" t="s">
        <v>150</v>
      </c>
    </row>
    <row r="73" spans="1:5">
      <c r="A73" s="21">
        <v>2015</v>
      </c>
      <c r="B73" s="22" t="s">
        <v>118</v>
      </c>
      <c r="C73" s="22">
        <v>82171</v>
      </c>
      <c r="D73" s="22" t="s">
        <v>146</v>
      </c>
      <c r="E73" s="22" t="s">
        <v>151</v>
      </c>
    </row>
    <row r="74" spans="1:5">
      <c r="A74" s="28">
        <v>2015</v>
      </c>
      <c r="B74" s="29" t="s">
        <v>129</v>
      </c>
      <c r="C74" s="29">
        <v>82201</v>
      </c>
      <c r="D74" s="29" t="s">
        <v>146</v>
      </c>
      <c r="E74" s="29" t="s">
        <v>152</v>
      </c>
    </row>
    <row r="75" spans="1:5">
      <c r="A75" s="28">
        <v>2015</v>
      </c>
      <c r="B75" s="29" t="s">
        <v>118</v>
      </c>
      <c r="C75" s="29">
        <v>82210</v>
      </c>
      <c r="D75" s="29" t="s">
        <v>146</v>
      </c>
      <c r="E75" s="29" t="s">
        <v>153</v>
      </c>
    </row>
    <row r="76" spans="1:5">
      <c r="A76" s="28">
        <v>2015</v>
      </c>
      <c r="B76" s="29" t="s">
        <v>118</v>
      </c>
      <c r="C76" s="29">
        <v>82279</v>
      </c>
      <c r="D76" s="29" t="s">
        <v>146</v>
      </c>
      <c r="E76" s="29" t="s">
        <v>154</v>
      </c>
    </row>
    <row r="77" spans="1:5">
      <c r="A77" s="28">
        <v>2015</v>
      </c>
      <c r="B77" s="29" t="s">
        <v>116</v>
      </c>
      <c r="C77" s="29">
        <v>92011</v>
      </c>
      <c r="D77" s="29" t="s">
        <v>155</v>
      </c>
      <c r="E77" s="29" t="s">
        <v>156</v>
      </c>
    </row>
    <row r="78" spans="1:5">
      <c r="A78" s="28">
        <v>2015</v>
      </c>
      <c r="B78" s="29" t="s">
        <v>118</v>
      </c>
      <c r="C78" s="29">
        <v>92029</v>
      </c>
      <c r="D78" s="29" t="s">
        <v>155</v>
      </c>
      <c r="E78" s="29" t="s">
        <v>157</v>
      </c>
    </row>
    <row r="79" spans="1:5">
      <c r="A79" s="28">
        <v>2015</v>
      </c>
      <c r="B79" s="29" t="s">
        <v>118</v>
      </c>
      <c r="C79" s="29">
        <v>92037</v>
      </c>
      <c r="D79" s="29" t="s">
        <v>155</v>
      </c>
      <c r="E79" s="29" t="s">
        <v>158</v>
      </c>
    </row>
    <row r="80" spans="1:5">
      <c r="A80" s="28">
        <v>2015</v>
      </c>
      <c r="B80" s="29" t="s">
        <v>118</v>
      </c>
      <c r="C80" s="29">
        <v>92045</v>
      </c>
      <c r="D80" s="29" t="s">
        <v>155</v>
      </c>
      <c r="E80" s="29" t="s">
        <v>159</v>
      </c>
    </row>
    <row r="81" spans="1:5">
      <c r="A81" s="28">
        <v>2015</v>
      </c>
      <c r="B81" s="29" t="s">
        <v>118</v>
      </c>
      <c r="C81" s="29">
        <v>92088</v>
      </c>
      <c r="D81" s="29" t="s">
        <v>155</v>
      </c>
      <c r="E81" s="29" t="s">
        <v>160</v>
      </c>
    </row>
    <row r="82" spans="1:5">
      <c r="A82" s="28">
        <v>2015</v>
      </c>
      <c r="B82" s="29" t="s">
        <v>118</v>
      </c>
      <c r="C82" s="29">
        <v>92134</v>
      </c>
      <c r="D82" s="29" t="s">
        <v>155</v>
      </c>
      <c r="E82" s="29" t="s">
        <v>161</v>
      </c>
    </row>
    <row r="83" spans="1:5">
      <c r="A83" s="28">
        <v>2015</v>
      </c>
      <c r="B83" s="29" t="s">
        <v>116</v>
      </c>
      <c r="C83" s="29">
        <v>102016</v>
      </c>
      <c r="D83" s="29" t="s">
        <v>163</v>
      </c>
      <c r="E83" s="29" t="s">
        <v>164</v>
      </c>
    </row>
    <row r="84" spans="1:5">
      <c r="A84" s="28">
        <v>2015</v>
      </c>
      <c r="B84" s="29" t="s">
        <v>116</v>
      </c>
      <c r="C84" s="29">
        <v>102024</v>
      </c>
      <c r="D84" s="29" t="s">
        <v>163</v>
      </c>
      <c r="E84" s="29" t="s">
        <v>165</v>
      </c>
    </row>
    <row r="85" spans="1:5">
      <c r="A85" s="28">
        <v>2015</v>
      </c>
      <c r="B85" s="29" t="s">
        <v>118</v>
      </c>
      <c r="C85" s="29">
        <v>102032</v>
      </c>
      <c r="D85" s="29" t="s">
        <v>163</v>
      </c>
      <c r="E85" s="29" t="s">
        <v>166</v>
      </c>
    </row>
    <row r="86" spans="1:5">
      <c r="A86" s="28">
        <v>2015</v>
      </c>
      <c r="B86" s="29" t="s">
        <v>129</v>
      </c>
      <c r="C86" s="29">
        <v>102041</v>
      </c>
      <c r="D86" s="29" t="s">
        <v>163</v>
      </c>
      <c r="E86" s="29" t="s">
        <v>167</v>
      </c>
    </row>
    <row r="87" spans="1:5">
      <c r="A87" s="28">
        <v>2015</v>
      </c>
      <c r="B87" s="29" t="s">
        <v>129</v>
      </c>
      <c r="C87" s="29">
        <v>102059</v>
      </c>
      <c r="D87" s="29" t="s">
        <v>163</v>
      </c>
      <c r="E87" s="29" t="s">
        <v>168</v>
      </c>
    </row>
    <row r="88" spans="1:5">
      <c r="A88" s="21">
        <v>2015</v>
      </c>
      <c r="B88" s="22" t="s">
        <v>112</v>
      </c>
      <c r="C88" s="22">
        <v>111007</v>
      </c>
      <c r="D88" s="22" t="s">
        <v>169</v>
      </c>
      <c r="E88" s="22" t="s">
        <v>170</v>
      </c>
    </row>
    <row r="89" spans="1:5">
      <c r="A89" s="28">
        <v>2015</v>
      </c>
      <c r="B89" s="29" t="s">
        <v>116</v>
      </c>
      <c r="C89" s="29">
        <v>112011</v>
      </c>
      <c r="D89" s="29" t="s">
        <v>169</v>
      </c>
      <c r="E89" s="29" t="s">
        <v>171</v>
      </c>
    </row>
    <row r="90" spans="1:5">
      <c r="A90" s="28">
        <v>2015</v>
      </c>
      <c r="B90" s="29" t="s">
        <v>129</v>
      </c>
      <c r="C90" s="29">
        <v>112020</v>
      </c>
      <c r="D90" s="29" t="s">
        <v>169</v>
      </c>
      <c r="E90" s="29" t="s">
        <v>172</v>
      </c>
    </row>
    <row r="91" spans="1:5">
      <c r="A91" s="28">
        <v>2015</v>
      </c>
      <c r="B91" s="29" t="s">
        <v>129</v>
      </c>
      <c r="C91" s="29">
        <v>112038</v>
      </c>
      <c r="D91" s="29" t="s">
        <v>169</v>
      </c>
      <c r="E91" s="29" t="s">
        <v>173</v>
      </c>
    </row>
    <row r="92" spans="1:5">
      <c r="A92" s="28">
        <v>2015</v>
      </c>
      <c r="B92" s="29" t="s">
        <v>129</v>
      </c>
      <c r="C92" s="29">
        <v>112089</v>
      </c>
      <c r="D92" s="29" t="s">
        <v>169</v>
      </c>
      <c r="E92" s="29" t="s">
        <v>174</v>
      </c>
    </row>
    <row r="93" spans="1:5">
      <c r="A93" s="21">
        <v>2015</v>
      </c>
      <c r="B93" s="22" t="s">
        <v>118</v>
      </c>
      <c r="C93" s="22">
        <v>112101</v>
      </c>
      <c r="D93" s="22" t="s">
        <v>169</v>
      </c>
      <c r="E93" s="22" t="s">
        <v>175</v>
      </c>
    </row>
    <row r="94" spans="1:5">
      <c r="A94" s="28">
        <v>2015</v>
      </c>
      <c r="B94" s="29" t="s">
        <v>129</v>
      </c>
      <c r="C94" s="29">
        <v>112143</v>
      </c>
      <c r="D94" s="29" t="s">
        <v>169</v>
      </c>
      <c r="E94" s="29" t="s">
        <v>176</v>
      </c>
    </row>
    <row r="95" spans="1:5">
      <c r="A95" s="28">
        <v>2015</v>
      </c>
      <c r="B95" s="29" t="s">
        <v>118</v>
      </c>
      <c r="C95" s="29">
        <v>112151</v>
      </c>
      <c r="D95" s="29" t="s">
        <v>169</v>
      </c>
      <c r="E95" s="29" t="s">
        <v>177</v>
      </c>
    </row>
    <row r="96" spans="1:5">
      <c r="A96" s="28">
        <v>2015</v>
      </c>
      <c r="B96" s="29" t="s">
        <v>118</v>
      </c>
      <c r="C96" s="29">
        <v>112178</v>
      </c>
      <c r="D96" s="29" t="s">
        <v>169</v>
      </c>
      <c r="E96" s="29" t="s">
        <v>178</v>
      </c>
    </row>
    <row r="97" spans="1:5">
      <c r="A97" s="28">
        <v>2015</v>
      </c>
      <c r="B97" s="29" t="s">
        <v>118</v>
      </c>
      <c r="C97" s="29">
        <v>112186</v>
      </c>
      <c r="D97" s="29" t="s">
        <v>169</v>
      </c>
      <c r="E97" s="29" t="s">
        <v>179</v>
      </c>
    </row>
    <row r="98" spans="1:5">
      <c r="A98" s="28">
        <v>2015</v>
      </c>
      <c r="B98" s="29" t="s">
        <v>118</v>
      </c>
      <c r="C98" s="29">
        <v>112194</v>
      </c>
      <c r="D98" s="29" t="s">
        <v>169</v>
      </c>
      <c r="E98" s="29" t="s">
        <v>180</v>
      </c>
    </row>
    <row r="99" spans="1:5">
      <c r="A99" s="28">
        <v>2015</v>
      </c>
      <c r="B99" s="29" t="s">
        <v>129</v>
      </c>
      <c r="C99" s="29">
        <v>112216</v>
      </c>
      <c r="D99" s="29" t="s">
        <v>169</v>
      </c>
      <c r="E99" s="29" t="s">
        <v>181</v>
      </c>
    </row>
    <row r="100" spans="1:5">
      <c r="A100" s="28">
        <v>2015</v>
      </c>
      <c r="B100" s="29" t="s">
        <v>116</v>
      </c>
      <c r="C100" s="29">
        <v>112224</v>
      </c>
      <c r="D100" s="29" t="s">
        <v>169</v>
      </c>
      <c r="E100" s="29" t="s">
        <v>182</v>
      </c>
    </row>
    <row r="101" spans="1:5">
      <c r="A101" s="28">
        <v>2015</v>
      </c>
      <c r="B101" s="29" t="s">
        <v>118</v>
      </c>
      <c r="C101" s="29">
        <v>112241</v>
      </c>
      <c r="D101" s="29" t="s">
        <v>169</v>
      </c>
      <c r="E101" s="29" t="s">
        <v>183</v>
      </c>
    </row>
    <row r="102" spans="1:5">
      <c r="A102" s="28">
        <v>2015</v>
      </c>
      <c r="B102" s="29" t="s">
        <v>118</v>
      </c>
      <c r="C102" s="29">
        <v>112259</v>
      </c>
      <c r="D102" s="29" t="s">
        <v>169</v>
      </c>
      <c r="E102" s="29" t="s">
        <v>184</v>
      </c>
    </row>
    <row r="103" spans="1:5">
      <c r="A103" s="28">
        <v>2015</v>
      </c>
      <c r="B103" s="29" t="s">
        <v>118</v>
      </c>
      <c r="C103" s="29">
        <v>112275</v>
      </c>
      <c r="D103" s="29" t="s">
        <v>169</v>
      </c>
      <c r="E103" s="29" t="s">
        <v>185</v>
      </c>
    </row>
    <row r="104" spans="1:5">
      <c r="A104" s="28">
        <v>2015</v>
      </c>
      <c r="B104" s="29" t="s">
        <v>118</v>
      </c>
      <c r="C104" s="29">
        <v>112305</v>
      </c>
      <c r="D104" s="29" t="s">
        <v>169</v>
      </c>
      <c r="E104" s="29" t="s">
        <v>186</v>
      </c>
    </row>
    <row r="105" spans="1:5">
      <c r="A105" s="28">
        <v>2015</v>
      </c>
      <c r="B105" s="29" t="s">
        <v>118</v>
      </c>
      <c r="C105" s="29">
        <v>112321</v>
      </c>
      <c r="D105" s="29" t="s">
        <v>169</v>
      </c>
      <c r="E105" s="29" t="s">
        <v>187</v>
      </c>
    </row>
    <row r="106" spans="1:5">
      <c r="A106" s="28">
        <v>2015</v>
      </c>
      <c r="B106" s="29" t="s">
        <v>118</v>
      </c>
      <c r="C106" s="29">
        <v>112356</v>
      </c>
      <c r="D106" s="29" t="s">
        <v>169</v>
      </c>
      <c r="E106" s="29" t="s">
        <v>188</v>
      </c>
    </row>
    <row r="107" spans="1:5">
      <c r="A107" s="28">
        <v>2015</v>
      </c>
      <c r="B107" s="29" t="s">
        <v>118</v>
      </c>
      <c r="C107" s="29">
        <v>112372</v>
      </c>
      <c r="D107" s="29" t="s">
        <v>169</v>
      </c>
      <c r="E107" s="29" t="s">
        <v>189</v>
      </c>
    </row>
    <row r="108" spans="1:5">
      <c r="A108" s="21">
        <v>2015</v>
      </c>
      <c r="B108" s="22" t="s">
        <v>118</v>
      </c>
      <c r="C108" s="22">
        <v>112399</v>
      </c>
      <c r="D108" s="22" t="s">
        <v>169</v>
      </c>
      <c r="E108" s="22" t="s">
        <v>190</v>
      </c>
    </row>
    <row r="109" spans="1:5">
      <c r="A109" s="28">
        <v>2015</v>
      </c>
      <c r="B109" s="29" t="s">
        <v>118</v>
      </c>
      <c r="C109" s="29">
        <v>112453</v>
      </c>
      <c r="D109" s="29" t="s">
        <v>169</v>
      </c>
      <c r="E109" s="29" t="s">
        <v>191</v>
      </c>
    </row>
    <row r="110" spans="1:5">
      <c r="A110" s="28">
        <v>2015</v>
      </c>
      <c r="B110" s="29" t="s">
        <v>112</v>
      </c>
      <c r="C110" s="29">
        <v>121002</v>
      </c>
      <c r="D110" s="29" t="s">
        <v>192</v>
      </c>
      <c r="E110" s="29" t="s">
        <v>193</v>
      </c>
    </row>
    <row r="111" spans="1:5">
      <c r="A111" s="28">
        <v>2015</v>
      </c>
      <c r="B111" s="29" t="s">
        <v>118</v>
      </c>
      <c r="C111" s="29">
        <v>122033</v>
      </c>
      <c r="D111" s="29" t="s">
        <v>192</v>
      </c>
      <c r="E111" s="29" t="s">
        <v>194</v>
      </c>
    </row>
    <row r="112" spans="1:5">
      <c r="A112" s="28">
        <v>2015</v>
      </c>
      <c r="B112" s="29" t="s">
        <v>116</v>
      </c>
      <c r="C112" s="29">
        <v>122041</v>
      </c>
      <c r="D112" s="29" t="s">
        <v>192</v>
      </c>
      <c r="E112" s="29" t="s">
        <v>195</v>
      </c>
    </row>
    <row r="113" spans="1:5">
      <c r="A113" s="28">
        <v>2015</v>
      </c>
      <c r="B113" s="29" t="s">
        <v>118</v>
      </c>
      <c r="C113" s="29">
        <v>122068</v>
      </c>
      <c r="D113" s="29" t="s">
        <v>192</v>
      </c>
      <c r="E113" s="29" t="s">
        <v>196</v>
      </c>
    </row>
    <row r="114" spans="1:5">
      <c r="A114" s="28">
        <v>2015</v>
      </c>
      <c r="B114" s="29" t="s">
        <v>118</v>
      </c>
      <c r="C114" s="29">
        <v>122076</v>
      </c>
      <c r="D114" s="29" t="s">
        <v>192</v>
      </c>
      <c r="E114" s="29" t="s">
        <v>197</v>
      </c>
    </row>
    <row r="115" spans="1:5">
      <c r="A115" s="28">
        <v>2015</v>
      </c>
      <c r="B115" s="29" t="s">
        <v>118</v>
      </c>
      <c r="C115" s="29">
        <v>122084</v>
      </c>
      <c r="D115" s="29" t="s">
        <v>192</v>
      </c>
      <c r="E115" s="29" t="s">
        <v>198</v>
      </c>
    </row>
    <row r="116" spans="1:5">
      <c r="A116" s="28">
        <v>2015</v>
      </c>
      <c r="B116" s="29" t="s">
        <v>118</v>
      </c>
      <c r="C116" s="29">
        <v>122114</v>
      </c>
      <c r="D116" s="29" t="s">
        <v>192</v>
      </c>
      <c r="E116" s="29" t="s">
        <v>199</v>
      </c>
    </row>
    <row r="117" spans="1:5">
      <c r="A117" s="28">
        <v>2015</v>
      </c>
      <c r="B117" s="29" t="s">
        <v>118</v>
      </c>
      <c r="C117" s="29">
        <v>122122</v>
      </c>
      <c r="D117" s="29" t="s">
        <v>192</v>
      </c>
      <c r="E117" s="29" t="s">
        <v>200</v>
      </c>
    </row>
    <row r="118" spans="1:5">
      <c r="A118" s="28">
        <v>2015</v>
      </c>
      <c r="B118" s="29" t="s">
        <v>118</v>
      </c>
      <c r="C118" s="29">
        <v>122165</v>
      </c>
      <c r="D118" s="29" t="s">
        <v>192</v>
      </c>
      <c r="E118" s="29" t="s">
        <v>201</v>
      </c>
    </row>
    <row r="119" spans="1:5">
      <c r="A119" s="28">
        <v>2015</v>
      </c>
      <c r="B119" s="29" t="s">
        <v>116</v>
      </c>
      <c r="C119" s="29">
        <v>122173</v>
      </c>
      <c r="D119" s="29" t="s">
        <v>192</v>
      </c>
      <c r="E119" s="29" t="s">
        <v>202</v>
      </c>
    </row>
    <row r="120" spans="1:5">
      <c r="A120" s="28">
        <v>2015</v>
      </c>
      <c r="B120" s="29" t="s">
        <v>118</v>
      </c>
      <c r="C120" s="29">
        <v>122190</v>
      </c>
      <c r="D120" s="29" t="s">
        <v>192</v>
      </c>
      <c r="E120" s="29" t="s">
        <v>203</v>
      </c>
    </row>
    <row r="121" spans="1:5">
      <c r="A121" s="28">
        <v>2015</v>
      </c>
      <c r="B121" s="29" t="s">
        <v>118</v>
      </c>
      <c r="C121" s="29">
        <v>122203</v>
      </c>
      <c r="D121" s="29" t="s">
        <v>192</v>
      </c>
      <c r="E121" s="29" t="s">
        <v>204</v>
      </c>
    </row>
    <row r="122" spans="1:5">
      <c r="A122" s="28">
        <v>2015</v>
      </c>
      <c r="B122" s="29" t="s">
        <v>118</v>
      </c>
      <c r="C122" s="29">
        <v>122211</v>
      </c>
      <c r="D122" s="29" t="s">
        <v>192</v>
      </c>
      <c r="E122" s="29" t="s">
        <v>205</v>
      </c>
    </row>
    <row r="123" spans="1:5">
      <c r="A123" s="28">
        <v>2015</v>
      </c>
      <c r="B123" s="29" t="s">
        <v>118</v>
      </c>
      <c r="C123" s="29">
        <v>122220</v>
      </c>
      <c r="D123" s="29" t="s">
        <v>192</v>
      </c>
      <c r="E123" s="29" t="s">
        <v>206</v>
      </c>
    </row>
    <row r="124" spans="1:5">
      <c r="A124" s="28">
        <v>2015</v>
      </c>
      <c r="B124" s="29" t="s">
        <v>118</v>
      </c>
      <c r="C124" s="29">
        <v>122246</v>
      </c>
      <c r="D124" s="29" t="s">
        <v>192</v>
      </c>
      <c r="E124" s="29" t="s">
        <v>207</v>
      </c>
    </row>
    <row r="125" spans="1:5">
      <c r="A125" s="28">
        <v>2015</v>
      </c>
      <c r="B125" s="29" t="s">
        <v>118</v>
      </c>
      <c r="C125" s="29">
        <v>122271</v>
      </c>
      <c r="D125" s="29" t="s">
        <v>192</v>
      </c>
      <c r="E125" s="29" t="s">
        <v>208</v>
      </c>
    </row>
    <row r="126" spans="1:5">
      <c r="A126" s="28">
        <v>2015</v>
      </c>
      <c r="B126" s="29" t="s">
        <v>209</v>
      </c>
      <c r="C126" s="29">
        <v>131016</v>
      </c>
      <c r="D126" s="29" t="s">
        <v>210</v>
      </c>
      <c r="E126" s="29" t="s">
        <v>211</v>
      </c>
    </row>
    <row r="127" spans="1:5">
      <c r="A127" s="28">
        <v>2015</v>
      </c>
      <c r="B127" s="29" t="s">
        <v>209</v>
      </c>
      <c r="C127" s="29">
        <v>131024</v>
      </c>
      <c r="D127" s="29" t="s">
        <v>210</v>
      </c>
      <c r="E127" s="29" t="s">
        <v>212</v>
      </c>
    </row>
    <row r="128" spans="1:5">
      <c r="A128" s="21">
        <v>2015</v>
      </c>
      <c r="B128" s="22" t="s">
        <v>209</v>
      </c>
      <c r="C128" s="22">
        <v>131032</v>
      </c>
      <c r="D128" s="22" t="s">
        <v>210</v>
      </c>
      <c r="E128" s="22" t="s">
        <v>213</v>
      </c>
    </row>
    <row r="129" spans="1:5">
      <c r="A129" s="28">
        <v>2015</v>
      </c>
      <c r="B129" s="29" t="s">
        <v>209</v>
      </c>
      <c r="C129" s="29">
        <v>131041</v>
      </c>
      <c r="D129" s="29" t="s">
        <v>210</v>
      </c>
      <c r="E129" s="29" t="s">
        <v>214</v>
      </c>
    </row>
    <row r="130" spans="1:5">
      <c r="A130" s="28">
        <v>2015</v>
      </c>
      <c r="B130" s="29" t="s">
        <v>209</v>
      </c>
      <c r="C130" s="29">
        <v>131059</v>
      </c>
      <c r="D130" s="29" t="s">
        <v>210</v>
      </c>
      <c r="E130" s="29" t="s">
        <v>215</v>
      </c>
    </row>
    <row r="131" spans="1:5">
      <c r="A131" s="28">
        <v>2015</v>
      </c>
      <c r="B131" s="29" t="s">
        <v>209</v>
      </c>
      <c r="C131" s="29">
        <v>131067</v>
      </c>
      <c r="D131" s="29" t="s">
        <v>210</v>
      </c>
      <c r="E131" s="29" t="s">
        <v>216</v>
      </c>
    </row>
    <row r="132" spans="1:5">
      <c r="A132" s="28">
        <v>2015</v>
      </c>
      <c r="B132" s="29" t="s">
        <v>209</v>
      </c>
      <c r="C132" s="29">
        <v>131075</v>
      </c>
      <c r="D132" s="29" t="s">
        <v>210</v>
      </c>
      <c r="E132" s="29" t="s">
        <v>217</v>
      </c>
    </row>
    <row r="133" spans="1:5">
      <c r="A133" s="28">
        <v>2015</v>
      </c>
      <c r="B133" s="29" t="s">
        <v>209</v>
      </c>
      <c r="C133" s="29">
        <v>131083</v>
      </c>
      <c r="D133" s="29" t="s">
        <v>210</v>
      </c>
      <c r="E133" s="29" t="s">
        <v>218</v>
      </c>
    </row>
    <row r="134" spans="1:5">
      <c r="A134" s="28">
        <v>2015</v>
      </c>
      <c r="B134" s="29" t="s">
        <v>209</v>
      </c>
      <c r="C134" s="29">
        <v>131091</v>
      </c>
      <c r="D134" s="29" t="s">
        <v>210</v>
      </c>
      <c r="E134" s="29" t="s">
        <v>219</v>
      </c>
    </row>
    <row r="135" spans="1:5">
      <c r="A135" s="28">
        <v>2015</v>
      </c>
      <c r="B135" s="29" t="s">
        <v>209</v>
      </c>
      <c r="C135" s="29">
        <v>131105</v>
      </c>
      <c r="D135" s="29" t="s">
        <v>210</v>
      </c>
      <c r="E135" s="29" t="s">
        <v>220</v>
      </c>
    </row>
    <row r="136" spans="1:5">
      <c r="A136" s="28">
        <v>2015</v>
      </c>
      <c r="B136" s="29" t="s">
        <v>209</v>
      </c>
      <c r="C136" s="29">
        <v>131113</v>
      </c>
      <c r="D136" s="29" t="s">
        <v>210</v>
      </c>
      <c r="E136" s="29" t="s">
        <v>221</v>
      </c>
    </row>
    <row r="137" spans="1:5">
      <c r="A137" s="28">
        <v>2015</v>
      </c>
      <c r="B137" s="29" t="s">
        <v>209</v>
      </c>
      <c r="C137" s="29">
        <v>131121</v>
      </c>
      <c r="D137" s="29" t="s">
        <v>210</v>
      </c>
      <c r="E137" s="29" t="s">
        <v>222</v>
      </c>
    </row>
    <row r="138" spans="1:5">
      <c r="A138" s="28">
        <v>2015</v>
      </c>
      <c r="B138" s="29" t="s">
        <v>209</v>
      </c>
      <c r="C138" s="29">
        <v>131130</v>
      </c>
      <c r="D138" s="29" t="s">
        <v>210</v>
      </c>
      <c r="E138" s="29" t="s">
        <v>223</v>
      </c>
    </row>
    <row r="139" spans="1:5">
      <c r="A139" s="28">
        <v>2015</v>
      </c>
      <c r="B139" s="29" t="s">
        <v>209</v>
      </c>
      <c r="C139" s="29">
        <v>131148</v>
      </c>
      <c r="D139" s="29" t="s">
        <v>210</v>
      </c>
      <c r="E139" s="29" t="s">
        <v>224</v>
      </c>
    </row>
    <row r="140" spans="1:5">
      <c r="A140" s="28">
        <v>2015</v>
      </c>
      <c r="B140" s="29" t="s">
        <v>209</v>
      </c>
      <c r="C140" s="29">
        <v>131156</v>
      </c>
      <c r="D140" s="29" t="s">
        <v>210</v>
      </c>
      <c r="E140" s="29" t="s">
        <v>225</v>
      </c>
    </row>
    <row r="141" spans="1:5">
      <c r="A141" s="28">
        <v>2015</v>
      </c>
      <c r="B141" s="29" t="s">
        <v>209</v>
      </c>
      <c r="C141" s="29">
        <v>131164</v>
      </c>
      <c r="D141" s="29" t="s">
        <v>210</v>
      </c>
      <c r="E141" s="29" t="s">
        <v>226</v>
      </c>
    </row>
    <row r="142" spans="1:5">
      <c r="A142" s="28">
        <v>2015</v>
      </c>
      <c r="B142" s="29" t="s">
        <v>209</v>
      </c>
      <c r="C142" s="29">
        <v>131172</v>
      </c>
      <c r="D142" s="29" t="s">
        <v>210</v>
      </c>
      <c r="E142" s="29" t="s">
        <v>227</v>
      </c>
    </row>
    <row r="143" spans="1:5">
      <c r="A143" s="28">
        <v>2015</v>
      </c>
      <c r="B143" s="29" t="s">
        <v>209</v>
      </c>
      <c r="C143" s="29">
        <v>131181</v>
      </c>
      <c r="D143" s="29" t="s">
        <v>210</v>
      </c>
      <c r="E143" s="29" t="s">
        <v>228</v>
      </c>
    </row>
    <row r="144" spans="1:5">
      <c r="A144" s="28">
        <v>2015</v>
      </c>
      <c r="B144" s="29" t="s">
        <v>209</v>
      </c>
      <c r="C144" s="29">
        <v>131199</v>
      </c>
      <c r="D144" s="29" t="s">
        <v>210</v>
      </c>
      <c r="E144" s="29" t="s">
        <v>229</v>
      </c>
    </row>
    <row r="145" spans="1:5">
      <c r="A145" s="28">
        <v>2015</v>
      </c>
      <c r="B145" s="29" t="s">
        <v>209</v>
      </c>
      <c r="C145" s="29">
        <v>131202</v>
      </c>
      <c r="D145" s="29" t="s">
        <v>210</v>
      </c>
      <c r="E145" s="29" t="s">
        <v>230</v>
      </c>
    </row>
    <row r="146" spans="1:5">
      <c r="A146" s="28">
        <v>2015</v>
      </c>
      <c r="B146" s="29" t="s">
        <v>209</v>
      </c>
      <c r="C146" s="29">
        <v>131211</v>
      </c>
      <c r="D146" s="29" t="s">
        <v>210</v>
      </c>
      <c r="E146" s="29" t="s">
        <v>231</v>
      </c>
    </row>
    <row r="147" spans="1:5">
      <c r="A147" s="28">
        <v>2015</v>
      </c>
      <c r="B147" s="29" t="s">
        <v>209</v>
      </c>
      <c r="C147" s="29">
        <v>131229</v>
      </c>
      <c r="D147" s="29" t="s">
        <v>210</v>
      </c>
      <c r="E147" s="29" t="s">
        <v>232</v>
      </c>
    </row>
    <row r="148" spans="1:5">
      <c r="A148" s="28">
        <v>2015</v>
      </c>
      <c r="B148" s="29" t="s">
        <v>209</v>
      </c>
      <c r="C148" s="29">
        <v>131237</v>
      </c>
      <c r="D148" s="29" t="s">
        <v>210</v>
      </c>
      <c r="E148" s="29" t="s">
        <v>233</v>
      </c>
    </row>
    <row r="149" spans="1:5">
      <c r="A149" s="28">
        <v>2015</v>
      </c>
      <c r="B149" s="29" t="s">
        <v>116</v>
      </c>
      <c r="C149" s="29">
        <v>132012</v>
      </c>
      <c r="D149" s="29" t="s">
        <v>210</v>
      </c>
      <c r="E149" s="29" t="s">
        <v>234</v>
      </c>
    </row>
    <row r="150" spans="1:5">
      <c r="A150" s="28">
        <v>2015</v>
      </c>
      <c r="B150" s="29" t="s">
        <v>118</v>
      </c>
      <c r="C150" s="29">
        <v>132021</v>
      </c>
      <c r="D150" s="29" t="s">
        <v>210</v>
      </c>
      <c r="E150" s="29" t="s">
        <v>235</v>
      </c>
    </row>
    <row r="151" spans="1:5">
      <c r="A151" s="28">
        <v>2015</v>
      </c>
      <c r="B151" s="29" t="s">
        <v>118</v>
      </c>
      <c r="C151" s="29">
        <v>132039</v>
      </c>
      <c r="D151" s="29" t="s">
        <v>210</v>
      </c>
      <c r="E151" s="29" t="s">
        <v>236</v>
      </c>
    </row>
    <row r="152" spans="1:5">
      <c r="A152" s="28">
        <v>2015</v>
      </c>
      <c r="B152" s="29" t="s">
        <v>118</v>
      </c>
      <c r="C152" s="29">
        <v>132047</v>
      </c>
      <c r="D152" s="29" t="s">
        <v>210</v>
      </c>
      <c r="E152" s="29" t="s">
        <v>237</v>
      </c>
    </row>
    <row r="153" spans="1:5">
      <c r="A153" s="28">
        <v>2015</v>
      </c>
      <c r="B153" s="29" t="s">
        <v>118</v>
      </c>
      <c r="C153" s="29">
        <v>132055</v>
      </c>
      <c r="D153" s="29" t="s">
        <v>210</v>
      </c>
      <c r="E153" s="29" t="s">
        <v>238</v>
      </c>
    </row>
    <row r="154" spans="1:5">
      <c r="A154" s="28">
        <v>2015</v>
      </c>
      <c r="B154" s="29" t="s">
        <v>118</v>
      </c>
      <c r="C154" s="29">
        <v>132063</v>
      </c>
      <c r="D154" s="29" t="s">
        <v>210</v>
      </c>
      <c r="E154" s="29" t="s">
        <v>239</v>
      </c>
    </row>
    <row r="155" spans="1:5">
      <c r="A155" s="28">
        <v>2015</v>
      </c>
      <c r="B155" s="29" t="s">
        <v>118</v>
      </c>
      <c r="C155" s="29">
        <v>132071</v>
      </c>
      <c r="D155" s="29" t="s">
        <v>210</v>
      </c>
      <c r="E155" s="29" t="s">
        <v>240</v>
      </c>
    </row>
    <row r="156" spans="1:5">
      <c r="A156" s="28">
        <v>2015</v>
      </c>
      <c r="B156" s="29" t="s">
        <v>118</v>
      </c>
      <c r="C156" s="29">
        <v>132080</v>
      </c>
      <c r="D156" s="29" t="s">
        <v>210</v>
      </c>
      <c r="E156" s="29" t="s">
        <v>241</v>
      </c>
    </row>
    <row r="157" spans="1:5">
      <c r="A157" s="28">
        <v>2015</v>
      </c>
      <c r="B157" s="29" t="s">
        <v>118</v>
      </c>
      <c r="C157" s="29">
        <v>132098</v>
      </c>
      <c r="D157" s="29" t="s">
        <v>210</v>
      </c>
      <c r="E157" s="29" t="s">
        <v>242</v>
      </c>
    </row>
    <row r="158" spans="1:5">
      <c r="A158" s="28">
        <v>2015</v>
      </c>
      <c r="B158" s="29" t="s">
        <v>118</v>
      </c>
      <c r="C158" s="29">
        <v>132101</v>
      </c>
      <c r="D158" s="29" t="s">
        <v>210</v>
      </c>
      <c r="E158" s="29" t="s">
        <v>243</v>
      </c>
    </row>
    <row r="159" spans="1:5">
      <c r="A159" s="28">
        <v>2015</v>
      </c>
      <c r="B159" s="29" t="s">
        <v>118</v>
      </c>
      <c r="C159" s="29">
        <v>132110</v>
      </c>
      <c r="D159" s="29" t="s">
        <v>210</v>
      </c>
      <c r="E159" s="29" t="s">
        <v>244</v>
      </c>
    </row>
    <row r="160" spans="1:5">
      <c r="A160" s="28">
        <v>2015</v>
      </c>
      <c r="B160" s="29" t="s">
        <v>118</v>
      </c>
      <c r="C160" s="29">
        <v>132128</v>
      </c>
      <c r="D160" s="29" t="s">
        <v>210</v>
      </c>
      <c r="E160" s="29" t="s">
        <v>245</v>
      </c>
    </row>
    <row r="161" spans="1:5">
      <c r="A161" s="28">
        <v>2015</v>
      </c>
      <c r="B161" s="29" t="s">
        <v>118</v>
      </c>
      <c r="C161" s="29">
        <v>132136</v>
      </c>
      <c r="D161" s="29" t="s">
        <v>210</v>
      </c>
      <c r="E161" s="29" t="s">
        <v>246</v>
      </c>
    </row>
    <row r="162" spans="1:5">
      <c r="A162" s="28">
        <v>2015</v>
      </c>
      <c r="B162" s="29" t="s">
        <v>118</v>
      </c>
      <c r="C162" s="29">
        <v>132144</v>
      </c>
      <c r="D162" s="29" t="s">
        <v>210</v>
      </c>
      <c r="E162" s="29" t="s">
        <v>247</v>
      </c>
    </row>
    <row r="163" spans="1:5">
      <c r="A163" s="28">
        <v>2015</v>
      </c>
      <c r="B163" s="29" t="s">
        <v>118</v>
      </c>
      <c r="C163" s="29">
        <v>132225</v>
      </c>
      <c r="D163" s="29" t="s">
        <v>210</v>
      </c>
      <c r="E163" s="29" t="s">
        <v>248</v>
      </c>
    </row>
    <row r="164" spans="1:5">
      <c r="A164" s="28">
        <v>2015</v>
      </c>
      <c r="B164" s="29" t="s">
        <v>118</v>
      </c>
      <c r="C164" s="29">
        <v>132241</v>
      </c>
      <c r="D164" s="29" t="s">
        <v>210</v>
      </c>
      <c r="E164" s="29" t="s">
        <v>249</v>
      </c>
    </row>
    <row r="165" spans="1:5">
      <c r="A165" s="28">
        <v>2015</v>
      </c>
      <c r="B165" s="29" t="s">
        <v>118</v>
      </c>
      <c r="C165" s="29">
        <v>132292</v>
      </c>
      <c r="D165" s="29" t="s">
        <v>210</v>
      </c>
      <c r="E165" s="29" t="s">
        <v>250</v>
      </c>
    </row>
    <row r="166" spans="1:5">
      <c r="A166" s="28">
        <v>2015</v>
      </c>
      <c r="B166" s="29" t="s">
        <v>112</v>
      </c>
      <c r="C166" s="29">
        <v>141003</v>
      </c>
      <c r="D166" s="29" t="s">
        <v>251</v>
      </c>
      <c r="E166" s="29" t="s">
        <v>252</v>
      </c>
    </row>
    <row r="167" spans="1:5">
      <c r="A167" s="28">
        <v>2015</v>
      </c>
      <c r="B167" s="29" t="s">
        <v>112</v>
      </c>
      <c r="C167" s="29">
        <v>141305</v>
      </c>
      <c r="D167" s="29" t="s">
        <v>251</v>
      </c>
      <c r="E167" s="29" t="s">
        <v>253</v>
      </c>
    </row>
    <row r="168" spans="1:5">
      <c r="A168" s="21">
        <v>2015</v>
      </c>
      <c r="B168" s="22" t="s">
        <v>112</v>
      </c>
      <c r="C168" s="22">
        <v>141500</v>
      </c>
      <c r="D168" s="22" t="s">
        <v>251</v>
      </c>
      <c r="E168" s="22" t="s">
        <v>254</v>
      </c>
    </row>
    <row r="169" spans="1:5">
      <c r="A169" s="28">
        <v>2015</v>
      </c>
      <c r="B169" s="29" t="s">
        <v>116</v>
      </c>
      <c r="C169" s="29">
        <v>142018</v>
      </c>
      <c r="D169" s="29" t="s">
        <v>251</v>
      </c>
      <c r="E169" s="29" t="s">
        <v>255</v>
      </c>
    </row>
    <row r="170" spans="1:5">
      <c r="A170" s="28">
        <v>2015</v>
      </c>
      <c r="B170" s="29" t="s">
        <v>129</v>
      </c>
      <c r="C170" s="29">
        <v>142034</v>
      </c>
      <c r="D170" s="29" t="s">
        <v>251</v>
      </c>
      <c r="E170" s="29" t="s">
        <v>256</v>
      </c>
    </row>
    <row r="171" spans="1:5">
      <c r="A171" s="28">
        <v>2015</v>
      </c>
      <c r="B171" s="29" t="s">
        <v>118</v>
      </c>
      <c r="C171" s="29">
        <v>142042</v>
      </c>
      <c r="D171" s="29" t="s">
        <v>251</v>
      </c>
      <c r="E171" s="29" t="s">
        <v>257</v>
      </c>
    </row>
    <row r="172" spans="1:5">
      <c r="A172" s="28">
        <v>2015</v>
      </c>
      <c r="B172" s="29" t="s">
        <v>118</v>
      </c>
      <c r="C172" s="29">
        <v>142051</v>
      </c>
      <c r="D172" s="29" t="s">
        <v>251</v>
      </c>
      <c r="E172" s="29" t="s">
        <v>258</v>
      </c>
    </row>
    <row r="173" spans="1:5">
      <c r="A173" s="28">
        <v>2015</v>
      </c>
      <c r="B173" s="29" t="s">
        <v>129</v>
      </c>
      <c r="C173" s="29">
        <v>142069</v>
      </c>
      <c r="D173" s="29" t="s">
        <v>251</v>
      </c>
      <c r="E173" s="29" t="s">
        <v>259</v>
      </c>
    </row>
    <row r="174" spans="1:5">
      <c r="A174" s="28">
        <v>2015</v>
      </c>
      <c r="B174" s="29" t="s">
        <v>129</v>
      </c>
      <c r="C174" s="29">
        <v>142077</v>
      </c>
      <c r="D174" s="29" t="s">
        <v>251</v>
      </c>
      <c r="E174" s="29" t="s">
        <v>260</v>
      </c>
    </row>
    <row r="175" spans="1:5">
      <c r="A175" s="28">
        <v>2015</v>
      </c>
      <c r="B175" s="29" t="s">
        <v>118</v>
      </c>
      <c r="C175" s="29">
        <v>142115</v>
      </c>
      <c r="D175" s="29" t="s">
        <v>251</v>
      </c>
      <c r="E175" s="29" t="s">
        <v>261</v>
      </c>
    </row>
    <row r="176" spans="1:5">
      <c r="A176" s="28">
        <v>2015</v>
      </c>
      <c r="B176" s="29" t="s">
        <v>129</v>
      </c>
      <c r="C176" s="29">
        <v>142123</v>
      </c>
      <c r="D176" s="29" t="s">
        <v>251</v>
      </c>
      <c r="E176" s="29" t="s">
        <v>262</v>
      </c>
    </row>
    <row r="177" spans="1:5">
      <c r="A177" s="28">
        <v>2015</v>
      </c>
      <c r="B177" s="29" t="s">
        <v>129</v>
      </c>
      <c r="C177" s="29">
        <v>142131</v>
      </c>
      <c r="D177" s="29" t="s">
        <v>251</v>
      </c>
      <c r="E177" s="29" t="s">
        <v>263</v>
      </c>
    </row>
    <row r="178" spans="1:5">
      <c r="A178" s="28">
        <v>2015</v>
      </c>
      <c r="B178" s="29" t="s">
        <v>118</v>
      </c>
      <c r="C178" s="29">
        <v>142140</v>
      </c>
      <c r="D178" s="29" t="s">
        <v>251</v>
      </c>
      <c r="E178" s="29" t="s">
        <v>264</v>
      </c>
    </row>
    <row r="179" spans="1:5">
      <c r="A179" s="28">
        <v>2015</v>
      </c>
      <c r="B179" s="29" t="s">
        <v>118</v>
      </c>
      <c r="C179" s="29">
        <v>142158</v>
      </c>
      <c r="D179" s="29" t="s">
        <v>251</v>
      </c>
      <c r="E179" s="29" t="s">
        <v>265</v>
      </c>
    </row>
    <row r="180" spans="1:5">
      <c r="A180" s="28">
        <v>2015</v>
      </c>
      <c r="B180" s="29" t="s">
        <v>118</v>
      </c>
      <c r="C180" s="29">
        <v>142166</v>
      </c>
      <c r="D180" s="29" t="s">
        <v>251</v>
      </c>
      <c r="E180" s="29" t="s">
        <v>266</v>
      </c>
    </row>
    <row r="181" spans="1:5">
      <c r="A181" s="28">
        <v>2015</v>
      </c>
      <c r="B181" s="29" t="s">
        <v>112</v>
      </c>
      <c r="C181" s="29">
        <v>151009</v>
      </c>
      <c r="D181" s="29" t="s">
        <v>267</v>
      </c>
      <c r="E181" s="29" t="s">
        <v>268</v>
      </c>
    </row>
    <row r="182" spans="1:5">
      <c r="A182" s="28">
        <v>2015</v>
      </c>
      <c r="B182" s="29" t="s">
        <v>129</v>
      </c>
      <c r="C182" s="29">
        <v>152021</v>
      </c>
      <c r="D182" s="29" t="s">
        <v>267</v>
      </c>
      <c r="E182" s="29" t="s">
        <v>269</v>
      </c>
    </row>
    <row r="183" spans="1:5">
      <c r="A183" s="28">
        <v>2015</v>
      </c>
      <c r="B183" s="29" t="s">
        <v>129</v>
      </c>
      <c r="C183" s="29">
        <v>152226</v>
      </c>
      <c r="D183" s="29" t="s">
        <v>267</v>
      </c>
      <c r="E183" s="29" t="s">
        <v>270</v>
      </c>
    </row>
    <row r="184" spans="1:5">
      <c r="A184" s="28">
        <v>2015</v>
      </c>
      <c r="B184" s="29" t="s">
        <v>116</v>
      </c>
      <c r="C184" s="29">
        <v>162019</v>
      </c>
      <c r="D184" s="29" t="s">
        <v>273</v>
      </c>
      <c r="E184" s="29" t="s">
        <v>274</v>
      </c>
    </row>
    <row r="185" spans="1:5">
      <c r="A185" s="28">
        <v>2015</v>
      </c>
      <c r="B185" s="29" t="s">
        <v>118</v>
      </c>
      <c r="C185" s="29">
        <v>162027</v>
      </c>
      <c r="D185" s="29" t="s">
        <v>273</v>
      </c>
      <c r="E185" s="29" t="s">
        <v>275</v>
      </c>
    </row>
    <row r="186" spans="1:5">
      <c r="A186" s="28">
        <v>2015</v>
      </c>
      <c r="B186" s="29" t="s">
        <v>116</v>
      </c>
      <c r="C186" s="29">
        <v>172014</v>
      </c>
      <c r="D186" s="29" t="s">
        <v>276</v>
      </c>
      <c r="E186" s="29" t="s">
        <v>277</v>
      </c>
    </row>
    <row r="187" spans="1:5">
      <c r="A187" s="28">
        <v>2015</v>
      </c>
      <c r="B187" s="29" t="s">
        <v>118</v>
      </c>
      <c r="C187" s="29">
        <v>172031</v>
      </c>
      <c r="D187" s="29" t="s">
        <v>276</v>
      </c>
      <c r="E187" s="29" t="s">
        <v>278</v>
      </c>
    </row>
    <row r="188" spans="1:5">
      <c r="A188" s="28">
        <v>2015</v>
      </c>
      <c r="B188" s="29" t="s">
        <v>118</v>
      </c>
      <c r="C188" s="29">
        <v>172103</v>
      </c>
      <c r="D188" s="29" t="s">
        <v>276</v>
      </c>
      <c r="E188" s="29" t="s">
        <v>279</v>
      </c>
    </row>
    <row r="189" spans="1:5">
      <c r="A189" s="28">
        <v>2015</v>
      </c>
      <c r="B189" s="29" t="s">
        <v>129</v>
      </c>
      <c r="C189" s="29">
        <v>182010</v>
      </c>
      <c r="D189" s="29" t="s">
        <v>280</v>
      </c>
      <c r="E189" s="29" t="s">
        <v>281</v>
      </c>
    </row>
    <row r="190" spans="1:5">
      <c r="A190" s="28">
        <v>2015</v>
      </c>
      <c r="B190" s="29" t="s">
        <v>129</v>
      </c>
      <c r="C190" s="29">
        <v>192015</v>
      </c>
      <c r="D190" s="29" t="s">
        <v>282</v>
      </c>
      <c r="E190" s="29" t="s">
        <v>283</v>
      </c>
    </row>
    <row r="191" spans="1:5">
      <c r="A191" s="28">
        <v>2015</v>
      </c>
      <c r="B191" s="29" t="s">
        <v>116</v>
      </c>
      <c r="C191" s="29">
        <v>202011</v>
      </c>
      <c r="D191" s="29" t="s">
        <v>284</v>
      </c>
      <c r="E191" s="29" t="s">
        <v>285</v>
      </c>
    </row>
    <row r="192" spans="1:5">
      <c r="A192" s="28">
        <v>2015</v>
      </c>
      <c r="B192" s="29" t="s">
        <v>129</v>
      </c>
      <c r="C192" s="29">
        <v>202029</v>
      </c>
      <c r="D192" s="29" t="s">
        <v>284</v>
      </c>
      <c r="E192" s="29" t="s">
        <v>286</v>
      </c>
    </row>
    <row r="193" spans="1:5">
      <c r="A193" s="28">
        <v>2015</v>
      </c>
      <c r="B193" s="29" t="s">
        <v>118</v>
      </c>
      <c r="C193" s="29">
        <v>202037</v>
      </c>
      <c r="D193" s="29" t="s">
        <v>284</v>
      </c>
      <c r="E193" s="29" t="s">
        <v>287</v>
      </c>
    </row>
    <row r="194" spans="1:5">
      <c r="A194" s="28">
        <v>2015</v>
      </c>
      <c r="B194" s="29" t="s">
        <v>118</v>
      </c>
      <c r="C194" s="29">
        <v>202053</v>
      </c>
      <c r="D194" s="29" t="s">
        <v>284</v>
      </c>
      <c r="E194" s="29" t="s">
        <v>288</v>
      </c>
    </row>
    <row r="195" spans="1:5">
      <c r="A195" s="28">
        <v>2015</v>
      </c>
      <c r="B195" s="29" t="s">
        <v>116</v>
      </c>
      <c r="C195" s="29">
        <v>212016</v>
      </c>
      <c r="D195" s="29" t="s">
        <v>290</v>
      </c>
      <c r="E195" s="29" t="s">
        <v>291</v>
      </c>
    </row>
    <row r="196" spans="1:5">
      <c r="A196" s="28">
        <v>2015</v>
      </c>
      <c r="B196" s="29" t="s">
        <v>118</v>
      </c>
      <c r="C196" s="29">
        <v>212024</v>
      </c>
      <c r="D196" s="29" t="s">
        <v>290</v>
      </c>
      <c r="E196" s="29" t="s">
        <v>292</v>
      </c>
    </row>
    <row r="197" spans="1:5">
      <c r="A197" s="28">
        <v>2015</v>
      </c>
      <c r="B197" s="29" t="s">
        <v>118</v>
      </c>
      <c r="C197" s="29">
        <v>212041</v>
      </c>
      <c r="D197" s="29" t="s">
        <v>290</v>
      </c>
      <c r="E197" s="29" t="s">
        <v>293</v>
      </c>
    </row>
    <row r="198" spans="1:5">
      <c r="A198" s="28">
        <v>2015</v>
      </c>
      <c r="B198" s="29" t="s">
        <v>118</v>
      </c>
      <c r="C198" s="29">
        <v>212130</v>
      </c>
      <c r="D198" s="29" t="s">
        <v>290</v>
      </c>
      <c r="E198" s="29" t="s">
        <v>294</v>
      </c>
    </row>
    <row r="199" spans="1:5">
      <c r="A199" s="28">
        <v>2015</v>
      </c>
      <c r="B199" s="29" t="s">
        <v>112</v>
      </c>
      <c r="C199" s="29">
        <v>221007</v>
      </c>
      <c r="D199" s="29" t="s">
        <v>295</v>
      </c>
      <c r="E199" s="29" t="s">
        <v>296</v>
      </c>
    </row>
    <row r="200" spans="1:5">
      <c r="A200" s="28">
        <v>2015</v>
      </c>
      <c r="B200" s="29" t="s">
        <v>112</v>
      </c>
      <c r="C200" s="29">
        <v>221309</v>
      </c>
      <c r="D200" s="29" t="s">
        <v>295</v>
      </c>
      <c r="E200" s="29" t="s">
        <v>297</v>
      </c>
    </row>
    <row r="201" spans="1:5">
      <c r="A201" s="28">
        <v>2015</v>
      </c>
      <c r="B201" s="29" t="s">
        <v>129</v>
      </c>
      <c r="C201" s="29">
        <v>222038</v>
      </c>
      <c r="D201" s="29" t="s">
        <v>295</v>
      </c>
      <c r="E201" s="29" t="s">
        <v>298</v>
      </c>
    </row>
    <row r="202" spans="1:5">
      <c r="A202" s="21">
        <v>2015</v>
      </c>
      <c r="B202" s="22" t="s">
        <v>118</v>
      </c>
      <c r="C202" s="22">
        <v>222062</v>
      </c>
      <c r="D202" s="22" t="s">
        <v>295</v>
      </c>
      <c r="E202" s="22" t="s">
        <v>299</v>
      </c>
    </row>
    <row r="203" spans="1:5">
      <c r="A203" s="28">
        <v>2015</v>
      </c>
      <c r="B203" s="29" t="s">
        <v>118</v>
      </c>
      <c r="C203" s="29">
        <v>222071</v>
      </c>
      <c r="D203" s="29" t="s">
        <v>295</v>
      </c>
      <c r="E203" s="29" t="s">
        <v>300</v>
      </c>
    </row>
    <row r="204" spans="1:5">
      <c r="A204" s="28">
        <v>2015</v>
      </c>
      <c r="B204" s="29" t="s">
        <v>118</v>
      </c>
      <c r="C204" s="29">
        <v>222097</v>
      </c>
      <c r="D204" s="29" t="s">
        <v>295</v>
      </c>
      <c r="E204" s="29" t="s">
        <v>301</v>
      </c>
    </row>
    <row r="205" spans="1:5">
      <c r="A205" s="28">
        <v>2015</v>
      </c>
      <c r="B205" s="29" t="s">
        <v>129</v>
      </c>
      <c r="C205" s="29">
        <v>222101</v>
      </c>
      <c r="D205" s="29" t="s">
        <v>295</v>
      </c>
      <c r="E205" s="29" t="s">
        <v>302</v>
      </c>
    </row>
    <row r="206" spans="1:5">
      <c r="A206" s="28">
        <v>2015</v>
      </c>
      <c r="B206" s="29" t="s">
        <v>118</v>
      </c>
      <c r="C206" s="29">
        <v>222119</v>
      </c>
      <c r="D206" s="29" t="s">
        <v>295</v>
      </c>
      <c r="E206" s="29" t="s">
        <v>303</v>
      </c>
    </row>
    <row r="207" spans="1:5">
      <c r="A207" s="28">
        <v>2015</v>
      </c>
      <c r="B207" s="29" t="s">
        <v>118</v>
      </c>
      <c r="C207" s="29">
        <v>222127</v>
      </c>
      <c r="D207" s="29" t="s">
        <v>295</v>
      </c>
      <c r="E207" s="29" t="s">
        <v>304</v>
      </c>
    </row>
    <row r="208" spans="1:5">
      <c r="A208" s="28">
        <v>2015</v>
      </c>
      <c r="B208" s="29" t="s">
        <v>118</v>
      </c>
      <c r="C208" s="29">
        <v>222135</v>
      </c>
      <c r="D208" s="29" t="s">
        <v>295</v>
      </c>
      <c r="E208" s="29" t="s">
        <v>305</v>
      </c>
    </row>
    <row r="209" spans="1:5">
      <c r="A209" s="28">
        <v>2015</v>
      </c>
      <c r="B209" s="29" t="s">
        <v>118</v>
      </c>
      <c r="C209" s="29">
        <v>222143</v>
      </c>
      <c r="D209" s="29" t="s">
        <v>295</v>
      </c>
      <c r="E209" s="29" t="s">
        <v>306</v>
      </c>
    </row>
    <row r="210" spans="1:5">
      <c r="A210" s="28">
        <v>2015</v>
      </c>
      <c r="B210" s="29" t="s">
        <v>112</v>
      </c>
      <c r="C210" s="29">
        <v>231002</v>
      </c>
      <c r="D210" s="29" t="s">
        <v>307</v>
      </c>
      <c r="E210" s="29" t="s">
        <v>308</v>
      </c>
    </row>
    <row r="211" spans="1:5">
      <c r="A211" s="28">
        <v>2015</v>
      </c>
      <c r="B211" s="29" t="s">
        <v>116</v>
      </c>
      <c r="C211" s="29">
        <v>232017</v>
      </c>
      <c r="D211" s="29" t="s">
        <v>307</v>
      </c>
      <c r="E211" s="29" t="s">
        <v>309</v>
      </c>
    </row>
    <row r="212" spans="1:5">
      <c r="A212" s="28">
        <v>2015</v>
      </c>
      <c r="B212" s="29" t="s">
        <v>116</v>
      </c>
      <c r="C212" s="29">
        <v>232025</v>
      </c>
      <c r="D212" s="29" t="s">
        <v>307</v>
      </c>
      <c r="E212" s="29" t="s">
        <v>310</v>
      </c>
    </row>
    <row r="213" spans="1:5">
      <c r="A213" s="28">
        <v>2015</v>
      </c>
      <c r="B213" s="29" t="s">
        <v>129</v>
      </c>
      <c r="C213" s="29">
        <v>232033</v>
      </c>
      <c r="D213" s="29" t="s">
        <v>307</v>
      </c>
      <c r="E213" s="29" t="s">
        <v>311</v>
      </c>
    </row>
    <row r="214" spans="1:5">
      <c r="A214" s="28">
        <v>2015</v>
      </c>
      <c r="B214" s="29" t="s">
        <v>118</v>
      </c>
      <c r="C214" s="29">
        <v>232041</v>
      </c>
      <c r="D214" s="29" t="s">
        <v>307</v>
      </c>
      <c r="E214" s="29" t="s">
        <v>312</v>
      </c>
    </row>
    <row r="215" spans="1:5">
      <c r="A215" s="28">
        <v>2015</v>
      </c>
      <c r="B215" s="29" t="s">
        <v>118</v>
      </c>
      <c r="C215" s="29">
        <v>232050</v>
      </c>
      <c r="D215" s="29" t="s">
        <v>307</v>
      </c>
      <c r="E215" s="29" t="s">
        <v>313</v>
      </c>
    </row>
    <row r="216" spans="1:5">
      <c r="A216" s="28">
        <v>2015</v>
      </c>
      <c r="B216" s="29" t="s">
        <v>129</v>
      </c>
      <c r="C216" s="29">
        <v>232068</v>
      </c>
      <c r="D216" s="29" t="s">
        <v>307</v>
      </c>
      <c r="E216" s="29" t="s">
        <v>314</v>
      </c>
    </row>
    <row r="217" spans="1:5">
      <c r="A217" s="28">
        <v>2015</v>
      </c>
      <c r="B217" s="29" t="s">
        <v>118</v>
      </c>
      <c r="C217" s="29">
        <v>232076</v>
      </c>
      <c r="D217" s="29" t="s">
        <v>307</v>
      </c>
      <c r="E217" s="29" t="s">
        <v>315</v>
      </c>
    </row>
    <row r="218" spans="1:5">
      <c r="A218" s="28">
        <v>2015</v>
      </c>
      <c r="B218" s="29" t="s">
        <v>118</v>
      </c>
      <c r="C218" s="29">
        <v>232106</v>
      </c>
      <c r="D218" s="29" t="s">
        <v>307</v>
      </c>
      <c r="E218" s="29" t="s">
        <v>316</v>
      </c>
    </row>
    <row r="219" spans="1:5">
      <c r="A219" s="28">
        <v>2015</v>
      </c>
      <c r="B219" s="29" t="s">
        <v>116</v>
      </c>
      <c r="C219" s="29">
        <v>232114</v>
      </c>
      <c r="D219" s="29" t="s">
        <v>307</v>
      </c>
      <c r="E219" s="29" t="s">
        <v>317</v>
      </c>
    </row>
    <row r="220" spans="1:5">
      <c r="A220" s="28">
        <v>2015</v>
      </c>
      <c r="B220" s="29" t="s">
        <v>118</v>
      </c>
      <c r="C220" s="29">
        <v>232122</v>
      </c>
      <c r="D220" s="29" t="s">
        <v>307</v>
      </c>
      <c r="E220" s="29" t="s">
        <v>318</v>
      </c>
    </row>
    <row r="221" spans="1:5">
      <c r="A221" s="28">
        <v>2015</v>
      </c>
      <c r="B221" s="29" t="s">
        <v>118</v>
      </c>
      <c r="C221" s="29">
        <v>232131</v>
      </c>
      <c r="D221" s="29" t="s">
        <v>307</v>
      </c>
      <c r="E221" s="29" t="s">
        <v>319</v>
      </c>
    </row>
    <row r="222" spans="1:5">
      <c r="A222" s="28">
        <v>2015</v>
      </c>
      <c r="B222" s="29" t="s">
        <v>118</v>
      </c>
      <c r="C222" s="29">
        <v>232190</v>
      </c>
      <c r="D222" s="29" t="s">
        <v>307</v>
      </c>
      <c r="E222" s="29" t="s">
        <v>320</v>
      </c>
    </row>
    <row r="223" spans="1:5">
      <c r="A223" s="28">
        <v>2015</v>
      </c>
      <c r="B223" s="29" t="s">
        <v>118</v>
      </c>
      <c r="C223" s="29">
        <v>232203</v>
      </c>
      <c r="D223" s="29" t="s">
        <v>307</v>
      </c>
      <c r="E223" s="29" t="s">
        <v>321</v>
      </c>
    </row>
    <row r="224" spans="1:5">
      <c r="A224" s="28">
        <v>2015</v>
      </c>
      <c r="B224" s="29" t="s">
        <v>118</v>
      </c>
      <c r="C224" s="29">
        <v>232220</v>
      </c>
      <c r="D224" s="29" t="s">
        <v>307</v>
      </c>
      <c r="E224" s="29" t="s">
        <v>322</v>
      </c>
    </row>
    <row r="225" spans="1:5">
      <c r="A225" s="28">
        <v>2015</v>
      </c>
      <c r="B225" s="29" t="s">
        <v>118</v>
      </c>
      <c r="C225" s="29">
        <v>242012</v>
      </c>
      <c r="D225" s="29" t="s">
        <v>323</v>
      </c>
      <c r="E225" s="29" t="s">
        <v>324</v>
      </c>
    </row>
    <row r="226" spans="1:5">
      <c r="A226" s="28">
        <v>2015</v>
      </c>
      <c r="B226" s="29" t="s">
        <v>129</v>
      </c>
      <c r="C226" s="29">
        <v>242021</v>
      </c>
      <c r="D226" s="29" t="s">
        <v>323</v>
      </c>
      <c r="E226" s="29" t="s">
        <v>325</v>
      </c>
    </row>
    <row r="227" spans="1:5">
      <c r="A227" s="21">
        <v>2015</v>
      </c>
      <c r="B227" s="22" t="s">
        <v>118</v>
      </c>
      <c r="C227" s="22">
        <v>242039</v>
      </c>
      <c r="D227" s="22" t="s">
        <v>323</v>
      </c>
      <c r="E227" s="22" t="s">
        <v>326</v>
      </c>
    </row>
    <row r="228" spans="1:5">
      <c r="A228" s="28">
        <v>2015</v>
      </c>
      <c r="B228" s="29" t="s">
        <v>118</v>
      </c>
      <c r="C228" s="29">
        <v>242047</v>
      </c>
      <c r="D228" s="29" t="s">
        <v>323</v>
      </c>
      <c r="E228" s="29" t="s">
        <v>327</v>
      </c>
    </row>
    <row r="229" spans="1:5">
      <c r="A229" s="28">
        <v>2015</v>
      </c>
      <c r="B229" s="29" t="s">
        <v>118</v>
      </c>
      <c r="C229" s="29">
        <v>242055</v>
      </c>
      <c r="D229" s="29" t="s">
        <v>323</v>
      </c>
      <c r="E229" s="29" t="s">
        <v>328</v>
      </c>
    </row>
    <row r="230" spans="1:5">
      <c r="A230" s="28">
        <v>2015</v>
      </c>
      <c r="B230" s="29" t="s">
        <v>118</v>
      </c>
      <c r="C230" s="29">
        <v>242071</v>
      </c>
      <c r="D230" s="29" t="s">
        <v>323</v>
      </c>
      <c r="E230" s="29" t="s">
        <v>329</v>
      </c>
    </row>
    <row r="231" spans="1:5">
      <c r="A231" s="28">
        <v>2015</v>
      </c>
      <c r="B231" s="29" t="s">
        <v>116</v>
      </c>
      <c r="C231" s="29">
        <v>252018</v>
      </c>
      <c r="D231" s="29" t="s">
        <v>330</v>
      </c>
      <c r="E231" s="29" t="s">
        <v>331</v>
      </c>
    </row>
    <row r="232" spans="1:5">
      <c r="A232" s="28">
        <v>2015</v>
      </c>
      <c r="B232" s="29" t="s">
        <v>118</v>
      </c>
      <c r="C232" s="29">
        <v>252026</v>
      </c>
      <c r="D232" s="29" t="s">
        <v>330</v>
      </c>
      <c r="E232" s="29" t="s">
        <v>332</v>
      </c>
    </row>
    <row r="233" spans="1:5">
      <c r="A233" s="28">
        <v>2015</v>
      </c>
      <c r="B233" s="29" t="s">
        <v>118</v>
      </c>
      <c r="C233" s="29">
        <v>252034</v>
      </c>
      <c r="D233" s="29" t="s">
        <v>330</v>
      </c>
      <c r="E233" s="29" t="s">
        <v>333</v>
      </c>
    </row>
    <row r="234" spans="1:5">
      <c r="A234" s="28">
        <v>2015</v>
      </c>
      <c r="B234" s="29" t="s">
        <v>118</v>
      </c>
      <c r="C234" s="29">
        <v>252069</v>
      </c>
      <c r="D234" s="29" t="s">
        <v>330</v>
      </c>
      <c r="E234" s="29" t="s">
        <v>334</v>
      </c>
    </row>
    <row r="235" spans="1:5">
      <c r="A235" s="28">
        <v>2015</v>
      </c>
      <c r="B235" s="29" t="s">
        <v>118</v>
      </c>
      <c r="C235" s="29">
        <v>252131</v>
      </c>
      <c r="D235" s="29" t="s">
        <v>330</v>
      </c>
      <c r="E235" s="29" t="s">
        <v>335</v>
      </c>
    </row>
    <row r="236" spans="1:5">
      <c r="A236" s="28">
        <v>2015</v>
      </c>
      <c r="B236" s="29" t="s">
        <v>112</v>
      </c>
      <c r="C236" s="29">
        <v>261009</v>
      </c>
      <c r="D236" s="29" t="s">
        <v>336</v>
      </c>
      <c r="E236" s="29" t="s">
        <v>337</v>
      </c>
    </row>
    <row r="237" spans="1:5">
      <c r="A237" s="28">
        <v>2015</v>
      </c>
      <c r="B237" s="29" t="s">
        <v>118</v>
      </c>
      <c r="C237" s="29">
        <v>262048</v>
      </c>
      <c r="D237" s="29" t="s">
        <v>336</v>
      </c>
      <c r="E237" s="29" t="s">
        <v>338</v>
      </c>
    </row>
    <row r="238" spans="1:5">
      <c r="A238" s="28">
        <v>2015</v>
      </c>
      <c r="B238" s="29" t="s">
        <v>112</v>
      </c>
      <c r="C238" s="29">
        <v>271004</v>
      </c>
      <c r="D238" s="29" t="s">
        <v>339</v>
      </c>
      <c r="E238" s="29" t="s">
        <v>340</v>
      </c>
    </row>
    <row r="239" spans="1:5">
      <c r="A239" s="28">
        <v>2015</v>
      </c>
      <c r="B239" s="29" t="s">
        <v>112</v>
      </c>
      <c r="C239" s="29">
        <v>271403</v>
      </c>
      <c r="D239" s="29" t="s">
        <v>339</v>
      </c>
      <c r="E239" s="29" t="s">
        <v>341</v>
      </c>
    </row>
    <row r="240" spans="1:5">
      <c r="A240" s="28">
        <v>2015</v>
      </c>
      <c r="B240" s="29" t="s">
        <v>129</v>
      </c>
      <c r="C240" s="29">
        <v>272027</v>
      </c>
      <c r="D240" s="29" t="s">
        <v>339</v>
      </c>
      <c r="E240" s="29" t="s">
        <v>342</v>
      </c>
    </row>
    <row r="241" spans="1:5">
      <c r="A241" s="28">
        <v>2015</v>
      </c>
      <c r="B241" s="29" t="s">
        <v>116</v>
      </c>
      <c r="C241" s="29">
        <v>272035</v>
      </c>
      <c r="D241" s="29" t="s">
        <v>339</v>
      </c>
      <c r="E241" s="29" t="s">
        <v>343</v>
      </c>
    </row>
    <row r="242" spans="1:5">
      <c r="A242" s="28">
        <v>2015</v>
      </c>
      <c r="B242" s="29" t="s">
        <v>118</v>
      </c>
      <c r="C242" s="29">
        <v>272043</v>
      </c>
      <c r="D242" s="29" t="s">
        <v>339</v>
      </c>
      <c r="E242" s="29" t="s">
        <v>344</v>
      </c>
    </row>
    <row r="243" spans="1:5">
      <c r="A243" s="28">
        <v>2015</v>
      </c>
      <c r="B243" s="29" t="s">
        <v>129</v>
      </c>
      <c r="C243" s="29">
        <v>272051</v>
      </c>
      <c r="D243" s="29" t="s">
        <v>339</v>
      </c>
      <c r="E243" s="29" t="s">
        <v>345</v>
      </c>
    </row>
    <row r="244" spans="1:5">
      <c r="A244" s="28">
        <v>2015</v>
      </c>
      <c r="B244" s="29" t="s">
        <v>116</v>
      </c>
      <c r="C244" s="29">
        <v>272078</v>
      </c>
      <c r="D244" s="29" t="s">
        <v>339</v>
      </c>
      <c r="E244" s="29" t="s">
        <v>346</v>
      </c>
    </row>
    <row r="245" spans="1:5">
      <c r="A245" s="28">
        <v>2015</v>
      </c>
      <c r="B245" s="29" t="s">
        <v>118</v>
      </c>
      <c r="C245" s="29">
        <v>272094</v>
      </c>
      <c r="D245" s="29" t="s">
        <v>339</v>
      </c>
      <c r="E245" s="29" t="s">
        <v>347</v>
      </c>
    </row>
    <row r="246" spans="1:5">
      <c r="A246" s="28">
        <v>2015</v>
      </c>
      <c r="B246" s="29" t="s">
        <v>116</v>
      </c>
      <c r="C246" s="29">
        <v>272108</v>
      </c>
      <c r="D246" s="29" t="s">
        <v>339</v>
      </c>
      <c r="E246" s="29" t="s">
        <v>348</v>
      </c>
    </row>
    <row r="247" spans="1:5">
      <c r="A247" s="28">
        <v>2015</v>
      </c>
      <c r="B247" s="29" t="s">
        <v>129</v>
      </c>
      <c r="C247" s="29">
        <v>272116</v>
      </c>
      <c r="D247" s="29" t="s">
        <v>339</v>
      </c>
      <c r="E247" s="29" t="s">
        <v>349</v>
      </c>
    </row>
    <row r="248" spans="1:5">
      <c r="A248" s="28">
        <v>2015</v>
      </c>
      <c r="B248" s="29" t="s">
        <v>129</v>
      </c>
      <c r="C248" s="29">
        <v>272124</v>
      </c>
      <c r="D248" s="29" t="s">
        <v>339</v>
      </c>
      <c r="E248" s="29" t="s">
        <v>350</v>
      </c>
    </row>
    <row r="249" spans="1:5">
      <c r="A249" s="28">
        <v>2015</v>
      </c>
      <c r="B249" s="29" t="s">
        <v>118</v>
      </c>
      <c r="C249" s="29">
        <v>272132</v>
      </c>
      <c r="D249" s="29" t="s">
        <v>339</v>
      </c>
      <c r="E249" s="29" t="s">
        <v>351</v>
      </c>
    </row>
    <row r="250" spans="1:5">
      <c r="A250" s="28">
        <v>2015</v>
      </c>
      <c r="B250" s="29" t="s">
        <v>118</v>
      </c>
      <c r="C250" s="29">
        <v>272141</v>
      </c>
      <c r="D250" s="29" t="s">
        <v>339</v>
      </c>
      <c r="E250" s="29" t="s">
        <v>352</v>
      </c>
    </row>
    <row r="251" spans="1:5">
      <c r="A251" s="28">
        <v>2015</v>
      </c>
      <c r="B251" s="29" t="s">
        <v>129</v>
      </c>
      <c r="C251" s="29">
        <v>272159</v>
      </c>
      <c r="D251" s="29" t="s">
        <v>339</v>
      </c>
      <c r="E251" s="29" t="s">
        <v>353</v>
      </c>
    </row>
    <row r="252" spans="1:5">
      <c r="A252" s="28">
        <v>2015</v>
      </c>
      <c r="B252" s="29" t="s">
        <v>118</v>
      </c>
      <c r="C252" s="29">
        <v>272167</v>
      </c>
      <c r="D252" s="29" t="s">
        <v>339</v>
      </c>
      <c r="E252" s="29" t="s">
        <v>354</v>
      </c>
    </row>
    <row r="253" spans="1:5">
      <c r="A253" s="28">
        <v>2015</v>
      </c>
      <c r="B253" s="29" t="s">
        <v>118</v>
      </c>
      <c r="C253" s="29">
        <v>272175</v>
      </c>
      <c r="D253" s="29" t="s">
        <v>339</v>
      </c>
      <c r="E253" s="29" t="s">
        <v>355</v>
      </c>
    </row>
    <row r="254" spans="1:5">
      <c r="A254" s="28">
        <v>2015</v>
      </c>
      <c r="B254" s="29" t="s">
        <v>118</v>
      </c>
      <c r="C254" s="29">
        <v>272183</v>
      </c>
      <c r="D254" s="29" t="s">
        <v>339</v>
      </c>
      <c r="E254" s="29" t="s">
        <v>356</v>
      </c>
    </row>
    <row r="255" spans="1:5">
      <c r="A255" s="28">
        <v>2015</v>
      </c>
      <c r="B255" s="29" t="s">
        <v>118</v>
      </c>
      <c r="C255" s="29">
        <v>272191</v>
      </c>
      <c r="D255" s="29" t="s">
        <v>339</v>
      </c>
      <c r="E255" s="29" t="s">
        <v>357</v>
      </c>
    </row>
    <row r="256" spans="1:5">
      <c r="A256" s="28">
        <v>2015</v>
      </c>
      <c r="B256" s="29" t="s">
        <v>118</v>
      </c>
      <c r="C256" s="29">
        <v>272205</v>
      </c>
      <c r="D256" s="29" t="s">
        <v>339</v>
      </c>
      <c r="E256" s="29" t="s">
        <v>358</v>
      </c>
    </row>
    <row r="257" spans="1:5">
      <c r="A257" s="28">
        <v>2015</v>
      </c>
      <c r="B257" s="29" t="s">
        <v>118</v>
      </c>
      <c r="C257" s="29">
        <v>272221</v>
      </c>
      <c r="D257" s="29" t="s">
        <v>339</v>
      </c>
      <c r="E257" s="29" t="s">
        <v>359</v>
      </c>
    </row>
    <row r="258" spans="1:5">
      <c r="A258" s="28">
        <v>2015</v>
      </c>
      <c r="B258" s="29" t="s">
        <v>118</v>
      </c>
      <c r="C258" s="29">
        <v>272230</v>
      </c>
      <c r="D258" s="29" t="s">
        <v>339</v>
      </c>
      <c r="E258" s="29" t="s">
        <v>360</v>
      </c>
    </row>
    <row r="259" spans="1:5">
      <c r="A259" s="28">
        <v>2015</v>
      </c>
      <c r="B259" s="29" t="s">
        <v>116</v>
      </c>
      <c r="C259" s="29">
        <v>272272</v>
      </c>
      <c r="D259" s="29" t="s">
        <v>339</v>
      </c>
      <c r="E259" s="29" t="s">
        <v>361</v>
      </c>
    </row>
    <row r="260" spans="1:5">
      <c r="A260" s="28">
        <v>2015</v>
      </c>
      <c r="B260" s="29" t="s">
        <v>112</v>
      </c>
      <c r="C260" s="29">
        <v>281000</v>
      </c>
      <c r="D260" s="29" t="s">
        <v>362</v>
      </c>
      <c r="E260" s="29" t="s">
        <v>363</v>
      </c>
    </row>
    <row r="261" spans="1:5">
      <c r="A261" s="28">
        <v>2015</v>
      </c>
      <c r="B261" s="29" t="s">
        <v>116</v>
      </c>
      <c r="C261" s="29">
        <v>282014</v>
      </c>
      <c r="D261" s="29" t="s">
        <v>362</v>
      </c>
      <c r="E261" s="29" t="s">
        <v>364</v>
      </c>
    </row>
    <row r="262" spans="1:5">
      <c r="A262" s="28">
        <v>2015</v>
      </c>
      <c r="B262" s="29" t="s">
        <v>116</v>
      </c>
      <c r="C262" s="29">
        <v>282022</v>
      </c>
      <c r="D262" s="29" t="s">
        <v>362</v>
      </c>
      <c r="E262" s="29" t="s">
        <v>365</v>
      </c>
    </row>
    <row r="263" spans="1:5">
      <c r="A263" s="28">
        <v>2015</v>
      </c>
      <c r="B263" s="29" t="s">
        <v>129</v>
      </c>
      <c r="C263" s="29">
        <v>282031</v>
      </c>
      <c r="D263" s="29" t="s">
        <v>362</v>
      </c>
      <c r="E263" s="29" t="s">
        <v>366</v>
      </c>
    </row>
    <row r="264" spans="1:5">
      <c r="A264" s="28">
        <v>2015</v>
      </c>
      <c r="B264" s="29" t="s">
        <v>116</v>
      </c>
      <c r="C264" s="29">
        <v>282049</v>
      </c>
      <c r="D264" s="29" t="s">
        <v>362</v>
      </c>
      <c r="E264" s="29" t="s">
        <v>367</v>
      </c>
    </row>
    <row r="265" spans="1:5">
      <c r="A265" s="28">
        <v>2015</v>
      </c>
      <c r="B265" s="29" t="s">
        <v>118</v>
      </c>
      <c r="C265" s="29">
        <v>282073</v>
      </c>
      <c r="D265" s="29" t="s">
        <v>362</v>
      </c>
      <c r="E265" s="29" t="s">
        <v>368</v>
      </c>
    </row>
    <row r="266" spans="1:5">
      <c r="A266" s="28">
        <v>2015</v>
      </c>
      <c r="B266" s="29" t="s">
        <v>129</v>
      </c>
      <c r="C266" s="29">
        <v>282103</v>
      </c>
      <c r="D266" s="29" t="s">
        <v>362</v>
      </c>
      <c r="E266" s="29" t="s">
        <v>369</v>
      </c>
    </row>
    <row r="267" spans="1:5">
      <c r="A267" s="28">
        <v>2015</v>
      </c>
      <c r="B267" s="29" t="s">
        <v>129</v>
      </c>
      <c r="C267" s="29">
        <v>282146</v>
      </c>
      <c r="D267" s="29" t="s">
        <v>362</v>
      </c>
      <c r="E267" s="29" t="s">
        <v>370</v>
      </c>
    </row>
    <row r="268" spans="1:5">
      <c r="A268" s="28">
        <v>2015</v>
      </c>
      <c r="B268" s="29" t="s">
        <v>118</v>
      </c>
      <c r="C268" s="29">
        <v>282171</v>
      </c>
      <c r="D268" s="29" t="s">
        <v>362</v>
      </c>
      <c r="E268" s="29" t="s">
        <v>371</v>
      </c>
    </row>
    <row r="269" spans="1:5">
      <c r="A269" s="28">
        <v>2015</v>
      </c>
      <c r="B269" s="29" t="s">
        <v>118</v>
      </c>
      <c r="C269" s="29">
        <v>282197</v>
      </c>
      <c r="D269" s="29" t="s">
        <v>362</v>
      </c>
      <c r="E269" s="29" t="s">
        <v>372</v>
      </c>
    </row>
    <row r="270" spans="1:5">
      <c r="A270" s="28">
        <v>2015</v>
      </c>
      <c r="B270" s="29" t="s">
        <v>116</v>
      </c>
      <c r="C270" s="29">
        <v>292010</v>
      </c>
      <c r="D270" s="29" t="s">
        <v>373</v>
      </c>
      <c r="E270" s="29" t="s">
        <v>374</v>
      </c>
    </row>
    <row r="271" spans="1:5">
      <c r="A271" s="28">
        <v>2015</v>
      </c>
      <c r="B271" s="29" t="s">
        <v>118</v>
      </c>
      <c r="C271" s="29">
        <v>292052</v>
      </c>
      <c r="D271" s="29" t="s">
        <v>373</v>
      </c>
      <c r="E271" s="29" t="s">
        <v>375</v>
      </c>
    </row>
    <row r="272" spans="1:5">
      <c r="A272" s="28">
        <v>2015</v>
      </c>
      <c r="B272" s="29" t="s">
        <v>118</v>
      </c>
      <c r="C272" s="29">
        <v>292095</v>
      </c>
      <c r="D272" s="29" t="s">
        <v>373</v>
      </c>
      <c r="E272" s="29" t="s">
        <v>376</v>
      </c>
    </row>
    <row r="273" spans="1:5">
      <c r="A273" s="28">
        <v>2015</v>
      </c>
      <c r="B273" s="29" t="s">
        <v>116</v>
      </c>
      <c r="C273" s="29">
        <v>302015</v>
      </c>
      <c r="D273" s="29" t="s">
        <v>377</v>
      </c>
      <c r="E273" s="29" t="s">
        <v>378</v>
      </c>
    </row>
    <row r="274" spans="1:5">
      <c r="A274" s="28">
        <v>2015</v>
      </c>
      <c r="B274" s="29" t="s">
        <v>129</v>
      </c>
      <c r="C274" s="29">
        <v>312011</v>
      </c>
      <c r="D274" s="29" t="s">
        <v>379</v>
      </c>
      <c r="E274" s="29" t="s">
        <v>380</v>
      </c>
    </row>
    <row r="275" spans="1:5">
      <c r="A275" s="28">
        <v>2015</v>
      </c>
      <c r="B275" s="29" t="s">
        <v>118</v>
      </c>
      <c r="C275" s="29">
        <v>312029</v>
      </c>
      <c r="D275" s="29" t="s">
        <v>379</v>
      </c>
      <c r="E275" s="29" t="s">
        <v>381</v>
      </c>
    </row>
    <row r="276" spans="1:5">
      <c r="A276" s="28">
        <v>2015</v>
      </c>
      <c r="B276" s="29" t="s">
        <v>129</v>
      </c>
      <c r="C276" s="29">
        <v>322016</v>
      </c>
      <c r="D276" s="29" t="s">
        <v>382</v>
      </c>
      <c r="E276" s="29" t="s">
        <v>383</v>
      </c>
    </row>
    <row r="277" spans="1:5">
      <c r="A277" s="28">
        <v>2015</v>
      </c>
      <c r="B277" s="29" t="s">
        <v>118</v>
      </c>
      <c r="C277" s="29">
        <v>322032</v>
      </c>
      <c r="D277" s="29" t="s">
        <v>382</v>
      </c>
      <c r="E277" s="29" t="s">
        <v>384</v>
      </c>
    </row>
    <row r="278" spans="1:5">
      <c r="A278" s="28">
        <v>2015</v>
      </c>
      <c r="B278" s="29" t="s">
        <v>112</v>
      </c>
      <c r="C278" s="29">
        <v>331007</v>
      </c>
      <c r="D278" s="29" t="s">
        <v>385</v>
      </c>
      <c r="E278" s="29" t="s">
        <v>386</v>
      </c>
    </row>
    <row r="279" spans="1:5">
      <c r="A279" s="28">
        <v>2015</v>
      </c>
      <c r="B279" s="29" t="s">
        <v>116</v>
      </c>
      <c r="C279" s="29">
        <v>332020</v>
      </c>
      <c r="D279" s="29" t="s">
        <v>385</v>
      </c>
      <c r="E279" s="29" t="s">
        <v>387</v>
      </c>
    </row>
    <row r="280" spans="1:5">
      <c r="A280" s="28">
        <v>2015</v>
      </c>
      <c r="B280" s="29" t="s">
        <v>118</v>
      </c>
      <c r="C280" s="29">
        <v>332038</v>
      </c>
      <c r="D280" s="29" t="s">
        <v>385</v>
      </c>
      <c r="E280" s="29" t="s">
        <v>388</v>
      </c>
    </row>
    <row r="281" spans="1:5">
      <c r="A281" s="28">
        <v>2015</v>
      </c>
      <c r="B281" s="29" t="s">
        <v>112</v>
      </c>
      <c r="C281" s="29">
        <v>341002</v>
      </c>
      <c r="D281" s="29" t="s">
        <v>389</v>
      </c>
      <c r="E281" s="29" t="s">
        <v>390</v>
      </c>
    </row>
    <row r="282" spans="1:5">
      <c r="A282" s="28">
        <v>2015</v>
      </c>
      <c r="B282" s="29" t="s">
        <v>129</v>
      </c>
      <c r="C282" s="29">
        <v>342025</v>
      </c>
      <c r="D282" s="29" t="s">
        <v>389</v>
      </c>
      <c r="E282" s="29" t="s">
        <v>391</v>
      </c>
    </row>
    <row r="283" spans="1:5">
      <c r="A283" s="28">
        <v>2015</v>
      </c>
      <c r="B283" s="29" t="s">
        <v>118</v>
      </c>
      <c r="C283" s="29">
        <v>342041</v>
      </c>
      <c r="D283" s="29" t="s">
        <v>389</v>
      </c>
      <c r="E283" s="29" t="s">
        <v>392</v>
      </c>
    </row>
    <row r="284" spans="1:5">
      <c r="A284" s="28">
        <v>2015</v>
      </c>
      <c r="B284" s="29" t="s">
        <v>118</v>
      </c>
      <c r="C284" s="29">
        <v>342050</v>
      </c>
      <c r="D284" s="29" t="s">
        <v>389</v>
      </c>
      <c r="E284" s="29" t="s">
        <v>393</v>
      </c>
    </row>
    <row r="285" spans="1:5">
      <c r="A285" s="28">
        <v>2015</v>
      </c>
      <c r="B285" s="29" t="s">
        <v>116</v>
      </c>
      <c r="C285" s="29">
        <v>342076</v>
      </c>
      <c r="D285" s="29" t="s">
        <v>389</v>
      </c>
      <c r="E285" s="29" t="s">
        <v>394</v>
      </c>
    </row>
    <row r="286" spans="1:5">
      <c r="A286" s="28">
        <v>2015</v>
      </c>
      <c r="B286" s="29" t="s">
        <v>118</v>
      </c>
      <c r="C286" s="29">
        <v>342122</v>
      </c>
      <c r="D286" s="29" t="s">
        <v>389</v>
      </c>
      <c r="E286" s="29" t="s">
        <v>395</v>
      </c>
    </row>
    <row r="287" spans="1:5">
      <c r="A287" s="28">
        <v>2015</v>
      </c>
      <c r="B287" s="29" t="s">
        <v>118</v>
      </c>
      <c r="C287" s="29">
        <v>342131</v>
      </c>
      <c r="D287" s="29" t="s">
        <v>389</v>
      </c>
      <c r="E287" s="29" t="s">
        <v>396</v>
      </c>
    </row>
    <row r="288" spans="1:5">
      <c r="A288" s="28">
        <v>2015</v>
      </c>
      <c r="B288" s="29" t="s">
        <v>116</v>
      </c>
      <c r="C288" s="29">
        <v>352012</v>
      </c>
      <c r="D288" s="29" t="s">
        <v>397</v>
      </c>
      <c r="E288" s="29" t="s">
        <v>398</v>
      </c>
    </row>
    <row r="289" spans="1:5">
      <c r="A289" s="28">
        <v>2015</v>
      </c>
      <c r="B289" s="29" t="s">
        <v>118</v>
      </c>
      <c r="C289" s="29">
        <v>352021</v>
      </c>
      <c r="D289" s="29" t="s">
        <v>397</v>
      </c>
      <c r="E289" s="29" t="s">
        <v>399</v>
      </c>
    </row>
    <row r="290" spans="1:5">
      <c r="A290" s="28">
        <v>2015</v>
      </c>
      <c r="B290" s="29" t="s">
        <v>118</v>
      </c>
      <c r="C290" s="29">
        <v>352039</v>
      </c>
      <c r="D290" s="29" t="s">
        <v>397</v>
      </c>
      <c r="E290" s="29" t="s">
        <v>400</v>
      </c>
    </row>
    <row r="291" spans="1:5">
      <c r="A291" s="28">
        <v>2015</v>
      </c>
      <c r="B291" s="29" t="s">
        <v>118</v>
      </c>
      <c r="C291" s="29">
        <v>352063</v>
      </c>
      <c r="D291" s="29" t="s">
        <v>397</v>
      </c>
      <c r="E291" s="29" t="s">
        <v>401</v>
      </c>
    </row>
    <row r="292" spans="1:5">
      <c r="A292" s="28">
        <v>2015</v>
      </c>
      <c r="B292" s="29" t="s">
        <v>118</v>
      </c>
      <c r="C292" s="29">
        <v>352080</v>
      </c>
      <c r="D292" s="29" t="s">
        <v>397</v>
      </c>
      <c r="E292" s="29" t="s">
        <v>402</v>
      </c>
    </row>
    <row r="293" spans="1:5">
      <c r="A293" s="28">
        <v>2015</v>
      </c>
      <c r="B293" s="29" t="s">
        <v>118</v>
      </c>
      <c r="C293" s="29">
        <v>352152</v>
      </c>
      <c r="D293" s="29" t="s">
        <v>397</v>
      </c>
      <c r="E293" s="29" t="s">
        <v>403</v>
      </c>
    </row>
    <row r="294" spans="1:5">
      <c r="A294" s="28">
        <v>2015</v>
      </c>
      <c r="B294" s="29" t="s">
        <v>118</v>
      </c>
      <c r="C294" s="29">
        <v>362018</v>
      </c>
      <c r="D294" s="29" t="s">
        <v>404</v>
      </c>
      <c r="E294" s="29" t="s">
        <v>405</v>
      </c>
    </row>
    <row r="295" spans="1:5">
      <c r="A295" s="28">
        <v>2015</v>
      </c>
      <c r="B295" s="29" t="s">
        <v>116</v>
      </c>
      <c r="C295" s="29">
        <v>372013</v>
      </c>
      <c r="D295" s="29" t="s">
        <v>406</v>
      </c>
      <c r="E295" s="29" t="s">
        <v>407</v>
      </c>
    </row>
    <row r="296" spans="1:5">
      <c r="A296" s="28">
        <v>2015</v>
      </c>
      <c r="B296" s="29" t="s">
        <v>118</v>
      </c>
      <c r="C296" s="29">
        <v>372021</v>
      </c>
      <c r="D296" s="29" t="s">
        <v>406</v>
      </c>
      <c r="E296" s="29" t="s">
        <v>408</v>
      </c>
    </row>
    <row r="297" spans="1:5">
      <c r="A297" s="28">
        <v>2015</v>
      </c>
      <c r="B297" s="29" t="s">
        <v>116</v>
      </c>
      <c r="C297" s="29">
        <v>382019</v>
      </c>
      <c r="D297" s="29" t="s">
        <v>409</v>
      </c>
      <c r="E297" s="29" t="s">
        <v>410</v>
      </c>
    </row>
    <row r="298" spans="1:5">
      <c r="A298" s="28">
        <v>2015</v>
      </c>
      <c r="B298" s="29" t="s">
        <v>118</v>
      </c>
      <c r="C298" s="29">
        <v>382027</v>
      </c>
      <c r="D298" s="29" t="s">
        <v>409</v>
      </c>
      <c r="E298" s="29" t="s">
        <v>411</v>
      </c>
    </row>
    <row r="299" spans="1:5">
      <c r="A299" s="28">
        <v>2015</v>
      </c>
      <c r="B299" s="29" t="s">
        <v>118</v>
      </c>
      <c r="C299" s="29">
        <v>382051</v>
      </c>
      <c r="D299" s="29" t="s">
        <v>409</v>
      </c>
      <c r="E299" s="29" t="s">
        <v>412</v>
      </c>
    </row>
    <row r="300" spans="1:5">
      <c r="A300" s="28">
        <v>2015</v>
      </c>
      <c r="B300" s="29" t="s">
        <v>118</v>
      </c>
      <c r="C300" s="29">
        <v>382060</v>
      </c>
      <c r="D300" s="29" t="s">
        <v>409</v>
      </c>
      <c r="E300" s="29" t="s">
        <v>413</v>
      </c>
    </row>
    <row r="301" spans="1:5">
      <c r="A301" s="28">
        <v>2015</v>
      </c>
      <c r="B301" s="29" t="s">
        <v>116</v>
      </c>
      <c r="C301" s="29">
        <v>392014</v>
      </c>
      <c r="D301" s="29" t="s">
        <v>414</v>
      </c>
      <c r="E301" s="29" t="s">
        <v>415</v>
      </c>
    </row>
    <row r="302" spans="1:5">
      <c r="A302" s="28">
        <v>2015</v>
      </c>
      <c r="B302" s="29" t="s">
        <v>112</v>
      </c>
      <c r="C302" s="29">
        <v>401005</v>
      </c>
      <c r="D302" s="29" t="s">
        <v>416</v>
      </c>
      <c r="E302" s="29" t="s">
        <v>417</v>
      </c>
    </row>
    <row r="303" spans="1:5">
      <c r="A303" s="28">
        <v>2015</v>
      </c>
      <c r="B303" s="29" t="s">
        <v>112</v>
      </c>
      <c r="C303" s="29">
        <v>401307</v>
      </c>
      <c r="D303" s="29" t="s">
        <v>416</v>
      </c>
      <c r="E303" s="29" t="s">
        <v>418</v>
      </c>
    </row>
    <row r="304" spans="1:5">
      <c r="A304" s="28">
        <v>2015</v>
      </c>
      <c r="B304" s="29" t="s">
        <v>118</v>
      </c>
      <c r="C304" s="29">
        <v>402028</v>
      </c>
      <c r="D304" s="29" t="s">
        <v>416</v>
      </c>
      <c r="E304" s="29" t="s">
        <v>419</v>
      </c>
    </row>
    <row r="305" spans="1:5">
      <c r="A305" s="28">
        <v>2015</v>
      </c>
      <c r="B305" s="29" t="s">
        <v>116</v>
      </c>
      <c r="C305" s="29">
        <v>402036</v>
      </c>
      <c r="D305" s="29" t="s">
        <v>416</v>
      </c>
      <c r="E305" s="29" t="s">
        <v>420</v>
      </c>
    </row>
    <row r="306" spans="1:5">
      <c r="A306" s="28">
        <v>2015</v>
      </c>
      <c r="B306" s="29" t="s">
        <v>118</v>
      </c>
      <c r="C306" s="29">
        <v>402052</v>
      </c>
      <c r="D306" s="29" t="s">
        <v>416</v>
      </c>
      <c r="E306" s="29" t="s">
        <v>421</v>
      </c>
    </row>
    <row r="307" spans="1:5">
      <c r="A307" s="28">
        <v>2015</v>
      </c>
      <c r="B307" s="29" t="s">
        <v>118</v>
      </c>
      <c r="C307" s="29">
        <v>402176</v>
      </c>
      <c r="D307" s="29" t="s">
        <v>416</v>
      </c>
      <c r="E307" s="29" t="s">
        <v>422</v>
      </c>
    </row>
    <row r="308" spans="1:5">
      <c r="A308" s="28">
        <v>2015</v>
      </c>
      <c r="B308" s="29" t="s">
        <v>118</v>
      </c>
      <c r="C308" s="29">
        <v>402184</v>
      </c>
      <c r="D308" s="29" t="s">
        <v>416</v>
      </c>
      <c r="E308" s="29" t="s">
        <v>423</v>
      </c>
    </row>
    <row r="309" spans="1:5">
      <c r="A309" s="28">
        <v>2015</v>
      </c>
      <c r="B309" s="29" t="s">
        <v>129</v>
      </c>
      <c r="C309" s="29">
        <v>412015</v>
      </c>
      <c r="D309" s="29" t="s">
        <v>424</v>
      </c>
      <c r="E309" s="29" t="s">
        <v>425</v>
      </c>
    </row>
    <row r="310" spans="1:5">
      <c r="A310" s="28">
        <v>2015</v>
      </c>
      <c r="B310" s="29" t="s">
        <v>118</v>
      </c>
      <c r="C310" s="29">
        <v>412023</v>
      </c>
      <c r="D310" s="29" t="s">
        <v>424</v>
      </c>
      <c r="E310" s="29" t="s">
        <v>426</v>
      </c>
    </row>
    <row r="311" spans="1:5">
      <c r="A311" s="28">
        <v>2015</v>
      </c>
      <c r="B311" s="29" t="s">
        <v>116</v>
      </c>
      <c r="C311" s="29">
        <v>422011</v>
      </c>
      <c r="D311" s="29" t="s">
        <v>427</v>
      </c>
      <c r="E311" s="29" t="s">
        <v>428</v>
      </c>
    </row>
    <row r="312" spans="1:5">
      <c r="A312" s="28">
        <v>2015</v>
      </c>
      <c r="B312" s="29" t="s">
        <v>129</v>
      </c>
      <c r="C312" s="29">
        <v>422029</v>
      </c>
      <c r="D312" s="29" t="s">
        <v>427</v>
      </c>
      <c r="E312" s="29" t="s">
        <v>429</v>
      </c>
    </row>
    <row r="313" spans="1:5">
      <c r="A313" s="28">
        <v>2015</v>
      </c>
      <c r="B313" s="29" t="s">
        <v>118</v>
      </c>
      <c r="C313" s="29">
        <v>422045</v>
      </c>
      <c r="D313" s="29" t="s">
        <v>427</v>
      </c>
      <c r="E313" s="29" t="s">
        <v>430</v>
      </c>
    </row>
    <row r="314" spans="1:5">
      <c r="A314" s="28">
        <v>2015</v>
      </c>
      <c r="B314" s="29" t="s">
        <v>112</v>
      </c>
      <c r="C314" s="29">
        <v>431001</v>
      </c>
      <c r="D314" s="29" t="s">
        <v>431</v>
      </c>
      <c r="E314" s="29" t="s">
        <v>432</v>
      </c>
    </row>
    <row r="315" spans="1:5">
      <c r="A315" s="28">
        <v>2015</v>
      </c>
      <c r="B315" s="29" t="s">
        <v>118</v>
      </c>
      <c r="C315" s="29">
        <v>432024</v>
      </c>
      <c r="D315" s="29" t="s">
        <v>431</v>
      </c>
      <c r="E315" s="29" t="s">
        <v>433</v>
      </c>
    </row>
    <row r="316" spans="1:5">
      <c r="A316" s="28">
        <v>2015</v>
      </c>
      <c r="B316" s="29" t="s">
        <v>116</v>
      </c>
      <c r="C316" s="29">
        <v>442011</v>
      </c>
      <c r="D316" s="29" t="s">
        <v>434</v>
      </c>
      <c r="E316" s="29" t="s">
        <v>435</v>
      </c>
    </row>
    <row r="317" spans="1:5">
      <c r="A317" s="28">
        <v>2015</v>
      </c>
      <c r="B317" s="29" t="s">
        <v>118</v>
      </c>
      <c r="C317" s="29">
        <v>442020</v>
      </c>
      <c r="D317" s="29" t="s">
        <v>434</v>
      </c>
      <c r="E317" s="29" t="s">
        <v>436</v>
      </c>
    </row>
    <row r="318" spans="1:5">
      <c r="A318" s="28">
        <v>2015</v>
      </c>
      <c r="B318" s="29" t="s">
        <v>116</v>
      </c>
      <c r="C318" s="29">
        <v>452017</v>
      </c>
      <c r="D318" s="29" t="s">
        <v>437</v>
      </c>
      <c r="E318" s="29" t="s">
        <v>438</v>
      </c>
    </row>
    <row r="319" spans="1:5">
      <c r="A319" s="28">
        <v>2015</v>
      </c>
      <c r="B319" s="29" t="s">
        <v>118</v>
      </c>
      <c r="C319" s="29">
        <v>452025</v>
      </c>
      <c r="D319" s="29" t="s">
        <v>437</v>
      </c>
      <c r="E319" s="29" t="s">
        <v>439</v>
      </c>
    </row>
    <row r="320" spans="1:5">
      <c r="A320" s="28">
        <v>2015</v>
      </c>
      <c r="B320" s="29" t="s">
        <v>118</v>
      </c>
      <c r="C320" s="29">
        <v>452033</v>
      </c>
      <c r="D320" s="29" t="s">
        <v>437</v>
      </c>
      <c r="E320" s="29" t="s">
        <v>440</v>
      </c>
    </row>
    <row r="321" spans="1:5">
      <c r="A321" s="28">
        <v>2015</v>
      </c>
      <c r="B321" s="29" t="s">
        <v>116</v>
      </c>
      <c r="C321" s="29">
        <v>462012</v>
      </c>
      <c r="D321" s="29" t="s">
        <v>441</v>
      </c>
      <c r="E321" s="29" t="s">
        <v>442</v>
      </c>
    </row>
    <row r="322" spans="1:5">
      <c r="A322" s="28">
        <v>2015</v>
      </c>
      <c r="B322" s="29" t="s">
        <v>118</v>
      </c>
      <c r="C322" s="29">
        <v>462039</v>
      </c>
      <c r="D322" s="29" t="s">
        <v>441</v>
      </c>
      <c r="E322" s="29" t="s">
        <v>443</v>
      </c>
    </row>
    <row r="323" spans="1:5">
      <c r="A323" s="28">
        <v>2015</v>
      </c>
      <c r="B323" s="29" t="s">
        <v>118</v>
      </c>
      <c r="C323" s="29">
        <v>462187</v>
      </c>
      <c r="D323" s="29" t="s">
        <v>441</v>
      </c>
      <c r="E323" s="29" t="s">
        <v>444</v>
      </c>
    </row>
    <row r="324" spans="1:5">
      <c r="A324" s="28">
        <v>2015</v>
      </c>
      <c r="B324" s="29" t="s">
        <v>116</v>
      </c>
      <c r="C324" s="29">
        <v>472018</v>
      </c>
      <c r="D324" s="29" t="s">
        <v>445</v>
      </c>
      <c r="E324" s="29" t="s">
        <v>446</v>
      </c>
    </row>
    <row r="325" spans="1:5">
      <c r="A325" s="28">
        <v>2015</v>
      </c>
      <c r="B325" s="29" t="s">
        <v>118</v>
      </c>
      <c r="C325" s="29">
        <v>472085</v>
      </c>
      <c r="D325" s="29" t="s">
        <v>445</v>
      </c>
      <c r="E325" s="29" t="s">
        <v>447</v>
      </c>
    </row>
    <row r="326" spans="1:5">
      <c r="A326" s="28">
        <v>2015</v>
      </c>
      <c r="B326" s="29" t="s">
        <v>118</v>
      </c>
      <c r="C326" s="29">
        <v>472115</v>
      </c>
      <c r="D326" s="29" t="s">
        <v>445</v>
      </c>
      <c r="E326" s="29" t="s">
        <v>448</v>
      </c>
    </row>
    <row r="327" spans="1:5">
      <c r="A327" s="28">
        <v>2015</v>
      </c>
      <c r="B327" s="29" t="s">
        <v>118</v>
      </c>
      <c r="C327" s="29">
        <v>472131</v>
      </c>
      <c r="D327" s="29" t="s">
        <v>445</v>
      </c>
      <c r="E327" s="29" t="s">
        <v>449</v>
      </c>
    </row>
    <row r="328" spans="1:5">
      <c r="A328" s="28"/>
      <c r="B328" s="29"/>
      <c r="C328" s="29"/>
      <c r="D328" s="29"/>
      <c r="E328" s="29"/>
    </row>
    <row r="329" spans="1:5">
      <c r="A329" s="28"/>
      <c r="B329" s="29"/>
      <c r="C329" s="29"/>
      <c r="D329" s="29"/>
      <c r="E329" s="29"/>
    </row>
    <row r="330" spans="1:5">
      <c r="A330" s="28"/>
      <c r="B330" s="29"/>
      <c r="C330" s="29"/>
      <c r="D330" s="29"/>
      <c r="E330" s="29"/>
    </row>
    <row r="331" spans="1:5">
      <c r="A331" s="28"/>
      <c r="B331" s="29"/>
      <c r="C331" s="29"/>
      <c r="D331" s="29"/>
      <c r="E331" s="29"/>
    </row>
    <row r="332" spans="1:5">
      <c r="A332" s="28"/>
      <c r="B332" s="29"/>
      <c r="C332" s="29"/>
      <c r="D332" s="29"/>
      <c r="E332" s="29"/>
    </row>
    <row r="333" spans="1:5">
      <c r="A333" s="28"/>
      <c r="B333" s="29"/>
      <c r="C333" s="29"/>
      <c r="D333" s="29"/>
      <c r="E333" s="29"/>
    </row>
    <row r="334" spans="1:5">
      <c r="A334" s="28"/>
      <c r="B334" s="29"/>
      <c r="C334" s="29"/>
      <c r="D334" s="29"/>
      <c r="E334" s="29"/>
    </row>
  </sheetData>
  <mergeCells count="5">
    <mergeCell ref="A6:A11"/>
    <mergeCell ref="B6:B11"/>
    <mergeCell ref="C6:C11"/>
    <mergeCell ref="D6:D11"/>
    <mergeCell ref="E6:E11"/>
  </mergeCells>
  <phoneticPr fontId="3"/>
  <pageMargins left="0.39370078740157483" right="0.39370078740157483" top="0.39370078740157483" bottom="0.39370078740157483" header="0.51181102362204722" footer="0.51181102362204722"/>
  <pageSetup paperSize="9" scale="60"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2"/>
  <sheetViews>
    <sheetView view="pageLayout" topLeftCell="B1" zoomScaleNormal="100" workbookViewId="0">
      <selection activeCell="G1" sqref="G1"/>
    </sheetView>
  </sheetViews>
  <sheetFormatPr defaultColWidth="3.125" defaultRowHeight="16.5" customHeight="1"/>
  <cols>
    <col min="1" max="1" width="11.875" style="35" hidden="1" customWidth="1"/>
    <col min="2" max="2" width="12.75" style="35" customWidth="1"/>
    <col min="3" max="7" width="12.25" style="35" customWidth="1"/>
    <col min="8" max="8" width="7.875" style="35" customWidth="1"/>
    <col min="9" max="16384" width="3.125" style="35"/>
  </cols>
  <sheetData>
    <row r="1" spans="1:8" ht="26.25" customHeight="1">
      <c r="B1" s="36" t="s">
        <v>106</v>
      </c>
      <c r="F1"/>
      <c r="G1" s="38" t="s">
        <v>491</v>
      </c>
    </row>
    <row r="2" spans="1:8" ht="22.5" customHeight="1">
      <c r="B2" s="114" t="str">
        <f>"○"&amp;ＴＯＰ!A4</f>
        <v>○</v>
      </c>
      <c r="C2" s="114"/>
      <c r="D2" s="114"/>
      <c r="E2" s="114"/>
      <c r="G2" s="98" t="e">
        <f>CONCATENATE("単位：",VLOOKUP(ＴＯＰ!C3,ＴＯＰ!A8:C33,3))</f>
        <v>#N/A</v>
      </c>
    </row>
    <row r="3" spans="1:8" s="42" customFormat="1" ht="22.5" customHeight="1">
      <c r="A3" s="39" t="s">
        <v>63</v>
      </c>
      <c r="B3" s="40" t="s">
        <v>64</v>
      </c>
      <c r="C3" s="41" t="str">
        <f>ＴＯＰ!F2</f>
        <v>H24</v>
      </c>
      <c r="D3" s="41" t="str">
        <f>ＴＯＰ!G2</f>
        <v>H25</v>
      </c>
      <c r="E3" s="41" t="str">
        <f>ＴＯＰ!H2</f>
        <v>H26</v>
      </c>
      <c r="F3" s="41" t="str">
        <f>ＴＯＰ!I2</f>
        <v>H27</v>
      </c>
      <c r="G3" s="41" t="str">
        <f>ＴＯＰ!J2</f>
        <v>H28</v>
      </c>
      <c r="H3" s="63" t="str">
        <f>G3&amp;"順位"</f>
        <v>H28順位</v>
      </c>
    </row>
    <row r="4" spans="1:8" ht="22.5" customHeight="1">
      <c r="A4" s="43">
        <v>32018</v>
      </c>
      <c r="B4" s="65" t="str">
        <f ca="1">VLOOKUP($A4,INDIRECT(G$3&amp;"!$C$6:$AE$331"),3)</f>
        <v>盛岡市</v>
      </c>
      <c r="C4" s="66" t="e">
        <f ca="1">VLOOKUP($A4,INDIRECT(C$3&amp;"!$C$6:$AE$331"),ＴＯＰ!$C$3+3)</f>
        <v>#N/A</v>
      </c>
      <c r="D4" s="66" t="e">
        <f ca="1">VLOOKUP($A4,INDIRECT(D$3&amp;"!$C$6:$AE$331"),ＴＯＰ!$C$3+3)</f>
        <v>#N/A</v>
      </c>
      <c r="E4" s="66" t="e">
        <f ca="1">VLOOKUP($A4,INDIRECT(E$3&amp;"!$C$6:$AE$331"),ＴＯＰ!$C$3+3)</f>
        <v>#N/A</v>
      </c>
      <c r="F4" s="66" t="e">
        <f ca="1">VLOOKUP($A4,INDIRECT(F$3&amp;"!$C$6:$AE$331"),ＴＯＰ!$C$3+3)</f>
        <v>#N/A</v>
      </c>
      <c r="G4" s="66" t="e">
        <f ca="1">VLOOKUP($A4,INDIRECT(G$3&amp;"!$C$6:$AE$331"),ＴＯＰ!$C$3+3)</f>
        <v>#N/A</v>
      </c>
      <c r="H4" s="46" t="e">
        <f t="shared" ref="H4:H22" ca="1" si="0">RANK(G4,$G$4:$G$22)</f>
        <v>#N/A</v>
      </c>
    </row>
    <row r="5" spans="1:8" ht="22.5" customHeight="1">
      <c r="A5" s="43">
        <v>32026</v>
      </c>
      <c r="B5" s="47" t="str">
        <f t="shared" ref="B5:B22" ca="1" si="1">VLOOKUP($A5,INDIRECT(G$3&amp;"!$C$6:$AE$331"),3)</f>
        <v>宮古市</v>
      </c>
      <c r="C5" s="48" t="e">
        <f ca="1">VLOOKUP($A5,INDIRECT(C$3&amp;"!$C$6:$AE$331"),ＴＯＰ!$C$3+3)</f>
        <v>#N/A</v>
      </c>
      <c r="D5" s="48" t="e">
        <f ca="1">VLOOKUP($A5,INDIRECT(D$3&amp;"!$C$6:$AE$331"),ＴＯＰ!$C$3+3)</f>
        <v>#N/A</v>
      </c>
      <c r="E5" s="48" t="e">
        <f ca="1">VLOOKUP($A5,INDIRECT(E$3&amp;"!$C$6:$AE$331"),ＴＯＰ!$C$3+3)</f>
        <v>#N/A</v>
      </c>
      <c r="F5" s="48" t="e">
        <f ca="1">VLOOKUP($A5,INDIRECT(F$3&amp;"!$C$6:$AE$331"),ＴＯＰ!$C$3+3)</f>
        <v>#N/A</v>
      </c>
      <c r="G5" s="48" t="e">
        <f ca="1">VLOOKUP($A5,INDIRECT(G$3&amp;"!$C$6:$AE$331"),ＴＯＰ!$C$3+3)</f>
        <v>#N/A</v>
      </c>
      <c r="H5" s="49" t="e">
        <f t="shared" ca="1" si="0"/>
        <v>#N/A</v>
      </c>
    </row>
    <row r="6" spans="1:8" ht="22.5" customHeight="1">
      <c r="A6" s="43">
        <v>32034</v>
      </c>
      <c r="B6" s="47" t="str">
        <f t="shared" ca="1" si="1"/>
        <v>大船渡市</v>
      </c>
      <c r="C6" s="48" t="e">
        <f ca="1">VLOOKUP($A6,INDIRECT(C$3&amp;"!$C$6:$AE$331"),ＴＯＰ!$C$3+3)</f>
        <v>#N/A</v>
      </c>
      <c r="D6" s="48" t="e">
        <f ca="1">VLOOKUP($A6,INDIRECT(D$3&amp;"!$C$6:$AE$331"),ＴＯＰ!$C$3+3)</f>
        <v>#N/A</v>
      </c>
      <c r="E6" s="48" t="e">
        <f ca="1">VLOOKUP($A6,INDIRECT(E$3&amp;"!$C$6:$AE$331"),ＴＯＰ!$C$3+3)</f>
        <v>#N/A</v>
      </c>
      <c r="F6" s="48" t="e">
        <f ca="1">VLOOKUP($A6,INDIRECT(F$3&amp;"!$C$6:$AE$331"),ＴＯＰ!$C$3+3)</f>
        <v>#N/A</v>
      </c>
      <c r="G6" s="48" t="e">
        <f ca="1">VLOOKUP($A6,INDIRECT(G$3&amp;"!$C$6:$AE$331"),ＴＯＰ!$C$3+3)</f>
        <v>#N/A</v>
      </c>
      <c r="H6" s="49" t="e">
        <f t="shared" ca="1" si="0"/>
        <v>#N/A</v>
      </c>
    </row>
    <row r="7" spans="1:8" ht="22.5" customHeight="1">
      <c r="A7" s="43">
        <v>32051</v>
      </c>
      <c r="B7" s="47" t="str">
        <f t="shared" ca="1" si="1"/>
        <v>花巻市</v>
      </c>
      <c r="C7" s="64" t="e">
        <f ca="1">VLOOKUP($A7,INDIRECT(C$3&amp;"!$C$6:$AE$331"),ＴＯＰ!$C$3+3)</f>
        <v>#N/A</v>
      </c>
      <c r="D7" s="64" t="e">
        <f ca="1">VLOOKUP($A7,INDIRECT(D$3&amp;"!$C$6:$AE$331"),ＴＯＰ!$C$3+3)</f>
        <v>#N/A</v>
      </c>
      <c r="E7" s="64" t="e">
        <f ca="1">VLOOKUP($A7,INDIRECT(E$3&amp;"!$C$6:$AE$331"),ＴＯＰ!$C$3+3)</f>
        <v>#N/A</v>
      </c>
      <c r="F7" s="64" t="e">
        <f ca="1">VLOOKUP($A7,INDIRECT(F$3&amp;"!$C$6:$AE$331"),ＴＯＰ!$C$3+3)</f>
        <v>#N/A</v>
      </c>
      <c r="G7" s="64" t="e">
        <f ca="1">VLOOKUP($A7,INDIRECT(G$3&amp;"!$C$6:$AE$331"),ＴＯＰ!$C$3+3)</f>
        <v>#N/A</v>
      </c>
      <c r="H7" s="52" t="e">
        <f t="shared" ca="1" si="0"/>
        <v>#N/A</v>
      </c>
    </row>
    <row r="8" spans="1:8" ht="22.5" customHeight="1">
      <c r="A8" s="43">
        <v>32069</v>
      </c>
      <c r="B8" s="47" t="str">
        <f t="shared" ca="1" si="1"/>
        <v>北上市</v>
      </c>
      <c r="C8" s="48" t="e">
        <f ca="1">VLOOKUP($A8,INDIRECT(C$3&amp;"!$C$6:$AE$331"),ＴＯＰ!$C$3+3)</f>
        <v>#N/A</v>
      </c>
      <c r="D8" s="48" t="e">
        <f ca="1">VLOOKUP($A8,INDIRECT(D$3&amp;"!$C$6:$AE$331"),ＴＯＰ!$C$3+3)</f>
        <v>#N/A</v>
      </c>
      <c r="E8" s="48" t="e">
        <f ca="1">VLOOKUP($A8,INDIRECT(E$3&amp;"!$C$6:$AE$331"),ＴＯＰ!$C$3+3)</f>
        <v>#N/A</v>
      </c>
      <c r="F8" s="48" t="e">
        <f ca="1">VLOOKUP($A8,INDIRECT(F$3&amp;"!$C$6:$AE$331"),ＴＯＰ!$C$3+3)</f>
        <v>#N/A</v>
      </c>
      <c r="G8" s="48" t="e">
        <f ca="1">VLOOKUP($A8,INDIRECT(G$3&amp;"!$C$6:$AE$331"),ＴＯＰ!$C$3+3)</f>
        <v>#N/A</v>
      </c>
      <c r="H8" s="49" t="e">
        <f t="shared" ca="1" si="0"/>
        <v>#N/A</v>
      </c>
    </row>
    <row r="9" spans="1:8" ht="22.5" customHeight="1">
      <c r="A9" s="43">
        <v>32077</v>
      </c>
      <c r="B9" s="47" t="str">
        <f t="shared" ca="1" si="1"/>
        <v>久慈市</v>
      </c>
      <c r="C9" s="48" t="e">
        <f ca="1">VLOOKUP($A9,INDIRECT(C$3&amp;"!$C$6:$AE$331"),ＴＯＰ!$C$3+3)</f>
        <v>#N/A</v>
      </c>
      <c r="D9" s="48" t="e">
        <f ca="1">VLOOKUP($A9,INDIRECT(D$3&amp;"!$C$6:$AE$331"),ＴＯＰ!$C$3+3)</f>
        <v>#N/A</v>
      </c>
      <c r="E9" s="48" t="e">
        <f ca="1">VLOOKUP($A9,INDIRECT(E$3&amp;"!$C$6:$AE$331"),ＴＯＰ!$C$3+3)</f>
        <v>#N/A</v>
      </c>
      <c r="F9" s="48" t="e">
        <f ca="1">VLOOKUP($A9,INDIRECT(F$3&amp;"!$C$6:$AE$331"),ＴＯＰ!$C$3+3)</f>
        <v>#N/A</v>
      </c>
      <c r="G9" s="48" t="e">
        <f ca="1">VLOOKUP($A9,INDIRECT(G$3&amp;"!$C$6:$AE$331"),ＴＯＰ!$C$3+3)</f>
        <v>#N/A</v>
      </c>
      <c r="H9" s="49" t="e">
        <f t="shared" ca="1" si="0"/>
        <v>#N/A</v>
      </c>
    </row>
    <row r="10" spans="1:8" ht="22.5" customHeight="1">
      <c r="A10" s="43">
        <v>32085</v>
      </c>
      <c r="B10" s="47" t="str">
        <f t="shared" ca="1" si="1"/>
        <v>遠野市</v>
      </c>
      <c r="C10" s="48" t="e">
        <f ca="1">VLOOKUP($A10,INDIRECT(C$3&amp;"!$C$6:$AE$331"),ＴＯＰ!$C$3+3)</f>
        <v>#N/A</v>
      </c>
      <c r="D10" s="48" t="e">
        <f ca="1">VLOOKUP($A10,INDIRECT(D$3&amp;"!$C$6:$AE$331"),ＴＯＰ!$C$3+3)</f>
        <v>#N/A</v>
      </c>
      <c r="E10" s="48" t="e">
        <f ca="1">VLOOKUP($A10,INDIRECT(E$3&amp;"!$C$6:$AE$331"),ＴＯＰ!$C$3+3)</f>
        <v>#N/A</v>
      </c>
      <c r="F10" s="48" t="e">
        <f ca="1">VLOOKUP($A10,INDIRECT(F$3&amp;"!$C$6:$AE$331"),ＴＯＰ!$C$3+3)</f>
        <v>#N/A</v>
      </c>
      <c r="G10" s="48" t="e">
        <f ca="1">VLOOKUP($A10,INDIRECT(G$3&amp;"!$C$6:$AE$331"),ＴＯＰ!$C$3+3)</f>
        <v>#N/A</v>
      </c>
      <c r="H10" s="49" t="e">
        <f t="shared" ca="1" si="0"/>
        <v>#N/A</v>
      </c>
    </row>
    <row r="11" spans="1:8" ht="22.5" customHeight="1">
      <c r="A11" s="43">
        <v>32093</v>
      </c>
      <c r="B11" s="47" t="str">
        <f t="shared" ca="1" si="1"/>
        <v>一関市</v>
      </c>
      <c r="C11" s="48" t="e">
        <f ca="1">VLOOKUP($A11,INDIRECT(C$3&amp;"!$C$6:$AE$331"),ＴＯＰ!$C$3+3)</f>
        <v>#N/A</v>
      </c>
      <c r="D11" s="48" t="e">
        <f ca="1">VLOOKUP($A11,INDIRECT(D$3&amp;"!$C$6:$AE$331"),ＴＯＰ!$C$3+3)</f>
        <v>#N/A</v>
      </c>
      <c r="E11" s="48" t="e">
        <f ca="1">VLOOKUP($A11,INDIRECT(E$3&amp;"!$C$6:$AE$331"),ＴＯＰ!$C$3+3)</f>
        <v>#N/A</v>
      </c>
      <c r="F11" s="48" t="e">
        <f ca="1">VLOOKUP($A11,INDIRECT(F$3&amp;"!$C$6:$AE$331"),ＴＯＰ!$C$3+3)</f>
        <v>#N/A</v>
      </c>
      <c r="G11" s="48" t="e">
        <f ca="1">VLOOKUP($A11,INDIRECT(G$3&amp;"!$C$6:$AE$331"),ＴＯＰ!$C$3+3)</f>
        <v>#N/A</v>
      </c>
      <c r="H11" s="49" t="e">
        <f t="shared" ca="1" si="0"/>
        <v>#N/A</v>
      </c>
    </row>
    <row r="12" spans="1:8" ht="22.5" customHeight="1">
      <c r="A12" s="43">
        <v>32107</v>
      </c>
      <c r="B12" s="47" t="str">
        <f t="shared" ca="1" si="1"/>
        <v>陸前高田市</v>
      </c>
      <c r="C12" s="48" t="e">
        <f ca="1">VLOOKUP($A12,INDIRECT(C$3&amp;"!$C$6:$AE$331"),ＴＯＰ!$C$3+3)</f>
        <v>#N/A</v>
      </c>
      <c r="D12" s="48" t="e">
        <f ca="1">VLOOKUP($A12,INDIRECT(D$3&amp;"!$C$6:$AE$331"),ＴＯＰ!$C$3+3)</f>
        <v>#N/A</v>
      </c>
      <c r="E12" s="48" t="e">
        <f ca="1">VLOOKUP($A12,INDIRECT(E$3&amp;"!$C$6:$AE$331"),ＴＯＰ!$C$3+3)</f>
        <v>#N/A</v>
      </c>
      <c r="F12" s="48" t="e">
        <f ca="1">VLOOKUP($A12,INDIRECT(F$3&amp;"!$C$6:$AE$331"),ＴＯＰ!$C$3+3)</f>
        <v>#N/A</v>
      </c>
      <c r="G12" s="48" t="e">
        <f ca="1">VLOOKUP($A12,INDIRECT(G$3&amp;"!$C$6:$AE$331"),ＴＯＰ!$C$3+3)</f>
        <v>#N/A</v>
      </c>
      <c r="H12" s="49" t="e">
        <f t="shared" ca="1" si="0"/>
        <v>#N/A</v>
      </c>
    </row>
    <row r="13" spans="1:8" ht="22.5" customHeight="1">
      <c r="A13" s="43">
        <v>32115</v>
      </c>
      <c r="B13" s="47" t="str">
        <f t="shared" ca="1" si="1"/>
        <v>釜石市</v>
      </c>
      <c r="C13" s="48" t="e">
        <f ca="1">VLOOKUP($A13,INDIRECT(C$3&amp;"!$C$6:$AE$331"),ＴＯＰ!$C$3+3)</f>
        <v>#N/A</v>
      </c>
      <c r="D13" s="48" t="e">
        <f ca="1">VLOOKUP($A13,INDIRECT(D$3&amp;"!$C$6:$AE$331"),ＴＯＰ!$C$3+3)</f>
        <v>#N/A</v>
      </c>
      <c r="E13" s="48" t="e">
        <f ca="1">VLOOKUP($A13,INDIRECT(E$3&amp;"!$C$6:$AE$331"),ＴＯＰ!$C$3+3)</f>
        <v>#N/A</v>
      </c>
      <c r="F13" s="48" t="e">
        <f ca="1">VLOOKUP($A13,INDIRECT(F$3&amp;"!$C$6:$AE$331"),ＴＯＰ!$C$3+3)</f>
        <v>#N/A</v>
      </c>
      <c r="G13" s="48" t="e">
        <f ca="1">VLOOKUP($A13,INDIRECT(G$3&amp;"!$C$6:$AE$331"),ＴＯＰ!$C$3+3)</f>
        <v>#N/A</v>
      </c>
      <c r="H13" s="49" t="e">
        <f t="shared" ca="1" si="0"/>
        <v>#N/A</v>
      </c>
    </row>
    <row r="14" spans="1:8" ht="22.5" customHeight="1">
      <c r="A14" s="43">
        <v>32131</v>
      </c>
      <c r="B14" s="47" t="str">
        <f t="shared" ca="1" si="1"/>
        <v>二戸市</v>
      </c>
      <c r="C14" s="48" t="e">
        <f ca="1">VLOOKUP($A14,INDIRECT(C$3&amp;"!$C$6:$AE$331"),ＴＯＰ!$C$3+3)</f>
        <v>#N/A</v>
      </c>
      <c r="D14" s="48" t="e">
        <f ca="1">VLOOKUP($A14,INDIRECT(D$3&amp;"!$C$6:$AE$331"),ＴＯＰ!$C$3+3)</f>
        <v>#N/A</v>
      </c>
      <c r="E14" s="48" t="e">
        <f ca="1">VLOOKUP($A14,INDIRECT(E$3&amp;"!$C$6:$AE$331"),ＴＯＰ!$C$3+3)</f>
        <v>#N/A</v>
      </c>
      <c r="F14" s="48" t="e">
        <f ca="1">VLOOKUP($A14,INDIRECT(F$3&amp;"!$C$6:$AE$331"),ＴＯＰ!$C$3+3)</f>
        <v>#N/A</v>
      </c>
      <c r="G14" s="48" t="e">
        <f ca="1">VLOOKUP($A14,INDIRECT(G$3&amp;"!$C$6:$AE$331"),ＴＯＰ!$C$3+3)</f>
        <v>#N/A</v>
      </c>
      <c r="H14" s="49" t="e">
        <f t="shared" ca="1" si="0"/>
        <v>#N/A</v>
      </c>
    </row>
    <row r="15" spans="1:8" ht="22.5" customHeight="1">
      <c r="A15" s="43">
        <v>32140</v>
      </c>
      <c r="B15" s="47" t="str">
        <f t="shared" ca="1" si="1"/>
        <v>八幡平市</v>
      </c>
      <c r="C15" s="48" t="e">
        <f ca="1">VLOOKUP($A15,INDIRECT(C$3&amp;"!$C$6:$AE$331"),ＴＯＰ!$C$3+3)</f>
        <v>#N/A</v>
      </c>
      <c r="D15" s="48" t="e">
        <f ca="1">VLOOKUP($A15,INDIRECT(D$3&amp;"!$C$6:$AE$331"),ＴＯＰ!$C$3+3)</f>
        <v>#N/A</v>
      </c>
      <c r="E15" s="48" t="e">
        <f ca="1">VLOOKUP($A15,INDIRECT(E$3&amp;"!$C$6:$AE$331"),ＴＯＰ!$C$3+3)</f>
        <v>#N/A</v>
      </c>
      <c r="F15" s="48" t="e">
        <f ca="1">VLOOKUP($A15,INDIRECT(F$3&amp;"!$C$6:$AE$331"),ＴＯＰ!$C$3+3)</f>
        <v>#N/A</v>
      </c>
      <c r="G15" s="48" t="e">
        <f ca="1">VLOOKUP($A15,INDIRECT(G$3&amp;"!$C$6:$AE$331"),ＴＯＰ!$C$3+3)</f>
        <v>#N/A</v>
      </c>
      <c r="H15" s="49" t="e">
        <f t="shared" ca="1" si="0"/>
        <v>#N/A</v>
      </c>
    </row>
    <row r="16" spans="1:8" ht="22.5" customHeight="1">
      <c r="A16" s="43">
        <v>32158</v>
      </c>
      <c r="B16" s="47" t="str">
        <f t="shared" ca="1" si="1"/>
        <v>奥州市</v>
      </c>
      <c r="C16" s="48" t="e">
        <f ca="1">VLOOKUP($A16,INDIRECT(C$3&amp;"!$C$6:$AE$331"),ＴＯＰ!$C$3+3)</f>
        <v>#N/A</v>
      </c>
      <c r="D16" s="48" t="e">
        <f ca="1">VLOOKUP($A16,INDIRECT(D$3&amp;"!$C$6:$AE$331"),ＴＯＰ!$C$3+3)</f>
        <v>#N/A</v>
      </c>
      <c r="E16" s="48" t="e">
        <f ca="1">VLOOKUP($A16,INDIRECT(E$3&amp;"!$C$6:$AE$331"),ＴＯＰ!$C$3+3)</f>
        <v>#N/A</v>
      </c>
      <c r="F16" s="48" t="e">
        <f ca="1">VLOOKUP($A16,INDIRECT(F$3&amp;"!$C$6:$AE$331"),ＴＯＰ!$C$3+3)</f>
        <v>#N/A</v>
      </c>
      <c r="G16" s="48" t="e">
        <f ca="1">VLOOKUP($A16,INDIRECT(G$3&amp;"!$C$6:$AE$331"),ＴＯＰ!$C$3+3)</f>
        <v>#N/A</v>
      </c>
      <c r="H16" s="49" t="e">
        <f t="shared" ca="1" si="0"/>
        <v>#N/A</v>
      </c>
    </row>
    <row r="17" spans="1:8" ht="22.5" customHeight="1">
      <c r="A17" s="43">
        <v>32166</v>
      </c>
      <c r="B17" s="67" t="str">
        <f t="shared" ca="1" si="1"/>
        <v>滝沢市</v>
      </c>
      <c r="C17" s="48" t="e">
        <f ca="1">VLOOKUP($A17+891,INDIRECT(C$3&amp;"!$C$6:$AE$331"),ＴＯＰ!$C$3+3)</f>
        <v>#N/A</v>
      </c>
      <c r="D17" s="48" t="e">
        <f ca="1">VLOOKUP($A17,INDIRECT(D$3&amp;"!$C$6:$AE$331"),ＴＯＰ!$C$3+3)</f>
        <v>#N/A</v>
      </c>
      <c r="E17" s="68" t="e">
        <f ca="1">VLOOKUP($A17,INDIRECT(E$3&amp;"!$C$6:$AE$331"),ＴＯＰ!$C$3+3)</f>
        <v>#N/A</v>
      </c>
      <c r="F17" s="68" t="e">
        <f ca="1">VLOOKUP($A17,INDIRECT(F$3&amp;"!$C$6:$AE$331"),ＴＯＰ!$C$3+3)</f>
        <v>#N/A</v>
      </c>
      <c r="G17" s="68" t="e">
        <f ca="1">VLOOKUP($A17,INDIRECT(G$3&amp;"!$C$6:$AE$331"),ＴＯＰ!$C$3+3)</f>
        <v>#N/A</v>
      </c>
      <c r="H17" s="69" t="e">
        <f t="shared" ca="1" si="0"/>
        <v>#N/A</v>
      </c>
    </row>
    <row r="18" spans="1:8" ht="22.5" customHeight="1">
      <c r="A18" s="43">
        <v>33014</v>
      </c>
      <c r="B18" s="70" t="str">
        <f t="shared" ca="1" si="1"/>
        <v>雫石町</v>
      </c>
      <c r="C18" s="71" t="e">
        <f ca="1">VLOOKUP($A18,INDIRECT(C$3&amp;"!$C$6:$AE$331"),ＴＯＰ!$C$3+3)</f>
        <v>#N/A</v>
      </c>
      <c r="D18" s="71" t="e">
        <f ca="1">VLOOKUP($A18,INDIRECT(D$3&amp;"!$C$6:$AE$331"),ＴＯＰ!$C$3+3)</f>
        <v>#N/A</v>
      </c>
      <c r="E18" s="71" t="e">
        <f ca="1">VLOOKUP($A18,INDIRECT(E$3&amp;"!$C$6:$AE$331"),ＴＯＰ!$C$3+3)</f>
        <v>#N/A</v>
      </c>
      <c r="F18" s="71" t="e">
        <f ca="1">VLOOKUP($A18,INDIRECT(F$3&amp;"!$C$6:$AE$331"),ＴＯＰ!$C$3+3)</f>
        <v>#N/A</v>
      </c>
      <c r="G18" s="71" t="e">
        <f ca="1">VLOOKUP($A18,INDIRECT(G$3&amp;"!$C$6:$AE$331"),ＴＯＰ!$C$3+3)</f>
        <v>#N/A</v>
      </c>
      <c r="H18" s="72" t="e">
        <f t="shared" ca="1" si="0"/>
        <v>#N/A</v>
      </c>
    </row>
    <row r="19" spans="1:8" ht="22.5" customHeight="1">
      <c r="A19" s="43">
        <v>33022</v>
      </c>
      <c r="B19" s="47" t="str">
        <f t="shared" ca="1" si="1"/>
        <v>葛巻町</v>
      </c>
      <c r="C19" s="48" t="e">
        <f ca="1">VLOOKUP($A19,INDIRECT(C$3&amp;"!$C$6:$AE$331"),ＴＯＰ!$C$3+3)</f>
        <v>#N/A</v>
      </c>
      <c r="D19" s="48" t="e">
        <f ca="1">VLOOKUP($A19,INDIRECT(D$3&amp;"!$C$6:$AE$331"),ＴＯＰ!$C$3+3)</f>
        <v>#N/A</v>
      </c>
      <c r="E19" s="48" t="e">
        <f ca="1">VLOOKUP($A19,INDIRECT(E$3&amp;"!$C$6:$AE$331"),ＴＯＰ!$C$3+3)</f>
        <v>#N/A</v>
      </c>
      <c r="F19" s="48" t="e">
        <f ca="1">VLOOKUP($A19,INDIRECT(F$3&amp;"!$C$6:$AE$331"),ＴＯＰ!$C$3+3)</f>
        <v>#N/A</v>
      </c>
      <c r="G19" s="48" t="e">
        <f ca="1">VLOOKUP($A19,INDIRECT(G$3&amp;"!$C$6:$AE$331"),ＴＯＰ!$C$3+3)</f>
        <v>#N/A</v>
      </c>
      <c r="H19" s="49" t="e">
        <f t="shared" ca="1" si="0"/>
        <v>#N/A</v>
      </c>
    </row>
    <row r="20" spans="1:8" ht="22.5" customHeight="1">
      <c r="A20" s="43">
        <v>33031</v>
      </c>
      <c r="B20" s="53" t="str">
        <f t="shared" ca="1" si="1"/>
        <v>岩手町</v>
      </c>
      <c r="C20" s="48" t="e">
        <f ca="1">VLOOKUP($A20,INDIRECT(C$3&amp;"!$C$6:$AE$331"),ＴＯＰ!$C$3+3)</f>
        <v>#N/A</v>
      </c>
      <c r="D20" s="48" t="e">
        <f ca="1">VLOOKUP($A20,INDIRECT(D$3&amp;"!$C$6:$AE$331"),ＴＯＰ!$C$3+3)</f>
        <v>#N/A</v>
      </c>
      <c r="E20" s="48" t="e">
        <f ca="1">VLOOKUP($A20,INDIRECT(E$3&amp;"!$C$6:$AE$331"),ＴＯＰ!$C$3+3)</f>
        <v>#N/A</v>
      </c>
      <c r="F20" s="48" t="e">
        <f ca="1">VLOOKUP($A20,INDIRECT(F$3&amp;"!$C$6:$AE$331"),ＴＯＰ!$C$3+3)</f>
        <v>#N/A</v>
      </c>
      <c r="G20" s="48" t="e">
        <f ca="1">VLOOKUP($A20,INDIRECT(G$3&amp;"!$C$6:$AE$331"),ＴＯＰ!$C$3+3)</f>
        <v>#N/A</v>
      </c>
      <c r="H20" s="49" t="e">
        <f t="shared" ca="1" si="0"/>
        <v>#N/A</v>
      </c>
    </row>
    <row r="21" spans="1:8" ht="22.5" customHeight="1">
      <c r="A21" s="43">
        <v>33219</v>
      </c>
      <c r="B21" s="47" t="str">
        <f t="shared" ca="1" si="1"/>
        <v>紫波町</v>
      </c>
      <c r="C21" s="48" t="e">
        <f ca="1">VLOOKUP($A21,INDIRECT(C$3&amp;"!$C$6:$AE$331"),ＴＯＰ!$C$3+3)</f>
        <v>#N/A</v>
      </c>
      <c r="D21" s="48" t="e">
        <f ca="1">VLOOKUP($A21,INDIRECT(D$3&amp;"!$C$6:$AE$331"),ＴＯＰ!$C$3+3)</f>
        <v>#N/A</v>
      </c>
      <c r="E21" s="48" t="e">
        <f ca="1">VLOOKUP($A21,INDIRECT(E$3&amp;"!$C$6:$AE$331"),ＴＯＰ!$C$3+3)</f>
        <v>#N/A</v>
      </c>
      <c r="F21" s="48" t="e">
        <f ca="1">VLOOKUP($A21,INDIRECT(F$3&amp;"!$C$6:$AE$331"),ＴＯＰ!$C$3+3)</f>
        <v>#N/A</v>
      </c>
      <c r="G21" s="48" t="e">
        <f ca="1">VLOOKUP($A21,INDIRECT(G$3&amp;"!$C$6:$AE$331"),ＴＯＰ!$C$3+3)</f>
        <v>#N/A</v>
      </c>
      <c r="H21" s="49" t="e">
        <f t="shared" ca="1" si="0"/>
        <v>#N/A</v>
      </c>
    </row>
    <row r="22" spans="1:8" ht="22.5" customHeight="1">
      <c r="A22" s="43">
        <v>33227</v>
      </c>
      <c r="B22" s="54" t="str">
        <f t="shared" ca="1" si="1"/>
        <v>矢巾町</v>
      </c>
      <c r="C22" s="55" t="e">
        <f ca="1">VLOOKUP($A22,INDIRECT(C$3&amp;"!$C$6:$AE$331"),ＴＯＰ!$C$3+3)</f>
        <v>#N/A</v>
      </c>
      <c r="D22" s="55" t="e">
        <f ca="1">VLOOKUP($A22,INDIRECT(D$3&amp;"!$C$6:$AE$331"),ＴＯＰ!$C$3+3)</f>
        <v>#N/A</v>
      </c>
      <c r="E22" s="55" t="e">
        <f ca="1">VLOOKUP($A22,INDIRECT(E$3&amp;"!$C$6:$AE$331"),ＴＯＰ!$C$3+3)</f>
        <v>#N/A</v>
      </c>
      <c r="F22" s="55" t="e">
        <f ca="1">VLOOKUP($A22,INDIRECT(F$3&amp;"!$C$6:$AE$331"),ＴＯＰ!$C$3+3)</f>
        <v>#N/A</v>
      </c>
      <c r="G22" s="55" t="e">
        <f ca="1">VLOOKUP($A22,INDIRECT(G$3&amp;"!$C$6:$AE$331"),ＴＯＰ!$C$3+3)</f>
        <v>#N/A</v>
      </c>
      <c r="H22" s="56" t="e">
        <f t="shared" ca="1" si="0"/>
        <v>#N/A</v>
      </c>
    </row>
  </sheetData>
  <sheetProtection sheet="1" objects="1" scenarios="1" selectLockedCells="1"/>
  <mergeCells count="1">
    <mergeCell ref="B2:E2"/>
  </mergeCells>
  <phoneticPr fontId="5"/>
  <conditionalFormatting sqref="C4:G22">
    <cfRule type="expression" dxfId="9" priority="6">
      <formula>SUM($C$4:$C$22)-INT(SUM($C$4:$C$22))&gt;0</formula>
    </cfRule>
  </conditionalFormatting>
  <conditionalFormatting sqref="H4:H22">
    <cfRule type="top10" dxfId="8" priority="7" bottom="1" rank="5"/>
  </conditionalFormatting>
  <hyperlinks>
    <hyperlink ref="G1" location="ＴＯＰ!A1" display="TOPへ戻る"/>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3"/>
  <sheetViews>
    <sheetView view="pageLayout" topLeftCell="B1" zoomScaleNormal="100" workbookViewId="0">
      <selection activeCell="G1" sqref="G1"/>
    </sheetView>
  </sheetViews>
  <sheetFormatPr defaultColWidth="3.125" defaultRowHeight="16.5" customHeight="1"/>
  <cols>
    <col min="1" max="1" width="11.875" style="35" hidden="1" customWidth="1"/>
    <col min="2" max="2" width="12.75" style="35" customWidth="1"/>
    <col min="3" max="7" width="12.25" style="35" customWidth="1"/>
    <col min="8" max="8" width="7.875" style="35" customWidth="1"/>
    <col min="9" max="16384" width="3.125" style="35"/>
  </cols>
  <sheetData>
    <row r="1" spans="1:8" ht="26.25" customHeight="1">
      <c r="B1" s="36" t="s">
        <v>102</v>
      </c>
      <c r="F1" s="73"/>
      <c r="G1" s="38" t="s">
        <v>103</v>
      </c>
    </row>
    <row r="2" spans="1:8" ht="22.5" customHeight="1">
      <c r="B2" s="114" t="str">
        <f>"○"&amp;ＴＯＰ!A4</f>
        <v>○</v>
      </c>
      <c r="C2" s="114"/>
      <c r="D2" s="114"/>
      <c r="E2" s="114"/>
      <c r="G2" s="98" t="e">
        <f>CONCATENATE("単位：",VLOOKUP(ＴＯＰ!C3,ＴＯＰ!A7:C33,3))</f>
        <v>#N/A</v>
      </c>
    </row>
    <row r="3" spans="1:8" s="42" customFormat="1" ht="22.5" customHeight="1">
      <c r="A3" s="39" t="s">
        <v>63</v>
      </c>
      <c r="B3" s="40" t="s">
        <v>64</v>
      </c>
      <c r="C3" s="41" t="str">
        <f>'集計表（岩手県内）'!C3</f>
        <v>H24</v>
      </c>
      <c r="D3" s="41" t="str">
        <f>'集計表（岩手県内）'!D3</f>
        <v>H25</v>
      </c>
      <c r="E3" s="41" t="str">
        <f>'集計表（岩手県内）'!E3</f>
        <v>H26</v>
      </c>
      <c r="F3" s="41" t="str">
        <f>'集計表（岩手県内）'!F3</f>
        <v>H27</v>
      </c>
      <c r="G3" s="41" t="str">
        <f>'集計表（岩手県内）'!G3</f>
        <v>H28</v>
      </c>
      <c r="H3" s="41" t="str">
        <f>'集計表（岩手県内）'!H3</f>
        <v>H28順位</v>
      </c>
    </row>
    <row r="4" spans="1:8" ht="22.5" customHeight="1">
      <c r="A4" s="43">
        <v>22012</v>
      </c>
      <c r="B4" s="44" t="str">
        <f ca="1">VLOOKUP($A4,INDIRECT(G$3&amp;"!$C$6:$AE$331"),3)</f>
        <v>青森市</v>
      </c>
      <c r="C4" s="45" t="e">
        <f ca="1">VLOOKUP($A4,INDIRECT(C$3&amp;"!$C$6:$AE$331"),ＴＯＰ!$C$3+3)</f>
        <v>#N/A</v>
      </c>
      <c r="D4" s="45" t="e">
        <f ca="1">VLOOKUP($A4,INDIRECT(D$3&amp;"!$C$6:$AE$331"),ＴＯＰ!$C$3+3)</f>
        <v>#N/A</v>
      </c>
      <c r="E4" s="45" t="e">
        <f ca="1">VLOOKUP($A4,INDIRECT(E$3&amp;"!$C$6:$AE$331"),ＴＯＰ!$C$3+3)</f>
        <v>#N/A</v>
      </c>
      <c r="F4" s="45" t="e">
        <f ca="1">VLOOKUP($A4,INDIRECT(F$3&amp;"!$C$6:$AE$331"),ＴＯＰ!$C$3+3)</f>
        <v>#N/A</v>
      </c>
      <c r="G4" s="45" t="e">
        <f ca="1">VLOOKUP($A4,INDIRECT(G$3&amp;"!$C$6:$AE$331"),ＴＯＰ!$C$3+3)</f>
        <v>#N/A</v>
      </c>
      <c r="H4" s="46" t="e">
        <f t="shared" ref="H4:H13" ca="1" si="0">RANK(G4,$G$4:$G$13)</f>
        <v>#N/A</v>
      </c>
    </row>
    <row r="5" spans="1:8" ht="22.5" customHeight="1">
      <c r="A5" s="43">
        <v>22021</v>
      </c>
      <c r="B5" s="47" t="str">
        <f t="shared" ref="B5:B13" ca="1" si="1">VLOOKUP($A5,INDIRECT(G$3&amp;"!$C$6:$AE$331"),3)</f>
        <v>弘前市</v>
      </c>
      <c r="C5" s="48" t="e">
        <f ca="1">VLOOKUP($A5,INDIRECT(C$3&amp;"!$C$6:$AE$331"),ＴＯＰ!$C$3+3)</f>
        <v>#N/A</v>
      </c>
      <c r="D5" s="48" t="e">
        <f ca="1">VLOOKUP($A5,INDIRECT(D$3&amp;"!$C$6:$AE$331"),ＴＯＰ!$C$3+3)</f>
        <v>#N/A</v>
      </c>
      <c r="E5" s="48" t="e">
        <f ca="1">VLOOKUP($A5,INDIRECT(E$3&amp;"!$C$6:$AE$331"),ＴＯＰ!$C$3+3)</f>
        <v>#N/A</v>
      </c>
      <c r="F5" s="48" t="e">
        <f ca="1">VLOOKUP($A5,INDIRECT(F$3&amp;"!$C$6:$AE$331"),ＴＯＰ!$C$3+3)</f>
        <v>#N/A</v>
      </c>
      <c r="G5" s="48" t="e">
        <f ca="1">VLOOKUP($A5,INDIRECT(G$3&amp;"!$C$6:$AE$331"),ＴＯＰ!$C$3+3)</f>
        <v>#N/A</v>
      </c>
      <c r="H5" s="49" t="e">
        <f t="shared" ca="1" si="0"/>
        <v>#N/A</v>
      </c>
    </row>
    <row r="6" spans="1:8" ht="22.5" customHeight="1">
      <c r="A6" s="43">
        <v>22039</v>
      </c>
      <c r="B6" s="47" t="str">
        <f t="shared" ca="1" si="1"/>
        <v>八戸市</v>
      </c>
      <c r="C6" s="48" t="e">
        <f ca="1">VLOOKUP($A6,INDIRECT(C$3&amp;"!$C$6:$AE$331"),ＴＯＰ!$C$3+3)</f>
        <v>#N/A</v>
      </c>
      <c r="D6" s="48" t="e">
        <f ca="1">VLOOKUP($A6,INDIRECT(D$3&amp;"!$C$6:$AE$331"),ＴＯＰ!$C$3+3)</f>
        <v>#N/A</v>
      </c>
      <c r="E6" s="48" t="e">
        <f ca="1">VLOOKUP($A6,INDIRECT(E$3&amp;"!$C$6:$AE$331"),ＴＯＰ!$C$3+3)</f>
        <v>#N/A</v>
      </c>
      <c r="F6" s="48" t="e">
        <f ca="1">VLOOKUP($A6,INDIRECT(F$3&amp;"!$C$6:$AE$331"),ＴＯＰ!$C$3+3)</f>
        <v>#N/A</v>
      </c>
      <c r="G6" s="48" t="e">
        <f ca="1">VLOOKUP($A6,INDIRECT(G$3&amp;"!$C$6:$AE$331"),ＴＯＰ!$C$3+3)</f>
        <v>#N/A</v>
      </c>
      <c r="H6" s="49" t="e">
        <f t="shared" ca="1" si="0"/>
        <v>#N/A</v>
      </c>
    </row>
    <row r="7" spans="1:8" ht="22.5" customHeight="1">
      <c r="A7" s="43">
        <v>32018</v>
      </c>
      <c r="B7" s="50" t="str">
        <f t="shared" ca="1" si="1"/>
        <v>盛岡市</v>
      </c>
      <c r="C7" s="51" t="e">
        <f ca="1">VLOOKUP($A7,INDIRECT(C$3&amp;"!$C$6:$AE$331"),ＴＯＰ!$C$3+3)</f>
        <v>#N/A</v>
      </c>
      <c r="D7" s="51" t="e">
        <f ca="1">VLOOKUP($A7,INDIRECT(D$3&amp;"!$C$6:$AE$331"),ＴＯＰ!$C$3+3)</f>
        <v>#N/A</v>
      </c>
      <c r="E7" s="51" t="e">
        <f ca="1">VLOOKUP($A7,INDIRECT(E$3&amp;"!$C$6:$AE$331"),ＴＯＰ!$C$3+3)</f>
        <v>#N/A</v>
      </c>
      <c r="F7" s="51" t="e">
        <f ca="1">VLOOKUP($A7,INDIRECT(F$3&amp;"!$C$6:$AE$331"),ＴＯＰ!$C$3+3)</f>
        <v>#N/A</v>
      </c>
      <c r="G7" s="51" t="e">
        <f ca="1">VLOOKUP($A7,INDIRECT(G$3&amp;"!$C$6:$AE$331"),ＴＯＰ!$C$3+3)</f>
        <v>#N/A</v>
      </c>
      <c r="H7" s="52" t="e">
        <f t="shared" ca="1" si="0"/>
        <v>#N/A</v>
      </c>
    </row>
    <row r="8" spans="1:8" ht="22.5" customHeight="1">
      <c r="A8" s="43">
        <v>41009</v>
      </c>
      <c r="B8" s="47" t="str">
        <f t="shared" ca="1" si="1"/>
        <v>仙台市</v>
      </c>
      <c r="C8" s="48" t="e">
        <f ca="1">VLOOKUP($A8,INDIRECT(C$3&amp;"!$C$6:$AE$331"),ＴＯＰ!$C$3+3)</f>
        <v>#N/A</v>
      </c>
      <c r="D8" s="48" t="e">
        <f ca="1">VLOOKUP($A8,INDIRECT(D$3&amp;"!$C$6:$AE$331"),ＴＯＰ!$C$3+3)</f>
        <v>#N/A</v>
      </c>
      <c r="E8" s="48" t="e">
        <f ca="1">VLOOKUP($A8,INDIRECT(E$3&amp;"!$C$6:$AE$331"),ＴＯＰ!$C$3+3)</f>
        <v>#N/A</v>
      </c>
      <c r="F8" s="48" t="e">
        <f ca="1">VLOOKUP($A8,INDIRECT(F$3&amp;"!$C$6:$AE$331"),ＴＯＰ!$C$3+3)</f>
        <v>#N/A</v>
      </c>
      <c r="G8" s="48" t="e">
        <f ca="1">VLOOKUP($A8,INDIRECT(G$3&amp;"!$C$6:$AE$331"),ＴＯＰ!$C$3+3)</f>
        <v>#N/A</v>
      </c>
      <c r="H8" s="49" t="e">
        <f t="shared" ca="1" si="0"/>
        <v>#N/A</v>
      </c>
    </row>
    <row r="9" spans="1:8" ht="22.5" customHeight="1">
      <c r="A9" s="43">
        <v>52019</v>
      </c>
      <c r="B9" s="47" t="str">
        <f t="shared" ca="1" si="1"/>
        <v>秋田市</v>
      </c>
      <c r="C9" s="48" t="e">
        <f ca="1">VLOOKUP($A9,INDIRECT(C$3&amp;"!$C$6:$AE$331"),ＴＯＰ!$C$3+3)</f>
        <v>#N/A</v>
      </c>
      <c r="D9" s="48" t="e">
        <f ca="1">VLOOKUP($A9,INDIRECT(D$3&amp;"!$C$6:$AE$331"),ＴＯＰ!$C$3+3)</f>
        <v>#N/A</v>
      </c>
      <c r="E9" s="48" t="e">
        <f ca="1">VLOOKUP($A9,INDIRECT(E$3&amp;"!$C$6:$AE$331"),ＴＯＰ!$C$3+3)</f>
        <v>#N/A</v>
      </c>
      <c r="F9" s="48" t="e">
        <f ca="1">VLOOKUP($A9,INDIRECT(F$3&amp;"!$C$6:$AE$331"),ＴＯＰ!$C$3+3)</f>
        <v>#N/A</v>
      </c>
      <c r="G9" s="48" t="e">
        <f ca="1">VLOOKUP($A9,INDIRECT(G$3&amp;"!$C$6:$AE$331"),ＴＯＰ!$C$3+3)</f>
        <v>#N/A</v>
      </c>
      <c r="H9" s="49" t="e">
        <f t="shared" ca="1" si="0"/>
        <v>#N/A</v>
      </c>
    </row>
    <row r="10" spans="1:8" ht="22.5" customHeight="1">
      <c r="A10" s="43">
        <v>62014</v>
      </c>
      <c r="B10" s="47" t="str">
        <f t="shared" ca="1" si="1"/>
        <v>山形市</v>
      </c>
      <c r="C10" s="48" t="e">
        <f ca="1">VLOOKUP($A10,INDIRECT(C$3&amp;"!$C$6:$AE$331"),ＴＯＰ!$C$3+3)</f>
        <v>#N/A</v>
      </c>
      <c r="D10" s="48" t="e">
        <f ca="1">VLOOKUP($A10,INDIRECT(D$3&amp;"!$C$6:$AE$331"),ＴＯＰ!$C$3+3)</f>
        <v>#N/A</v>
      </c>
      <c r="E10" s="48" t="e">
        <f ca="1">VLOOKUP($A10,INDIRECT(E$3&amp;"!$C$6:$AE$331"),ＴＯＰ!$C$3+3)</f>
        <v>#N/A</v>
      </c>
      <c r="F10" s="48" t="e">
        <f ca="1">VLOOKUP($A10,INDIRECT(F$3&amp;"!$C$6:$AE$331"),ＴＯＰ!$C$3+3)</f>
        <v>#N/A</v>
      </c>
      <c r="G10" s="48" t="e">
        <f ca="1">VLOOKUP($A10,INDIRECT(G$3&amp;"!$C$6:$AE$331"),ＴＯＰ!$C$3+3)</f>
        <v>#N/A</v>
      </c>
      <c r="H10" s="49" t="e">
        <f t="shared" ca="1" si="0"/>
        <v>#N/A</v>
      </c>
    </row>
    <row r="11" spans="1:8" ht="22.5" customHeight="1">
      <c r="A11" s="43">
        <v>72010</v>
      </c>
      <c r="B11" s="47" t="str">
        <f t="shared" ca="1" si="1"/>
        <v>福島市</v>
      </c>
      <c r="C11" s="48" t="e">
        <f ca="1">VLOOKUP($A11,INDIRECT(C$3&amp;"!$C$6:$AE$331"),ＴＯＰ!$C$3+3)</f>
        <v>#N/A</v>
      </c>
      <c r="D11" s="48" t="e">
        <f ca="1">VLOOKUP($A11,INDIRECT(D$3&amp;"!$C$6:$AE$331"),ＴＯＰ!$C$3+3)</f>
        <v>#N/A</v>
      </c>
      <c r="E11" s="48" t="e">
        <f ca="1">VLOOKUP($A11,INDIRECT(E$3&amp;"!$C$6:$AE$331"),ＴＯＰ!$C$3+3)</f>
        <v>#N/A</v>
      </c>
      <c r="F11" s="48" t="e">
        <f ca="1">VLOOKUP($A11,INDIRECT(F$3&amp;"!$C$6:$AE$331"),ＴＯＰ!$C$3+3)</f>
        <v>#N/A</v>
      </c>
      <c r="G11" s="48" t="e">
        <f ca="1">VLOOKUP($A11,INDIRECT(G$3&amp;"!$C$6:$AE$331"),ＴＯＰ!$C$3+3)</f>
        <v>#N/A</v>
      </c>
      <c r="H11" s="49" t="e">
        <f t="shared" ca="1" si="0"/>
        <v>#N/A</v>
      </c>
    </row>
    <row r="12" spans="1:8" ht="22.5" customHeight="1">
      <c r="A12" s="43">
        <v>72036</v>
      </c>
      <c r="B12" s="47" t="str">
        <f t="shared" ca="1" si="1"/>
        <v>郡山市</v>
      </c>
      <c r="C12" s="48" t="e">
        <f ca="1">VLOOKUP($A12,INDIRECT(C$3&amp;"!$C$6:$AE$331"),ＴＯＰ!$C$3+3)</f>
        <v>#N/A</v>
      </c>
      <c r="D12" s="48" t="e">
        <f ca="1">VLOOKUP($A12,INDIRECT(D$3&amp;"!$C$6:$AE$331"),ＴＯＰ!$C$3+3)</f>
        <v>#N/A</v>
      </c>
      <c r="E12" s="48" t="e">
        <f ca="1">VLOOKUP($A12,INDIRECT(E$3&amp;"!$C$6:$AE$331"),ＴＯＰ!$C$3+3)</f>
        <v>#N/A</v>
      </c>
      <c r="F12" s="48" t="e">
        <f ca="1">VLOOKUP($A12,INDIRECT(F$3&amp;"!$C$6:$AE$331"),ＴＯＰ!$C$3+3)</f>
        <v>#N/A</v>
      </c>
      <c r="G12" s="48" t="e">
        <f ca="1">VLOOKUP($A12,INDIRECT(G$3&amp;"!$C$6:$AE$331"),ＴＯＰ!$C$3+3)</f>
        <v>#N/A</v>
      </c>
      <c r="H12" s="49" t="e">
        <f t="shared" ca="1" si="0"/>
        <v>#N/A</v>
      </c>
    </row>
    <row r="13" spans="1:8" ht="22.5" customHeight="1">
      <c r="A13" s="43">
        <v>72044</v>
      </c>
      <c r="B13" s="54" t="str">
        <f t="shared" ca="1" si="1"/>
        <v>いわき市</v>
      </c>
      <c r="C13" s="55" t="e">
        <f ca="1">VLOOKUP($A13,INDIRECT(C$3&amp;"!$C$6:$AE$331"),ＴＯＰ!$C$3+3)</f>
        <v>#N/A</v>
      </c>
      <c r="D13" s="55" t="e">
        <f ca="1">VLOOKUP($A13,INDIRECT(D$3&amp;"!$C$6:$AE$331"),ＴＯＰ!$C$3+3)</f>
        <v>#N/A</v>
      </c>
      <c r="E13" s="55" t="e">
        <f ca="1">VLOOKUP($A13,INDIRECT(E$3&amp;"!$C$6:$AE$331"),ＴＯＰ!$C$3+3)</f>
        <v>#N/A</v>
      </c>
      <c r="F13" s="55" t="e">
        <f ca="1">VLOOKUP($A13,INDIRECT(F$3&amp;"!$C$6:$AE$331"),ＴＯＰ!$C$3+3)</f>
        <v>#N/A</v>
      </c>
      <c r="G13" s="55" t="e">
        <f ca="1">VLOOKUP($A13,INDIRECT(G$3&amp;"!$C$6:$AE$331"),ＴＯＰ!$C$3+3)</f>
        <v>#N/A</v>
      </c>
      <c r="H13" s="56" t="e">
        <f t="shared" ca="1" si="0"/>
        <v>#N/A</v>
      </c>
    </row>
  </sheetData>
  <sheetProtection sheet="1" objects="1" scenarios="1" selectLockedCells="1"/>
  <mergeCells count="1">
    <mergeCell ref="B2:E2"/>
  </mergeCells>
  <phoneticPr fontId="5"/>
  <conditionalFormatting sqref="C4:G13">
    <cfRule type="expression" dxfId="7" priority="4">
      <formula>SUM($C$4:$C$13)-INT(SUM($C$4:$C$13))&gt;0</formula>
    </cfRule>
  </conditionalFormatting>
  <conditionalFormatting sqref="H4:H13">
    <cfRule type="top10" dxfId="6" priority="5" bottom="1" rank="5"/>
  </conditionalFormatting>
  <hyperlinks>
    <hyperlink ref="G1" location="ＴＯＰ!A1" display="TOPへ戻る"/>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51"/>
  <sheetViews>
    <sheetView view="pageLayout" topLeftCell="B1" zoomScaleNormal="100" workbookViewId="0">
      <selection activeCell="F1" sqref="F1"/>
    </sheetView>
  </sheetViews>
  <sheetFormatPr defaultColWidth="3.125" defaultRowHeight="16.5" customHeight="1"/>
  <cols>
    <col min="1" max="1" width="11.875" style="35" hidden="1" customWidth="1"/>
    <col min="2" max="2" width="12.75" style="35" customWidth="1"/>
    <col min="3" max="7" width="12.25" style="35" customWidth="1"/>
    <col min="8" max="8" width="7.875" style="35" customWidth="1"/>
    <col min="9" max="16384" width="3.125" style="35"/>
  </cols>
  <sheetData>
    <row r="1" spans="1:8" ht="25.5" customHeight="1">
      <c r="B1" s="36" t="str">
        <f ca="1">"中核市"&amp;COUNTA(B4:B51)&amp;"市"</f>
        <v>中核市48市</v>
      </c>
      <c r="F1" s="37" t="s">
        <v>109</v>
      </c>
      <c r="G1" s="38" t="s">
        <v>95</v>
      </c>
    </row>
    <row r="2" spans="1:8" ht="16.5" customHeight="1">
      <c r="B2" s="114" t="str">
        <f>"○"&amp;ＴＯＰ!A4</f>
        <v>○</v>
      </c>
      <c r="C2" s="114"/>
      <c r="D2" s="114"/>
      <c r="E2" s="114"/>
      <c r="G2" s="98" t="e">
        <f>CONCATENATE("単位：",VLOOKUP(ＴＯＰ!C3,ＴＯＰ!A7:C33,3))</f>
        <v>#N/A</v>
      </c>
    </row>
    <row r="3" spans="1:8" s="42" customFormat="1" ht="16.5" customHeight="1">
      <c r="A3" s="39" t="s">
        <v>63</v>
      </c>
      <c r="B3" s="40" t="s">
        <v>64</v>
      </c>
      <c r="C3" s="41" t="str">
        <f>'集計表（岩手県内）'!C3</f>
        <v>H24</v>
      </c>
      <c r="D3" s="41" t="str">
        <f>'集計表（岩手県内）'!D3</f>
        <v>H25</v>
      </c>
      <c r="E3" s="41" t="str">
        <f>'集計表（岩手県内）'!E3</f>
        <v>H26</v>
      </c>
      <c r="F3" s="41" t="str">
        <f>'集計表（岩手県内）'!F3</f>
        <v>H27</v>
      </c>
      <c r="G3" s="41" t="str">
        <f>'集計表（岩手県内）'!G3</f>
        <v>H28</v>
      </c>
      <c r="H3" s="41" t="str">
        <f>'集計表（岩手県内）'!H3</f>
        <v>H28順位</v>
      </c>
    </row>
    <row r="4" spans="1:8" ht="16.5" customHeight="1">
      <c r="A4" s="43">
        <v>12025</v>
      </c>
      <c r="B4" s="44" t="str">
        <f ca="1">VLOOKUP($A4,INDIRECT(G$3&amp;"!$C$6:$AE$331"),3)</f>
        <v>函館市</v>
      </c>
      <c r="C4" s="45" t="e">
        <f ca="1">VLOOKUP($A4,INDIRECT(C$3&amp;"!$C$6:$AE$331"),ＴＯＰ!$C$3+3)</f>
        <v>#N/A</v>
      </c>
      <c r="D4" s="45" t="e">
        <f ca="1">VLOOKUP($A4,INDIRECT(D$3&amp;"!$C$6:$AE$331"),ＴＯＰ!$C$3+3)</f>
        <v>#N/A</v>
      </c>
      <c r="E4" s="45" t="e">
        <f ca="1">VLOOKUP($A4,INDIRECT(E$3&amp;"!$C$6:$AE$331"),ＴＯＰ!$C$3+3)</f>
        <v>#N/A</v>
      </c>
      <c r="F4" s="45" t="e">
        <f ca="1">VLOOKUP($A4,INDIRECT(F$3&amp;"!$C$6:$AE$331"),ＴＯＰ!$C$3+3)</f>
        <v>#N/A</v>
      </c>
      <c r="G4" s="45" t="e">
        <f ca="1">VLOOKUP($A4,INDIRECT(G$3&amp;"!$C$6:$AE$331"),ＴＯＰ!$C$3+3)</f>
        <v>#N/A</v>
      </c>
      <c r="H4" s="46" t="e">
        <f t="shared" ref="H4:H5" ca="1" si="0">RANK(G4,$G$4:$G$51)</f>
        <v>#N/A</v>
      </c>
    </row>
    <row r="5" spans="1:8" ht="16.5" customHeight="1">
      <c r="A5" s="43">
        <v>12041</v>
      </c>
      <c r="B5" s="47" t="str">
        <f t="shared" ref="B5:B6" ca="1" si="1">VLOOKUP($A5,INDIRECT(G$3&amp;"!$C$6:$AE$331"),3)</f>
        <v>旭川市</v>
      </c>
      <c r="C5" s="48" t="e">
        <f ca="1">VLOOKUP($A5,INDIRECT(C$3&amp;"!$C$6:$AE$331"),ＴＯＰ!$C$3+3)</f>
        <v>#N/A</v>
      </c>
      <c r="D5" s="48" t="e">
        <f ca="1">VLOOKUP($A5,INDIRECT(D$3&amp;"!$C$6:$AE$331"),ＴＯＰ!$C$3+3)</f>
        <v>#N/A</v>
      </c>
      <c r="E5" s="48" t="e">
        <f ca="1">VLOOKUP($A5,INDIRECT(E$3&amp;"!$C$6:$AE$331"),ＴＯＰ!$C$3+3)</f>
        <v>#N/A</v>
      </c>
      <c r="F5" s="48" t="e">
        <f ca="1">VLOOKUP($A5,INDIRECT(F$3&amp;"!$C$6:$AE$331"),ＴＯＰ!$C$3+3)</f>
        <v>#N/A</v>
      </c>
      <c r="G5" s="48" t="e">
        <f ca="1">VLOOKUP($A5,INDIRECT(G$3&amp;"!$C$6:$AE$331"),ＴＯＰ!$C$3+3)</f>
        <v>#N/A</v>
      </c>
      <c r="H5" s="49" t="e">
        <f t="shared" ca="1" si="0"/>
        <v>#N/A</v>
      </c>
    </row>
    <row r="6" spans="1:8" ht="16.5" customHeight="1">
      <c r="A6" s="43">
        <v>22012</v>
      </c>
      <c r="B6" s="47" t="str">
        <f t="shared" ca="1" si="1"/>
        <v>青森市</v>
      </c>
      <c r="C6" s="48" t="e">
        <f ca="1">VLOOKUP($A6,INDIRECT(C$3&amp;"!$C$6:$AE$331"),ＴＯＰ!$C$3+3)</f>
        <v>#N/A</v>
      </c>
      <c r="D6" s="48" t="e">
        <f ca="1">VLOOKUP($A6,INDIRECT(D$3&amp;"!$C$6:$AE$331"),ＴＯＰ!$C$3+3)</f>
        <v>#N/A</v>
      </c>
      <c r="E6" s="48" t="e">
        <f ca="1">VLOOKUP($A6,INDIRECT(E$3&amp;"!$C$6:$AE$331"),ＴＯＰ!$C$3+3)</f>
        <v>#N/A</v>
      </c>
      <c r="F6" s="48" t="e">
        <f ca="1">VLOOKUP($A6,INDIRECT(F$3&amp;"!$C$6:$AE$331"),ＴＯＰ!$C$3+3)</f>
        <v>#N/A</v>
      </c>
      <c r="G6" s="48" t="e">
        <f ca="1">VLOOKUP($A6,INDIRECT(G$3&amp;"!$C$6:$AE$331"),ＴＯＰ!$C$3+3)</f>
        <v>#N/A</v>
      </c>
      <c r="H6" s="49" t="e">
        <f ca="1">RANK(G6,$G$4:$G$51)</f>
        <v>#N/A</v>
      </c>
    </row>
    <row r="7" spans="1:8" ht="16.5" customHeight="1">
      <c r="A7" s="43">
        <v>22039</v>
      </c>
      <c r="B7" s="47" t="str">
        <f t="shared" ref="B7:B51" ca="1" si="2">VLOOKUP($A7,INDIRECT(G$3&amp;"!$C$6:$AE$331"),3)</f>
        <v>八戸市</v>
      </c>
      <c r="C7" s="48" t="e">
        <f ca="1">VLOOKUP($A7,INDIRECT(C$3&amp;"!$C$6:$AE$331"),ＴＯＰ!$C$3+3)</f>
        <v>#N/A</v>
      </c>
      <c r="D7" s="48" t="e">
        <f ca="1">VLOOKUP($A7,INDIRECT(D$3&amp;"!$C$6:$AE$331"),ＴＯＰ!$C$3+3)</f>
        <v>#N/A</v>
      </c>
      <c r="E7" s="48" t="e">
        <f ca="1">VLOOKUP($A7,INDIRECT(E$3&amp;"!$C$6:$AE$331"),ＴＯＰ!$C$3+3)</f>
        <v>#N/A</v>
      </c>
      <c r="F7" s="48" t="e">
        <f ca="1">VLOOKUP($A7,INDIRECT(F$3&amp;"!$C$6:$AE$331"),ＴＯＰ!$C$3+3)</f>
        <v>#N/A</v>
      </c>
      <c r="G7" s="48" t="e">
        <f ca="1">VLOOKUP($A7,INDIRECT(G$3&amp;"!$C$6:$AE$331"),ＴＯＰ!$C$3+3)</f>
        <v>#N/A</v>
      </c>
      <c r="H7" s="49" t="e">
        <f t="shared" ref="H7:H51" ca="1" si="3">RANK(G7,$G$4:$G$51)</f>
        <v>#N/A</v>
      </c>
    </row>
    <row r="8" spans="1:8" ht="16.5" customHeight="1">
      <c r="A8" s="43">
        <v>32018</v>
      </c>
      <c r="B8" s="50" t="str">
        <f t="shared" ca="1" si="2"/>
        <v>盛岡市</v>
      </c>
      <c r="C8" s="51" t="e">
        <f ca="1">VLOOKUP($A8,INDIRECT(C$3&amp;"!$C$6:$AE$331"),ＴＯＰ!$C$3+3)</f>
        <v>#N/A</v>
      </c>
      <c r="D8" s="51" t="e">
        <f ca="1">VLOOKUP($A8,INDIRECT(D$3&amp;"!$C$6:$AE$331"),ＴＯＰ!$C$3+3)</f>
        <v>#N/A</v>
      </c>
      <c r="E8" s="51" t="e">
        <f ca="1">VLOOKUP($A8,INDIRECT(E$3&amp;"!$C$6:$AE$331"),ＴＯＰ!$C$3+3)</f>
        <v>#N/A</v>
      </c>
      <c r="F8" s="51" t="e">
        <f ca="1">VLOOKUP($A8,INDIRECT(F$3&amp;"!$C$6:$AE$331"),ＴＯＰ!$C$3+3)</f>
        <v>#N/A</v>
      </c>
      <c r="G8" s="51" t="e">
        <f ca="1">VLOOKUP($A8,INDIRECT(G$3&amp;"!$C$6:$AE$331"),ＴＯＰ!$C$3+3)</f>
        <v>#N/A</v>
      </c>
      <c r="H8" s="52" t="e">
        <f t="shared" ca="1" si="3"/>
        <v>#N/A</v>
      </c>
    </row>
    <row r="9" spans="1:8" ht="16.5" customHeight="1">
      <c r="A9" s="43">
        <v>52019</v>
      </c>
      <c r="B9" s="47" t="str">
        <f t="shared" ca="1" si="2"/>
        <v>秋田市</v>
      </c>
      <c r="C9" s="48" t="e">
        <f ca="1">VLOOKUP($A9,INDIRECT(C$3&amp;"!$C$6:$AE$331"),ＴＯＰ!$C$3+3)</f>
        <v>#N/A</v>
      </c>
      <c r="D9" s="48" t="e">
        <f ca="1">VLOOKUP($A9,INDIRECT(D$3&amp;"!$C$6:$AE$331"),ＴＯＰ!$C$3+3)</f>
        <v>#N/A</v>
      </c>
      <c r="E9" s="48" t="e">
        <f ca="1">VLOOKUP($A9,INDIRECT(E$3&amp;"!$C$6:$AE$331"),ＴＯＰ!$C$3+3)</f>
        <v>#N/A</v>
      </c>
      <c r="F9" s="48" t="e">
        <f ca="1">VLOOKUP($A9,INDIRECT(F$3&amp;"!$C$6:$AE$331"),ＴＯＰ!$C$3+3)</f>
        <v>#N/A</v>
      </c>
      <c r="G9" s="48" t="e">
        <f ca="1">VLOOKUP($A9,INDIRECT(G$3&amp;"!$C$6:$AE$331"),ＴＯＰ!$C$3+3)</f>
        <v>#N/A</v>
      </c>
      <c r="H9" s="49" t="e">
        <f t="shared" ca="1" si="3"/>
        <v>#N/A</v>
      </c>
    </row>
    <row r="10" spans="1:8" ht="16.5" customHeight="1">
      <c r="A10" s="43">
        <v>72036</v>
      </c>
      <c r="B10" s="47" t="str">
        <f t="shared" ca="1" si="2"/>
        <v>郡山市</v>
      </c>
      <c r="C10" s="48" t="e">
        <f ca="1">VLOOKUP($A10,INDIRECT(C$3&amp;"!$C$6:$AE$331"),ＴＯＰ!$C$3+3)</f>
        <v>#N/A</v>
      </c>
      <c r="D10" s="48" t="e">
        <f ca="1">VLOOKUP($A10,INDIRECT(D$3&amp;"!$C$6:$AE$331"),ＴＯＰ!$C$3+3)</f>
        <v>#N/A</v>
      </c>
      <c r="E10" s="48" t="e">
        <f ca="1">VLOOKUP($A10,INDIRECT(E$3&amp;"!$C$6:$AE$331"),ＴＯＰ!$C$3+3)</f>
        <v>#N/A</v>
      </c>
      <c r="F10" s="48" t="e">
        <f ca="1">VLOOKUP($A10,INDIRECT(F$3&amp;"!$C$6:$AE$331"),ＴＯＰ!$C$3+3)</f>
        <v>#N/A</v>
      </c>
      <c r="G10" s="48" t="e">
        <f ca="1">VLOOKUP($A10,INDIRECT(G$3&amp;"!$C$6:$AE$331"),ＴＯＰ!$C$3+3)</f>
        <v>#N/A</v>
      </c>
      <c r="H10" s="49" t="e">
        <f t="shared" ca="1" si="3"/>
        <v>#N/A</v>
      </c>
    </row>
    <row r="11" spans="1:8" ht="16.5" customHeight="1">
      <c r="A11" s="43">
        <v>72044</v>
      </c>
      <c r="B11" s="47" t="str">
        <f t="shared" ca="1" si="2"/>
        <v>いわき市</v>
      </c>
      <c r="C11" s="48" t="e">
        <f ca="1">VLOOKUP($A11,INDIRECT(C$3&amp;"!$C$6:$AE$331"),ＴＯＰ!$C$3+3)</f>
        <v>#N/A</v>
      </c>
      <c r="D11" s="48" t="e">
        <f ca="1">VLOOKUP($A11,INDIRECT(D$3&amp;"!$C$6:$AE$331"),ＴＯＰ!$C$3+3)</f>
        <v>#N/A</v>
      </c>
      <c r="E11" s="48" t="e">
        <f ca="1">VLOOKUP($A11,INDIRECT(E$3&amp;"!$C$6:$AE$331"),ＴＯＰ!$C$3+3)</f>
        <v>#N/A</v>
      </c>
      <c r="F11" s="48" t="e">
        <f ca="1">VLOOKUP($A11,INDIRECT(F$3&amp;"!$C$6:$AE$331"),ＴＯＰ!$C$3+3)</f>
        <v>#N/A</v>
      </c>
      <c r="G11" s="48" t="e">
        <f ca="1">VLOOKUP($A11,INDIRECT(G$3&amp;"!$C$6:$AE$331"),ＴＯＰ!$C$3+3)</f>
        <v>#N/A</v>
      </c>
      <c r="H11" s="49" t="e">
        <f t="shared" ca="1" si="3"/>
        <v>#N/A</v>
      </c>
    </row>
    <row r="12" spans="1:8" ht="16.5" customHeight="1">
      <c r="A12" s="43">
        <v>92011</v>
      </c>
      <c r="B12" s="47" t="str">
        <f t="shared" ca="1" si="2"/>
        <v>宇都宮市</v>
      </c>
      <c r="C12" s="48" t="e">
        <f ca="1">VLOOKUP($A12,INDIRECT(C$3&amp;"!$C$6:$AE$331"),ＴＯＰ!$C$3+3)</f>
        <v>#N/A</v>
      </c>
      <c r="D12" s="48" t="e">
        <f ca="1">VLOOKUP($A12,INDIRECT(D$3&amp;"!$C$6:$AE$331"),ＴＯＰ!$C$3+3)</f>
        <v>#N/A</v>
      </c>
      <c r="E12" s="48" t="e">
        <f ca="1">VLOOKUP($A12,INDIRECT(E$3&amp;"!$C$6:$AE$331"),ＴＯＰ!$C$3+3)</f>
        <v>#N/A</v>
      </c>
      <c r="F12" s="48" t="e">
        <f ca="1">VLOOKUP($A12,INDIRECT(F$3&amp;"!$C$6:$AE$331"),ＴＯＰ!$C$3+3)</f>
        <v>#N/A</v>
      </c>
      <c r="G12" s="48" t="e">
        <f ca="1">VLOOKUP($A12,INDIRECT(G$3&amp;"!$C$6:$AE$331"),ＴＯＰ!$C$3+3)</f>
        <v>#N/A</v>
      </c>
      <c r="H12" s="49" t="e">
        <f t="shared" ca="1" si="3"/>
        <v>#N/A</v>
      </c>
    </row>
    <row r="13" spans="1:8" ht="16.5" customHeight="1">
      <c r="A13" s="43">
        <v>102016</v>
      </c>
      <c r="B13" s="47" t="str">
        <f t="shared" ca="1" si="2"/>
        <v>前橋市</v>
      </c>
      <c r="C13" s="48" t="e">
        <f ca="1">VLOOKUP($A13,INDIRECT(C$3&amp;"!$C$6:$AE$331"),ＴＯＰ!$C$3+3)</f>
        <v>#N/A</v>
      </c>
      <c r="D13" s="48" t="e">
        <f ca="1">VLOOKUP($A13,INDIRECT(D$3&amp;"!$C$6:$AE$331"),ＴＯＰ!$C$3+3)</f>
        <v>#N/A</v>
      </c>
      <c r="E13" s="48" t="e">
        <f ca="1">VLOOKUP($A13,INDIRECT(E$3&amp;"!$C$6:$AE$331"),ＴＯＰ!$C$3+3)</f>
        <v>#N/A</v>
      </c>
      <c r="F13" s="48" t="e">
        <f ca="1">VLOOKUP($A13,INDIRECT(F$3&amp;"!$C$6:$AE$331"),ＴＯＰ!$C$3+3)</f>
        <v>#N/A</v>
      </c>
      <c r="G13" s="48" t="e">
        <f ca="1">VLOOKUP($A13,INDIRECT(G$3&amp;"!$C$6:$AE$331"),ＴＯＰ!$C$3+3)</f>
        <v>#N/A</v>
      </c>
      <c r="H13" s="49" t="e">
        <f t="shared" ca="1" si="3"/>
        <v>#N/A</v>
      </c>
    </row>
    <row r="14" spans="1:8" ht="16.5" customHeight="1">
      <c r="A14" s="43">
        <v>102024</v>
      </c>
      <c r="B14" s="47" t="str">
        <f t="shared" ca="1" si="2"/>
        <v>高崎市</v>
      </c>
      <c r="C14" s="48" t="e">
        <f ca="1">VLOOKUP($A14,INDIRECT(C$3&amp;"!$C$6:$AE$331"),ＴＯＰ!$C$3+3)</f>
        <v>#N/A</v>
      </c>
      <c r="D14" s="48" t="e">
        <f ca="1">VLOOKUP($A14,INDIRECT(D$3&amp;"!$C$6:$AE$331"),ＴＯＰ!$C$3+3)</f>
        <v>#N/A</v>
      </c>
      <c r="E14" s="48" t="e">
        <f ca="1">VLOOKUP($A14,INDIRECT(E$3&amp;"!$C$6:$AE$331"),ＴＯＰ!$C$3+3)</f>
        <v>#N/A</v>
      </c>
      <c r="F14" s="48" t="e">
        <f ca="1">VLOOKUP($A14,INDIRECT(F$3&amp;"!$C$6:$AE$331"),ＴＯＰ!$C$3+3)</f>
        <v>#N/A</v>
      </c>
      <c r="G14" s="48" t="e">
        <f ca="1">VLOOKUP($A14,INDIRECT(G$3&amp;"!$C$6:$AE$331"),ＴＯＰ!$C$3+3)</f>
        <v>#N/A</v>
      </c>
      <c r="H14" s="49" t="e">
        <f t="shared" ca="1" si="3"/>
        <v>#N/A</v>
      </c>
    </row>
    <row r="15" spans="1:8" ht="16.5" customHeight="1">
      <c r="A15" s="43">
        <v>112011</v>
      </c>
      <c r="B15" s="47" t="str">
        <f t="shared" ca="1" si="2"/>
        <v>川越市</v>
      </c>
      <c r="C15" s="48" t="e">
        <f ca="1">VLOOKUP($A15,INDIRECT(C$3&amp;"!$C$6:$AE$331"),ＴＯＰ!$C$3+3)</f>
        <v>#N/A</v>
      </c>
      <c r="D15" s="48" t="e">
        <f ca="1">VLOOKUP($A15,INDIRECT(D$3&amp;"!$C$6:$AE$331"),ＴＯＰ!$C$3+3)</f>
        <v>#N/A</v>
      </c>
      <c r="E15" s="48" t="e">
        <f ca="1">VLOOKUP($A15,INDIRECT(E$3&amp;"!$C$6:$AE$331"),ＴＯＰ!$C$3+3)</f>
        <v>#N/A</v>
      </c>
      <c r="F15" s="48" t="e">
        <f ca="1">VLOOKUP($A15,INDIRECT(F$3&amp;"!$C$6:$AE$331"),ＴＯＰ!$C$3+3)</f>
        <v>#N/A</v>
      </c>
      <c r="G15" s="48" t="e">
        <f ca="1">VLOOKUP($A15,INDIRECT(G$3&amp;"!$C$6:$AE$331"),ＴＯＰ!$C$3+3)</f>
        <v>#N/A</v>
      </c>
      <c r="H15" s="49" t="e">
        <f t="shared" ca="1" si="3"/>
        <v>#N/A</v>
      </c>
    </row>
    <row r="16" spans="1:8" ht="16.5" customHeight="1">
      <c r="A16" s="43">
        <v>112224</v>
      </c>
      <c r="B16" s="47" t="str">
        <f t="shared" ca="1" si="2"/>
        <v>越谷市</v>
      </c>
      <c r="C16" s="48" t="e">
        <f ca="1">VLOOKUP($A16,INDIRECT(C$3&amp;"!$C$6:$AE$331"),ＴＯＰ!$C$3+3)</f>
        <v>#N/A</v>
      </c>
      <c r="D16" s="48" t="e">
        <f ca="1">VLOOKUP($A16,INDIRECT(D$3&amp;"!$C$6:$AE$331"),ＴＯＰ!$C$3+3)</f>
        <v>#N/A</v>
      </c>
      <c r="E16" s="48" t="e">
        <f ca="1">VLOOKUP($A16,INDIRECT(E$3&amp;"!$C$6:$AE$331"),ＴＯＰ!$C$3+3)</f>
        <v>#N/A</v>
      </c>
      <c r="F16" s="48" t="e">
        <f ca="1">VLOOKUP($A16,INDIRECT(F$3&amp;"!$C$6:$AE$331"),ＴＯＰ!$C$3+3)</f>
        <v>#N/A</v>
      </c>
      <c r="G16" s="48" t="e">
        <f ca="1">VLOOKUP($A16,INDIRECT(G$3&amp;"!$C$6:$AE$331"),ＴＯＰ!$C$3+3)</f>
        <v>#N/A</v>
      </c>
      <c r="H16" s="49" t="e">
        <f t="shared" ca="1" si="3"/>
        <v>#N/A</v>
      </c>
    </row>
    <row r="17" spans="1:8" ht="16.5" customHeight="1">
      <c r="A17" s="43">
        <v>122041</v>
      </c>
      <c r="B17" s="47" t="str">
        <f t="shared" ca="1" si="2"/>
        <v>船橋市</v>
      </c>
      <c r="C17" s="48" t="e">
        <f ca="1">VLOOKUP($A17,INDIRECT(C$3&amp;"!$C$6:$AE$331"),ＴＯＰ!$C$3+3)</f>
        <v>#N/A</v>
      </c>
      <c r="D17" s="48" t="e">
        <f ca="1">VLOOKUP($A17,INDIRECT(D$3&amp;"!$C$6:$AE$331"),ＴＯＰ!$C$3+3)</f>
        <v>#N/A</v>
      </c>
      <c r="E17" s="48" t="e">
        <f ca="1">VLOOKUP($A17,INDIRECT(E$3&amp;"!$C$6:$AE$331"),ＴＯＰ!$C$3+3)</f>
        <v>#N/A</v>
      </c>
      <c r="F17" s="48" t="e">
        <f ca="1">VLOOKUP($A17,INDIRECT(F$3&amp;"!$C$6:$AE$331"),ＴＯＰ!$C$3+3)</f>
        <v>#N/A</v>
      </c>
      <c r="G17" s="48" t="e">
        <f ca="1">VLOOKUP($A17,INDIRECT(G$3&amp;"!$C$6:$AE$331"),ＴＯＰ!$C$3+3)</f>
        <v>#N/A</v>
      </c>
      <c r="H17" s="49" t="e">
        <f t="shared" ca="1" si="3"/>
        <v>#N/A</v>
      </c>
    </row>
    <row r="18" spans="1:8" ht="16.5" customHeight="1">
      <c r="A18" s="43">
        <v>122173</v>
      </c>
      <c r="B18" s="47" t="str">
        <f t="shared" ca="1" si="2"/>
        <v>柏市</v>
      </c>
      <c r="C18" s="48" t="e">
        <f ca="1">VLOOKUP($A18,INDIRECT(C$3&amp;"!$C$6:$AE$331"),ＴＯＰ!$C$3+3)</f>
        <v>#N/A</v>
      </c>
      <c r="D18" s="48" t="e">
        <f ca="1">VLOOKUP($A18,INDIRECT(D$3&amp;"!$C$6:$AE$331"),ＴＯＰ!$C$3+3)</f>
        <v>#N/A</v>
      </c>
      <c r="E18" s="48" t="e">
        <f ca="1">VLOOKUP($A18,INDIRECT(E$3&amp;"!$C$6:$AE$331"),ＴＯＰ!$C$3+3)</f>
        <v>#N/A</v>
      </c>
      <c r="F18" s="48" t="e">
        <f ca="1">VLOOKUP($A18,INDIRECT(F$3&amp;"!$C$6:$AE$331"),ＴＯＰ!$C$3+3)</f>
        <v>#N/A</v>
      </c>
      <c r="G18" s="48" t="e">
        <f ca="1">VLOOKUP($A18,INDIRECT(G$3&amp;"!$C$6:$AE$331"),ＴＯＰ!$C$3+3)</f>
        <v>#N/A</v>
      </c>
      <c r="H18" s="49" t="e">
        <f t="shared" ca="1" si="3"/>
        <v>#N/A</v>
      </c>
    </row>
    <row r="19" spans="1:8" ht="16.5" customHeight="1">
      <c r="A19" s="43">
        <v>132012</v>
      </c>
      <c r="B19" s="47" t="str">
        <f t="shared" ca="1" si="2"/>
        <v>八王子市</v>
      </c>
      <c r="C19" s="48" t="e">
        <f ca="1">VLOOKUP($A19,INDIRECT(C$3&amp;"!$C$6:$AE$331"),ＴＯＰ!$C$3+3)</f>
        <v>#N/A</v>
      </c>
      <c r="D19" s="48" t="e">
        <f ca="1">VLOOKUP($A19,INDIRECT(D$3&amp;"!$C$6:$AE$331"),ＴＯＰ!$C$3+3)</f>
        <v>#N/A</v>
      </c>
      <c r="E19" s="48" t="e">
        <f ca="1">VLOOKUP($A19,INDIRECT(E$3&amp;"!$C$6:$AE$331"),ＴＯＰ!$C$3+3)</f>
        <v>#N/A</v>
      </c>
      <c r="F19" s="48" t="e">
        <f ca="1">VLOOKUP($A19,INDIRECT(F$3&amp;"!$C$6:$AE$331"),ＴＯＰ!$C$3+3)</f>
        <v>#N/A</v>
      </c>
      <c r="G19" s="48" t="e">
        <f ca="1">VLOOKUP($A19,INDIRECT(G$3&amp;"!$C$6:$AE$331"),ＴＯＰ!$C$3+3)</f>
        <v>#N/A</v>
      </c>
      <c r="H19" s="49" t="e">
        <f t="shared" ca="1" si="3"/>
        <v>#N/A</v>
      </c>
    </row>
    <row r="20" spans="1:8" ht="16.5" customHeight="1">
      <c r="A20" s="43">
        <v>142018</v>
      </c>
      <c r="B20" s="47" t="str">
        <f t="shared" ca="1" si="2"/>
        <v>横須賀市</v>
      </c>
      <c r="C20" s="48" t="e">
        <f ca="1">VLOOKUP($A20,INDIRECT(C$3&amp;"!$C$6:$AE$331"),ＴＯＰ!$C$3+3)</f>
        <v>#N/A</v>
      </c>
      <c r="D20" s="48" t="e">
        <f ca="1">VLOOKUP($A20,INDIRECT(D$3&amp;"!$C$6:$AE$331"),ＴＯＰ!$C$3+3)</f>
        <v>#N/A</v>
      </c>
      <c r="E20" s="48" t="e">
        <f ca="1">VLOOKUP($A20,INDIRECT(E$3&amp;"!$C$6:$AE$331"),ＴＯＰ!$C$3+3)</f>
        <v>#N/A</v>
      </c>
      <c r="F20" s="48" t="e">
        <f ca="1">VLOOKUP($A20,INDIRECT(F$3&amp;"!$C$6:$AE$331"),ＴＯＰ!$C$3+3)</f>
        <v>#N/A</v>
      </c>
      <c r="G20" s="48" t="e">
        <f ca="1">VLOOKUP($A20,INDIRECT(G$3&amp;"!$C$6:$AE$331"),ＴＯＰ!$C$3+3)</f>
        <v>#N/A</v>
      </c>
      <c r="H20" s="49" t="e">
        <f t="shared" ca="1" si="3"/>
        <v>#N/A</v>
      </c>
    </row>
    <row r="21" spans="1:8" ht="16.5" customHeight="1">
      <c r="A21" s="43">
        <v>162019</v>
      </c>
      <c r="B21" s="47" t="str">
        <f t="shared" ca="1" si="2"/>
        <v>富山市</v>
      </c>
      <c r="C21" s="48" t="e">
        <f ca="1">VLOOKUP($A21,INDIRECT(C$3&amp;"!$C$6:$AE$331"),ＴＯＰ!$C$3+3)</f>
        <v>#N/A</v>
      </c>
      <c r="D21" s="48" t="e">
        <f ca="1">VLOOKUP($A21,INDIRECT(D$3&amp;"!$C$6:$AE$331"),ＴＯＰ!$C$3+3)</f>
        <v>#N/A</v>
      </c>
      <c r="E21" s="48" t="e">
        <f ca="1">VLOOKUP($A21,INDIRECT(E$3&amp;"!$C$6:$AE$331"),ＴＯＰ!$C$3+3)</f>
        <v>#N/A</v>
      </c>
      <c r="F21" s="48" t="e">
        <f ca="1">VLOOKUP($A21,INDIRECT(F$3&amp;"!$C$6:$AE$331"),ＴＯＰ!$C$3+3)</f>
        <v>#N/A</v>
      </c>
      <c r="G21" s="48" t="e">
        <f ca="1">VLOOKUP($A21,INDIRECT(G$3&amp;"!$C$6:$AE$331"),ＴＯＰ!$C$3+3)</f>
        <v>#N/A</v>
      </c>
      <c r="H21" s="49" t="e">
        <f t="shared" ca="1" si="3"/>
        <v>#N/A</v>
      </c>
    </row>
    <row r="22" spans="1:8" ht="16.5" customHeight="1">
      <c r="A22" s="43">
        <v>172014</v>
      </c>
      <c r="B22" s="47" t="str">
        <f t="shared" ca="1" si="2"/>
        <v>金沢市</v>
      </c>
      <c r="C22" s="48" t="e">
        <f ca="1">VLOOKUP($A22,INDIRECT(C$3&amp;"!$C$6:$AE$331"),ＴＯＰ!$C$3+3)</f>
        <v>#N/A</v>
      </c>
      <c r="D22" s="48" t="e">
        <f ca="1">VLOOKUP($A22,INDIRECT(D$3&amp;"!$C$6:$AE$331"),ＴＯＰ!$C$3+3)</f>
        <v>#N/A</v>
      </c>
      <c r="E22" s="48" t="e">
        <f ca="1">VLOOKUP($A22,INDIRECT(E$3&amp;"!$C$6:$AE$331"),ＴＯＰ!$C$3+3)</f>
        <v>#N/A</v>
      </c>
      <c r="F22" s="48" t="e">
        <f ca="1">VLOOKUP($A22,INDIRECT(F$3&amp;"!$C$6:$AE$331"),ＴＯＰ!$C$3+3)</f>
        <v>#N/A</v>
      </c>
      <c r="G22" s="48" t="e">
        <f ca="1">VLOOKUP($A22,INDIRECT(G$3&amp;"!$C$6:$AE$331"),ＴＯＰ!$C$3+3)</f>
        <v>#N/A</v>
      </c>
      <c r="H22" s="49" t="e">
        <f t="shared" ca="1" si="3"/>
        <v>#N/A</v>
      </c>
    </row>
    <row r="23" spans="1:8" ht="16.5" customHeight="1">
      <c r="A23" s="43">
        <v>202011</v>
      </c>
      <c r="B23" s="47" t="str">
        <f t="shared" ca="1" si="2"/>
        <v>長野市</v>
      </c>
      <c r="C23" s="48" t="e">
        <f ca="1">VLOOKUP($A23,INDIRECT(C$3&amp;"!$C$6:$AE$331"),ＴＯＰ!$C$3+3)</f>
        <v>#N/A</v>
      </c>
      <c r="D23" s="48" t="e">
        <f ca="1">VLOOKUP($A23,INDIRECT(D$3&amp;"!$C$6:$AE$331"),ＴＯＰ!$C$3+3)</f>
        <v>#N/A</v>
      </c>
      <c r="E23" s="48" t="e">
        <f ca="1">VLOOKUP($A23,INDIRECT(E$3&amp;"!$C$6:$AE$331"),ＴＯＰ!$C$3+3)</f>
        <v>#N/A</v>
      </c>
      <c r="F23" s="48" t="e">
        <f ca="1">VLOOKUP($A23,INDIRECT(F$3&amp;"!$C$6:$AE$331"),ＴＯＰ!$C$3+3)</f>
        <v>#N/A</v>
      </c>
      <c r="G23" s="48" t="e">
        <f ca="1">VLOOKUP($A23,INDIRECT(G$3&amp;"!$C$6:$AE$331"),ＴＯＰ!$C$3+3)</f>
        <v>#N/A</v>
      </c>
      <c r="H23" s="49" t="e">
        <f t="shared" ca="1" si="3"/>
        <v>#N/A</v>
      </c>
    </row>
    <row r="24" spans="1:8" ht="16.5" customHeight="1">
      <c r="A24" s="43">
        <v>212016</v>
      </c>
      <c r="B24" s="47" t="str">
        <f t="shared" ca="1" si="2"/>
        <v>岐阜市</v>
      </c>
      <c r="C24" s="48" t="e">
        <f ca="1">VLOOKUP($A24,INDIRECT(C$3&amp;"!$C$6:$AE$331"),ＴＯＰ!$C$3+3)</f>
        <v>#N/A</v>
      </c>
      <c r="D24" s="48" t="e">
        <f ca="1">VLOOKUP($A24,INDIRECT(D$3&amp;"!$C$6:$AE$331"),ＴＯＰ!$C$3+3)</f>
        <v>#N/A</v>
      </c>
      <c r="E24" s="48" t="e">
        <f ca="1">VLOOKUP($A24,INDIRECT(E$3&amp;"!$C$6:$AE$331"),ＴＯＰ!$C$3+3)</f>
        <v>#N/A</v>
      </c>
      <c r="F24" s="48" t="e">
        <f ca="1">VLOOKUP($A24,INDIRECT(F$3&amp;"!$C$6:$AE$331"),ＴＯＰ!$C$3+3)</f>
        <v>#N/A</v>
      </c>
      <c r="G24" s="48" t="e">
        <f ca="1">VLOOKUP($A24,INDIRECT(G$3&amp;"!$C$6:$AE$331"),ＴＯＰ!$C$3+3)</f>
        <v>#N/A</v>
      </c>
      <c r="H24" s="49" t="e">
        <f t="shared" ca="1" si="3"/>
        <v>#N/A</v>
      </c>
    </row>
    <row r="25" spans="1:8" ht="16.5" customHeight="1">
      <c r="A25" s="43">
        <v>232017</v>
      </c>
      <c r="B25" s="47" t="str">
        <f t="shared" ca="1" si="2"/>
        <v>豊橋市</v>
      </c>
      <c r="C25" s="48" t="e">
        <f ca="1">VLOOKUP($A25,INDIRECT(C$3&amp;"!$C$6:$AE$331"),ＴＯＰ!$C$3+3)</f>
        <v>#N/A</v>
      </c>
      <c r="D25" s="48" t="e">
        <f ca="1">VLOOKUP($A25,INDIRECT(D$3&amp;"!$C$6:$AE$331"),ＴＯＰ!$C$3+3)</f>
        <v>#N/A</v>
      </c>
      <c r="E25" s="48" t="e">
        <f ca="1">VLOOKUP($A25,INDIRECT(E$3&amp;"!$C$6:$AE$331"),ＴＯＰ!$C$3+3)</f>
        <v>#N/A</v>
      </c>
      <c r="F25" s="48" t="e">
        <f ca="1">VLOOKUP($A25,INDIRECT(F$3&amp;"!$C$6:$AE$331"),ＴＯＰ!$C$3+3)</f>
        <v>#N/A</v>
      </c>
      <c r="G25" s="48" t="e">
        <f ca="1">VLOOKUP($A25,INDIRECT(G$3&amp;"!$C$6:$AE$331"),ＴＯＰ!$C$3+3)</f>
        <v>#N/A</v>
      </c>
      <c r="H25" s="49" t="e">
        <f t="shared" ca="1" si="3"/>
        <v>#N/A</v>
      </c>
    </row>
    <row r="26" spans="1:8" ht="16.5" customHeight="1">
      <c r="A26" s="43">
        <v>232025</v>
      </c>
      <c r="B26" s="47" t="str">
        <f t="shared" ca="1" si="2"/>
        <v>岡崎市</v>
      </c>
      <c r="C26" s="48" t="e">
        <f ca="1">VLOOKUP($A26,INDIRECT(C$3&amp;"!$C$6:$AE$331"),ＴＯＰ!$C$3+3)</f>
        <v>#N/A</v>
      </c>
      <c r="D26" s="48" t="e">
        <f ca="1">VLOOKUP($A26,INDIRECT(D$3&amp;"!$C$6:$AE$331"),ＴＯＰ!$C$3+3)</f>
        <v>#N/A</v>
      </c>
      <c r="E26" s="48" t="e">
        <f ca="1">VLOOKUP($A26,INDIRECT(E$3&amp;"!$C$6:$AE$331"),ＴＯＰ!$C$3+3)</f>
        <v>#N/A</v>
      </c>
      <c r="F26" s="48" t="e">
        <f ca="1">VLOOKUP($A26,INDIRECT(F$3&amp;"!$C$6:$AE$331"),ＴＯＰ!$C$3+3)</f>
        <v>#N/A</v>
      </c>
      <c r="G26" s="48" t="e">
        <f ca="1">VLOOKUP($A26,INDIRECT(G$3&amp;"!$C$6:$AE$331"),ＴＯＰ!$C$3+3)</f>
        <v>#N/A</v>
      </c>
      <c r="H26" s="49" t="e">
        <f t="shared" ca="1" si="3"/>
        <v>#N/A</v>
      </c>
    </row>
    <row r="27" spans="1:8" ht="16.5" customHeight="1">
      <c r="A27" s="43">
        <v>232114</v>
      </c>
      <c r="B27" s="47" t="str">
        <f t="shared" ca="1" si="2"/>
        <v>豊田市</v>
      </c>
      <c r="C27" s="48" t="e">
        <f ca="1">VLOOKUP($A27,INDIRECT(C$3&amp;"!$C$6:$AE$331"),ＴＯＰ!$C$3+3)</f>
        <v>#N/A</v>
      </c>
      <c r="D27" s="48" t="e">
        <f ca="1">VLOOKUP($A27,INDIRECT(D$3&amp;"!$C$6:$AE$331"),ＴＯＰ!$C$3+3)</f>
        <v>#N/A</v>
      </c>
      <c r="E27" s="48" t="e">
        <f ca="1">VLOOKUP($A27,INDIRECT(E$3&amp;"!$C$6:$AE$331"),ＴＯＰ!$C$3+3)</f>
        <v>#N/A</v>
      </c>
      <c r="F27" s="48" t="e">
        <f ca="1">VLOOKUP($A27,INDIRECT(F$3&amp;"!$C$6:$AE$331"),ＴＯＰ!$C$3+3)</f>
        <v>#N/A</v>
      </c>
      <c r="G27" s="48" t="e">
        <f ca="1">VLOOKUP($A27,INDIRECT(G$3&amp;"!$C$6:$AE$331"),ＴＯＰ!$C$3+3)</f>
        <v>#N/A</v>
      </c>
      <c r="H27" s="49" t="e">
        <f t="shared" ca="1" si="3"/>
        <v>#N/A</v>
      </c>
    </row>
    <row r="28" spans="1:8" ht="16.5" customHeight="1">
      <c r="A28" s="43">
        <v>252018</v>
      </c>
      <c r="B28" s="47" t="str">
        <f t="shared" ca="1" si="2"/>
        <v>大津市</v>
      </c>
      <c r="C28" s="48" t="e">
        <f ca="1">VLOOKUP($A28,INDIRECT(C$3&amp;"!$C$6:$AE$331"),ＴＯＰ!$C$3+3)</f>
        <v>#N/A</v>
      </c>
      <c r="D28" s="48" t="e">
        <f ca="1">VLOOKUP($A28,INDIRECT(D$3&amp;"!$C$6:$AE$331"),ＴＯＰ!$C$3+3)</f>
        <v>#N/A</v>
      </c>
      <c r="E28" s="48" t="e">
        <f ca="1">VLOOKUP($A28,INDIRECT(E$3&amp;"!$C$6:$AE$331"),ＴＯＰ!$C$3+3)</f>
        <v>#N/A</v>
      </c>
      <c r="F28" s="48" t="e">
        <f ca="1">VLOOKUP($A28,INDIRECT(F$3&amp;"!$C$6:$AE$331"),ＴＯＰ!$C$3+3)</f>
        <v>#N/A</v>
      </c>
      <c r="G28" s="48" t="e">
        <f ca="1">VLOOKUP($A28,INDIRECT(G$3&amp;"!$C$6:$AE$331"),ＴＯＰ!$C$3+3)</f>
        <v>#N/A</v>
      </c>
      <c r="H28" s="49" t="e">
        <f t="shared" ca="1" si="3"/>
        <v>#N/A</v>
      </c>
    </row>
    <row r="29" spans="1:8" ht="16.5" customHeight="1">
      <c r="A29" s="43">
        <v>272035</v>
      </c>
      <c r="B29" s="47" t="str">
        <f t="shared" ca="1" si="2"/>
        <v>豊中市</v>
      </c>
      <c r="C29" s="48" t="e">
        <f ca="1">VLOOKUP($A29,INDIRECT(C$3&amp;"!$C$6:$AE$331"),ＴＯＰ!$C$3+3)</f>
        <v>#N/A</v>
      </c>
      <c r="D29" s="48" t="e">
        <f ca="1">VLOOKUP($A29,INDIRECT(D$3&amp;"!$C$6:$AE$331"),ＴＯＰ!$C$3+3)</f>
        <v>#N/A</v>
      </c>
      <c r="E29" s="48" t="e">
        <f ca="1">VLOOKUP($A29,INDIRECT(E$3&amp;"!$C$6:$AE$331"),ＴＯＰ!$C$3+3)</f>
        <v>#N/A</v>
      </c>
      <c r="F29" s="48" t="e">
        <f ca="1">VLOOKUP($A29,INDIRECT(F$3&amp;"!$C$6:$AE$331"),ＴＯＰ!$C$3+3)</f>
        <v>#N/A</v>
      </c>
      <c r="G29" s="48" t="e">
        <f ca="1">VLOOKUP($A29,INDIRECT(G$3&amp;"!$C$6:$AE$331"),ＴＯＰ!$C$3+3)</f>
        <v>#N/A</v>
      </c>
      <c r="H29" s="49" t="e">
        <f t="shared" ca="1" si="3"/>
        <v>#N/A</v>
      </c>
    </row>
    <row r="30" spans="1:8" ht="16.5" customHeight="1">
      <c r="A30" s="43">
        <v>272078</v>
      </c>
      <c r="B30" s="47" t="str">
        <f t="shared" ca="1" si="2"/>
        <v>高槻市</v>
      </c>
      <c r="C30" s="48" t="e">
        <f ca="1">VLOOKUP($A30,INDIRECT(C$3&amp;"!$C$6:$AE$331"),ＴＯＰ!$C$3+3)</f>
        <v>#N/A</v>
      </c>
      <c r="D30" s="48" t="e">
        <f ca="1">VLOOKUP($A30,INDIRECT(D$3&amp;"!$C$6:$AE$331"),ＴＯＰ!$C$3+3)</f>
        <v>#N/A</v>
      </c>
      <c r="E30" s="48" t="e">
        <f ca="1">VLOOKUP($A30,INDIRECT(E$3&amp;"!$C$6:$AE$331"),ＴＯＰ!$C$3+3)</f>
        <v>#N/A</v>
      </c>
      <c r="F30" s="48" t="e">
        <f ca="1">VLOOKUP($A30,INDIRECT(F$3&amp;"!$C$6:$AE$331"),ＴＯＰ!$C$3+3)</f>
        <v>#N/A</v>
      </c>
      <c r="G30" s="48" t="e">
        <f ca="1">VLOOKUP($A30,INDIRECT(G$3&amp;"!$C$6:$AE$331"),ＴＯＰ!$C$3+3)</f>
        <v>#N/A</v>
      </c>
      <c r="H30" s="49" t="e">
        <f t="shared" ca="1" si="3"/>
        <v>#N/A</v>
      </c>
    </row>
    <row r="31" spans="1:8" ht="16.5" customHeight="1">
      <c r="A31" s="43">
        <v>272108</v>
      </c>
      <c r="B31" s="47" t="str">
        <f t="shared" ca="1" si="2"/>
        <v>枚方市</v>
      </c>
      <c r="C31" s="48" t="e">
        <f ca="1">VLOOKUP($A31,INDIRECT(C$3&amp;"!$C$6:$AE$331"),ＴＯＰ!$C$3+3)</f>
        <v>#N/A</v>
      </c>
      <c r="D31" s="48" t="e">
        <f ca="1">VLOOKUP($A31,INDIRECT(D$3&amp;"!$C$6:$AE$331"),ＴＯＰ!$C$3+3)</f>
        <v>#N/A</v>
      </c>
      <c r="E31" s="48" t="e">
        <f ca="1">VLOOKUP($A31,INDIRECT(E$3&amp;"!$C$6:$AE$331"),ＴＯＰ!$C$3+3)</f>
        <v>#N/A</v>
      </c>
      <c r="F31" s="48" t="e">
        <f ca="1">VLOOKUP($A31,INDIRECT(F$3&amp;"!$C$6:$AE$331"),ＴＯＰ!$C$3+3)</f>
        <v>#N/A</v>
      </c>
      <c r="G31" s="48" t="e">
        <f ca="1">VLOOKUP($A31,INDIRECT(G$3&amp;"!$C$6:$AE$331"),ＴＯＰ!$C$3+3)</f>
        <v>#N/A</v>
      </c>
      <c r="H31" s="49" t="e">
        <f t="shared" ca="1" si="3"/>
        <v>#N/A</v>
      </c>
    </row>
    <row r="32" spans="1:8" ht="16.5" customHeight="1">
      <c r="A32" s="43">
        <v>272272</v>
      </c>
      <c r="B32" s="47" t="str">
        <f t="shared" ca="1" si="2"/>
        <v>東大阪市</v>
      </c>
      <c r="C32" s="48" t="e">
        <f ca="1">VLOOKUP($A32,INDIRECT(C$3&amp;"!$C$6:$AE$331"),ＴＯＰ!$C$3+3)</f>
        <v>#N/A</v>
      </c>
      <c r="D32" s="48" t="e">
        <f ca="1">VLOOKUP($A32,INDIRECT(D$3&amp;"!$C$6:$AE$331"),ＴＯＰ!$C$3+3)</f>
        <v>#N/A</v>
      </c>
      <c r="E32" s="48" t="e">
        <f ca="1">VLOOKUP($A32,INDIRECT(E$3&amp;"!$C$6:$AE$331"),ＴＯＰ!$C$3+3)</f>
        <v>#N/A</v>
      </c>
      <c r="F32" s="48" t="e">
        <f ca="1">VLOOKUP($A32,INDIRECT(F$3&amp;"!$C$6:$AE$331"),ＴＯＰ!$C$3+3)</f>
        <v>#N/A</v>
      </c>
      <c r="G32" s="48" t="e">
        <f ca="1">VLOOKUP($A32,INDIRECT(G$3&amp;"!$C$6:$AE$331"),ＴＯＰ!$C$3+3)</f>
        <v>#N/A</v>
      </c>
      <c r="H32" s="49" t="e">
        <f t="shared" ca="1" si="3"/>
        <v>#N/A</v>
      </c>
    </row>
    <row r="33" spans="1:8" ht="16.5" customHeight="1">
      <c r="A33" s="43">
        <v>282014</v>
      </c>
      <c r="B33" s="47" t="str">
        <f t="shared" ca="1" si="2"/>
        <v>姫路市</v>
      </c>
      <c r="C33" s="48" t="e">
        <f ca="1">VLOOKUP($A33,INDIRECT(C$3&amp;"!$C$6:$AE$331"),ＴＯＰ!$C$3+3)</f>
        <v>#N/A</v>
      </c>
      <c r="D33" s="48" t="e">
        <f ca="1">VLOOKUP($A33,INDIRECT(D$3&amp;"!$C$6:$AE$331"),ＴＯＰ!$C$3+3)</f>
        <v>#N/A</v>
      </c>
      <c r="E33" s="48" t="e">
        <f ca="1">VLOOKUP($A33,INDIRECT(E$3&amp;"!$C$6:$AE$331"),ＴＯＰ!$C$3+3)</f>
        <v>#N/A</v>
      </c>
      <c r="F33" s="48" t="e">
        <f ca="1">VLOOKUP($A33,INDIRECT(F$3&amp;"!$C$6:$AE$331"),ＴＯＰ!$C$3+3)</f>
        <v>#N/A</v>
      </c>
      <c r="G33" s="48" t="e">
        <f ca="1">VLOOKUP($A33,INDIRECT(G$3&amp;"!$C$6:$AE$331"),ＴＯＰ!$C$3+3)</f>
        <v>#N/A</v>
      </c>
      <c r="H33" s="49" t="e">
        <f t="shared" ca="1" si="3"/>
        <v>#N/A</v>
      </c>
    </row>
    <row r="34" spans="1:8" ht="16.5" customHeight="1">
      <c r="A34" s="43">
        <v>282022</v>
      </c>
      <c r="B34" s="47" t="str">
        <f t="shared" ca="1" si="2"/>
        <v>尼崎市</v>
      </c>
      <c r="C34" s="48" t="e">
        <f ca="1">VLOOKUP($A34,INDIRECT(C$3&amp;"!$C$6:$AE$331"),ＴＯＰ!$C$3+3)</f>
        <v>#N/A</v>
      </c>
      <c r="D34" s="48" t="e">
        <f ca="1">VLOOKUP($A34,INDIRECT(D$3&amp;"!$C$6:$AE$331"),ＴＯＰ!$C$3+3)</f>
        <v>#N/A</v>
      </c>
      <c r="E34" s="48" t="e">
        <f ca="1">VLOOKUP($A34,INDIRECT(E$3&amp;"!$C$6:$AE$331"),ＴＯＰ!$C$3+3)</f>
        <v>#N/A</v>
      </c>
      <c r="F34" s="48" t="e">
        <f ca="1">VLOOKUP($A34,INDIRECT(F$3&amp;"!$C$6:$AE$331"),ＴＯＰ!$C$3+3)</f>
        <v>#N/A</v>
      </c>
      <c r="G34" s="48" t="e">
        <f ca="1">VLOOKUP($A34,INDIRECT(G$3&amp;"!$C$6:$AE$331"),ＴＯＰ!$C$3+3)</f>
        <v>#N/A</v>
      </c>
      <c r="H34" s="49" t="e">
        <f t="shared" ca="1" si="3"/>
        <v>#N/A</v>
      </c>
    </row>
    <row r="35" spans="1:8" ht="16.5" customHeight="1">
      <c r="A35" s="43">
        <v>282049</v>
      </c>
      <c r="B35" s="47" t="str">
        <f t="shared" ca="1" si="2"/>
        <v>西宮市</v>
      </c>
      <c r="C35" s="48" t="e">
        <f ca="1">VLOOKUP($A35,INDIRECT(C$3&amp;"!$C$6:$AE$331"),ＴＯＰ!$C$3+3)</f>
        <v>#N/A</v>
      </c>
      <c r="D35" s="48" t="e">
        <f ca="1">VLOOKUP($A35,INDIRECT(D$3&amp;"!$C$6:$AE$331"),ＴＯＰ!$C$3+3)</f>
        <v>#N/A</v>
      </c>
      <c r="E35" s="48" t="e">
        <f ca="1">VLOOKUP($A35,INDIRECT(E$3&amp;"!$C$6:$AE$331"),ＴＯＰ!$C$3+3)</f>
        <v>#N/A</v>
      </c>
      <c r="F35" s="48" t="e">
        <f ca="1">VLOOKUP($A35,INDIRECT(F$3&amp;"!$C$6:$AE$331"),ＴＯＰ!$C$3+3)</f>
        <v>#N/A</v>
      </c>
      <c r="G35" s="48" t="e">
        <f ca="1">VLOOKUP($A35,INDIRECT(G$3&amp;"!$C$6:$AE$331"),ＴＯＰ!$C$3+3)</f>
        <v>#N/A</v>
      </c>
      <c r="H35" s="49" t="e">
        <f t="shared" ca="1" si="3"/>
        <v>#N/A</v>
      </c>
    </row>
    <row r="36" spans="1:8" ht="16.5" customHeight="1">
      <c r="A36" s="43">
        <v>292010</v>
      </c>
      <c r="B36" s="47" t="str">
        <f t="shared" ca="1" si="2"/>
        <v>奈良市</v>
      </c>
      <c r="C36" s="48" t="e">
        <f ca="1">VLOOKUP($A36,INDIRECT(C$3&amp;"!$C$6:$AE$331"),ＴＯＰ!$C$3+3)</f>
        <v>#N/A</v>
      </c>
      <c r="D36" s="48" t="e">
        <f ca="1">VLOOKUP($A36,INDIRECT(D$3&amp;"!$C$6:$AE$331"),ＴＯＰ!$C$3+3)</f>
        <v>#N/A</v>
      </c>
      <c r="E36" s="48" t="e">
        <f ca="1">VLOOKUP($A36,INDIRECT(E$3&amp;"!$C$6:$AE$331"),ＴＯＰ!$C$3+3)</f>
        <v>#N/A</v>
      </c>
      <c r="F36" s="48" t="e">
        <f ca="1">VLOOKUP($A36,INDIRECT(F$3&amp;"!$C$6:$AE$331"),ＴＯＰ!$C$3+3)</f>
        <v>#N/A</v>
      </c>
      <c r="G36" s="48" t="e">
        <f ca="1">VLOOKUP($A36,INDIRECT(G$3&amp;"!$C$6:$AE$331"),ＴＯＰ!$C$3+3)</f>
        <v>#N/A</v>
      </c>
      <c r="H36" s="49" t="e">
        <f t="shared" ca="1" si="3"/>
        <v>#N/A</v>
      </c>
    </row>
    <row r="37" spans="1:8" ht="16.5" customHeight="1">
      <c r="A37" s="43">
        <v>302015</v>
      </c>
      <c r="B37" s="47" t="str">
        <f t="shared" ca="1" si="2"/>
        <v>和歌山市</v>
      </c>
      <c r="C37" s="48" t="e">
        <f ca="1">VLOOKUP($A37,INDIRECT(C$3&amp;"!$C$6:$AE$331"),ＴＯＰ!$C$3+3)</f>
        <v>#N/A</v>
      </c>
      <c r="D37" s="48" t="e">
        <f ca="1">VLOOKUP($A37,INDIRECT(D$3&amp;"!$C$6:$AE$331"),ＴＯＰ!$C$3+3)</f>
        <v>#N/A</v>
      </c>
      <c r="E37" s="48" t="e">
        <f ca="1">VLOOKUP($A37,INDIRECT(E$3&amp;"!$C$6:$AE$331"),ＴＯＰ!$C$3+3)</f>
        <v>#N/A</v>
      </c>
      <c r="F37" s="48" t="e">
        <f ca="1">VLOOKUP($A37,INDIRECT(F$3&amp;"!$C$6:$AE$331"),ＴＯＰ!$C$3+3)</f>
        <v>#N/A</v>
      </c>
      <c r="G37" s="48" t="e">
        <f ca="1">VLOOKUP($A37,INDIRECT(G$3&amp;"!$C$6:$AE$331"),ＴＯＰ!$C$3+3)</f>
        <v>#N/A</v>
      </c>
      <c r="H37" s="49" t="e">
        <f t="shared" ca="1" si="3"/>
        <v>#N/A</v>
      </c>
    </row>
    <row r="38" spans="1:8" ht="16.5" customHeight="1">
      <c r="A38" s="43">
        <v>332020</v>
      </c>
      <c r="B38" s="47" t="str">
        <f t="shared" ca="1" si="2"/>
        <v>倉敷市</v>
      </c>
      <c r="C38" s="48" t="e">
        <f ca="1">VLOOKUP($A38,INDIRECT(C$3&amp;"!$C$6:$AE$331"),ＴＯＰ!$C$3+3)</f>
        <v>#N/A</v>
      </c>
      <c r="D38" s="48" t="e">
        <f ca="1">VLOOKUP($A38,INDIRECT(D$3&amp;"!$C$6:$AE$331"),ＴＯＰ!$C$3+3)</f>
        <v>#N/A</v>
      </c>
      <c r="E38" s="48" t="e">
        <f ca="1">VLOOKUP($A38,INDIRECT(E$3&amp;"!$C$6:$AE$331"),ＴＯＰ!$C$3+3)</f>
        <v>#N/A</v>
      </c>
      <c r="F38" s="48" t="e">
        <f ca="1">VLOOKUP($A38,INDIRECT(F$3&amp;"!$C$6:$AE$331"),ＴＯＰ!$C$3+3)</f>
        <v>#N/A</v>
      </c>
      <c r="G38" s="48" t="e">
        <f ca="1">VLOOKUP($A38,INDIRECT(G$3&amp;"!$C$6:$AE$331"),ＴＯＰ!$C$3+3)</f>
        <v>#N/A</v>
      </c>
      <c r="H38" s="49" t="e">
        <f t="shared" ca="1" si="3"/>
        <v>#N/A</v>
      </c>
    </row>
    <row r="39" spans="1:8" ht="16.5" customHeight="1">
      <c r="A39" s="43">
        <v>342025</v>
      </c>
      <c r="B39" s="47" t="str">
        <f t="shared" ca="1" si="2"/>
        <v>呉市</v>
      </c>
      <c r="C39" s="48" t="e">
        <f ca="1">VLOOKUP($A39,INDIRECT(C$3&amp;"!$C$6:$AE$331"),ＴＯＰ!$C$3+3)</f>
        <v>#N/A</v>
      </c>
      <c r="D39" s="48" t="e">
        <f ca="1">VLOOKUP($A39,INDIRECT(D$3&amp;"!$C$6:$AE$331"),ＴＯＰ!$C$3+3)</f>
        <v>#N/A</v>
      </c>
      <c r="E39" s="48" t="e">
        <f ca="1">VLOOKUP($A39,INDIRECT(E$3&amp;"!$C$6:$AE$331"),ＴＯＰ!$C$3+3)</f>
        <v>#N/A</v>
      </c>
      <c r="F39" s="48" t="e">
        <f ca="1">VLOOKUP($A39,INDIRECT(F$3&amp;"!$C$6:$AE$331"),ＴＯＰ!$C$3+3)</f>
        <v>#N/A</v>
      </c>
      <c r="G39" s="48" t="e">
        <f ca="1">VLOOKUP($A39,INDIRECT(G$3&amp;"!$C$6:$AE$331"),ＴＯＰ!$C$3+3)</f>
        <v>#N/A</v>
      </c>
      <c r="H39" s="49" t="e">
        <f t="shared" ca="1" si="3"/>
        <v>#N/A</v>
      </c>
    </row>
    <row r="40" spans="1:8" ht="16.5" customHeight="1">
      <c r="A40" s="43">
        <v>342076</v>
      </c>
      <c r="B40" s="47" t="str">
        <f t="shared" ca="1" si="2"/>
        <v>福山市</v>
      </c>
      <c r="C40" s="48" t="e">
        <f ca="1">VLOOKUP($A40,INDIRECT(C$3&amp;"!$C$6:$AE$331"),ＴＯＰ!$C$3+3)</f>
        <v>#N/A</v>
      </c>
      <c r="D40" s="48" t="e">
        <f ca="1">VLOOKUP($A40,INDIRECT(D$3&amp;"!$C$6:$AE$331"),ＴＯＰ!$C$3+3)</f>
        <v>#N/A</v>
      </c>
      <c r="E40" s="48" t="e">
        <f ca="1">VLOOKUP($A40,INDIRECT(E$3&amp;"!$C$6:$AE$331"),ＴＯＰ!$C$3+3)</f>
        <v>#N/A</v>
      </c>
      <c r="F40" s="48" t="e">
        <f ca="1">VLOOKUP($A40,INDIRECT(F$3&amp;"!$C$6:$AE$331"),ＴＯＰ!$C$3+3)</f>
        <v>#N/A</v>
      </c>
      <c r="G40" s="48" t="e">
        <f ca="1">VLOOKUP($A40,INDIRECT(G$3&amp;"!$C$6:$AE$331"),ＴＯＰ!$C$3+3)</f>
        <v>#N/A</v>
      </c>
      <c r="H40" s="49" t="e">
        <f t="shared" ca="1" si="3"/>
        <v>#N/A</v>
      </c>
    </row>
    <row r="41" spans="1:8" ht="16.5" customHeight="1">
      <c r="A41" s="43">
        <v>352012</v>
      </c>
      <c r="B41" s="47" t="str">
        <f t="shared" ca="1" si="2"/>
        <v>下関市</v>
      </c>
      <c r="C41" s="48" t="e">
        <f ca="1">VLOOKUP($A41,INDIRECT(C$3&amp;"!$C$6:$AE$331"),ＴＯＰ!$C$3+3)</f>
        <v>#N/A</v>
      </c>
      <c r="D41" s="48" t="e">
        <f ca="1">VLOOKUP($A41,INDIRECT(D$3&amp;"!$C$6:$AE$331"),ＴＯＰ!$C$3+3)</f>
        <v>#N/A</v>
      </c>
      <c r="E41" s="48" t="e">
        <f ca="1">VLOOKUP($A41,INDIRECT(E$3&amp;"!$C$6:$AE$331"),ＴＯＰ!$C$3+3)</f>
        <v>#N/A</v>
      </c>
      <c r="F41" s="48" t="e">
        <f ca="1">VLOOKUP($A41,INDIRECT(F$3&amp;"!$C$6:$AE$331"),ＴＯＰ!$C$3+3)</f>
        <v>#N/A</v>
      </c>
      <c r="G41" s="48" t="e">
        <f ca="1">VLOOKUP($A41,INDIRECT(G$3&amp;"!$C$6:$AE$331"),ＴＯＰ!$C$3+3)</f>
        <v>#N/A</v>
      </c>
      <c r="H41" s="49" t="e">
        <f t="shared" ca="1" si="3"/>
        <v>#N/A</v>
      </c>
    </row>
    <row r="42" spans="1:8" ht="16.5" customHeight="1">
      <c r="A42" s="43">
        <v>372013</v>
      </c>
      <c r="B42" s="47" t="str">
        <f t="shared" ca="1" si="2"/>
        <v>高松市</v>
      </c>
      <c r="C42" s="48" t="e">
        <f ca="1">VLOOKUP($A42,INDIRECT(C$3&amp;"!$C$6:$AE$331"),ＴＯＰ!$C$3+3)</f>
        <v>#N/A</v>
      </c>
      <c r="D42" s="48" t="e">
        <f ca="1">VLOOKUP($A42,INDIRECT(D$3&amp;"!$C$6:$AE$331"),ＴＯＰ!$C$3+3)</f>
        <v>#N/A</v>
      </c>
      <c r="E42" s="48" t="e">
        <f ca="1">VLOOKUP($A42,INDIRECT(E$3&amp;"!$C$6:$AE$331"),ＴＯＰ!$C$3+3)</f>
        <v>#N/A</v>
      </c>
      <c r="F42" s="48" t="e">
        <f ca="1">VLOOKUP($A42,INDIRECT(F$3&amp;"!$C$6:$AE$331"),ＴＯＰ!$C$3+3)</f>
        <v>#N/A</v>
      </c>
      <c r="G42" s="48" t="e">
        <f ca="1">VLOOKUP($A42,INDIRECT(G$3&amp;"!$C$6:$AE$331"),ＴＯＰ!$C$3+3)</f>
        <v>#N/A</v>
      </c>
      <c r="H42" s="49" t="e">
        <f t="shared" ca="1" si="3"/>
        <v>#N/A</v>
      </c>
    </row>
    <row r="43" spans="1:8" ht="16.5" customHeight="1">
      <c r="A43" s="43">
        <v>382019</v>
      </c>
      <c r="B43" s="47" t="str">
        <f t="shared" ca="1" si="2"/>
        <v>松山市</v>
      </c>
      <c r="C43" s="48" t="e">
        <f ca="1">VLOOKUP($A43,INDIRECT(C$3&amp;"!$C$6:$AE$331"),ＴＯＰ!$C$3+3)</f>
        <v>#N/A</v>
      </c>
      <c r="D43" s="48" t="e">
        <f ca="1">VLOOKUP($A43,INDIRECT(D$3&amp;"!$C$6:$AE$331"),ＴＯＰ!$C$3+3)</f>
        <v>#N/A</v>
      </c>
      <c r="E43" s="48" t="e">
        <f ca="1">VLOOKUP($A43,INDIRECT(E$3&amp;"!$C$6:$AE$331"),ＴＯＰ!$C$3+3)</f>
        <v>#N/A</v>
      </c>
      <c r="F43" s="48" t="e">
        <f ca="1">VLOOKUP($A43,INDIRECT(F$3&amp;"!$C$6:$AE$331"),ＴＯＰ!$C$3+3)</f>
        <v>#N/A</v>
      </c>
      <c r="G43" s="48" t="e">
        <f ca="1">VLOOKUP($A43,INDIRECT(G$3&amp;"!$C$6:$AE$331"),ＴＯＰ!$C$3+3)</f>
        <v>#N/A</v>
      </c>
      <c r="H43" s="49" t="e">
        <f t="shared" ca="1" si="3"/>
        <v>#N/A</v>
      </c>
    </row>
    <row r="44" spans="1:8" ht="16.5" customHeight="1">
      <c r="A44" s="43">
        <v>392014</v>
      </c>
      <c r="B44" s="47" t="str">
        <f t="shared" ca="1" si="2"/>
        <v>高知市</v>
      </c>
      <c r="C44" s="48" t="e">
        <f ca="1">VLOOKUP($A44,INDIRECT(C$3&amp;"!$C$6:$AE$331"),ＴＯＰ!$C$3+3)</f>
        <v>#N/A</v>
      </c>
      <c r="D44" s="48" t="e">
        <f ca="1">VLOOKUP($A44,INDIRECT(D$3&amp;"!$C$6:$AE$331"),ＴＯＰ!$C$3+3)</f>
        <v>#N/A</v>
      </c>
      <c r="E44" s="48" t="e">
        <f ca="1">VLOOKUP($A44,INDIRECT(E$3&amp;"!$C$6:$AE$331"),ＴＯＰ!$C$3+3)</f>
        <v>#N/A</v>
      </c>
      <c r="F44" s="48" t="e">
        <f ca="1">VLOOKUP($A44,INDIRECT(F$3&amp;"!$C$6:$AE$331"),ＴＯＰ!$C$3+3)</f>
        <v>#N/A</v>
      </c>
      <c r="G44" s="48" t="e">
        <f ca="1">VLOOKUP($A44,INDIRECT(G$3&amp;"!$C$6:$AE$331"),ＴＯＰ!$C$3+3)</f>
        <v>#N/A</v>
      </c>
      <c r="H44" s="49" t="e">
        <f t="shared" ca="1" si="3"/>
        <v>#N/A</v>
      </c>
    </row>
    <row r="45" spans="1:8" ht="16.5" customHeight="1">
      <c r="A45" s="43">
        <v>402036</v>
      </c>
      <c r="B45" s="47" t="str">
        <f t="shared" ca="1" si="2"/>
        <v>久留米市</v>
      </c>
      <c r="C45" s="48" t="e">
        <f ca="1">VLOOKUP($A45,INDIRECT(C$3&amp;"!$C$6:$AE$331"),ＴＯＰ!$C$3+3)</f>
        <v>#N/A</v>
      </c>
      <c r="D45" s="48" t="e">
        <f ca="1">VLOOKUP($A45,INDIRECT(D$3&amp;"!$C$6:$AE$331"),ＴＯＰ!$C$3+3)</f>
        <v>#N/A</v>
      </c>
      <c r="E45" s="48" t="e">
        <f ca="1">VLOOKUP($A45,INDIRECT(E$3&amp;"!$C$6:$AE$331"),ＴＯＰ!$C$3+3)</f>
        <v>#N/A</v>
      </c>
      <c r="F45" s="48" t="e">
        <f ca="1">VLOOKUP($A45,INDIRECT(F$3&amp;"!$C$6:$AE$331"),ＴＯＰ!$C$3+3)</f>
        <v>#N/A</v>
      </c>
      <c r="G45" s="48" t="e">
        <f ca="1">VLOOKUP($A45,INDIRECT(G$3&amp;"!$C$6:$AE$331"),ＴＯＰ!$C$3+3)</f>
        <v>#N/A</v>
      </c>
      <c r="H45" s="49" t="e">
        <f t="shared" ca="1" si="3"/>
        <v>#N/A</v>
      </c>
    </row>
    <row r="46" spans="1:8" ht="16.5" customHeight="1">
      <c r="A46" s="43">
        <v>422011</v>
      </c>
      <c r="B46" s="47" t="str">
        <f t="shared" ca="1" si="2"/>
        <v>長崎市</v>
      </c>
      <c r="C46" s="48" t="e">
        <f ca="1">VLOOKUP($A46,INDIRECT(C$3&amp;"!$C$6:$AE$331"),ＴＯＰ!$C$3+3)</f>
        <v>#N/A</v>
      </c>
      <c r="D46" s="48" t="e">
        <f ca="1">VLOOKUP($A46,INDIRECT(D$3&amp;"!$C$6:$AE$331"),ＴＯＰ!$C$3+3)</f>
        <v>#N/A</v>
      </c>
      <c r="E46" s="48" t="e">
        <f ca="1">VLOOKUP($A46,INDIRECT(E$3&amp;"!$C$6:$AE$331"),ＴＯＰ!$C$3+3)</f>
        <v>#N/A</v>
      </c>
      <c r="F46" s="48" t="e">
        <f ca="1">VLOOKUP($A46,INDIRECT(F$3&amp;"!$C$6:$AE$331"),ＴＯＰ!$C$3+3)</f>
        <v>#N/A</v>
      </c>
      <c r="G46" s="48" t="e">
        <f ca="1">VLOOKUP($A46,INDIRECT(G$3&amp;"!$C$6:$AE$331"),ＴＯＰ!$C$3+3)</f>
        <v>#N/A</v>
      </c>
      <c r="H46" s="49" t="e">
        <f t="shared" ca="1" si="3"/>
        <v>#N/A</v>
      </c>
    </row>
    <row r="47" spans="1:8" ht="16.5" customHeight="1">
      <c r="A47" s="43">
        <v>422029</v>
      </c>
      <c r="B47" s="47" t="str">
        <f t="shared" ca="1" si="2"/>
        <v>佐世保市</v>
      </c>
      <c r="C47" s="48" t="e">
        <f ca="1">VLOOKUP($A47,INDIRECT(C$3&amp;"!$C$6:$AE$331"),ＴＯＰ!$C$3+3)</f>
        <v>#N/A</v>
      </c>
      <c r="D47" s="48" t="e">
        <f ca="1">VLOOKUP($A47,INDIRECT(D$3&amp;"!$C$6:$AE$331"),ＴＯＰ!$C$3+3)</f>
        <v>#N/A</v>
      </c>
      <c r="E47" s="48" t="e">
        <f ca="1">VLOOKUP($A47,INDIRECT(E$3&amp;"!$C$6:$AE$331"),ＴＯＰ!$C$3+3)</f>
        <v>#N/A</v>
      </c>
      <c r="F47" s="48" t="e">
        <f ca="1">VLOOKUP($A47,INDIRECT(F$3&amp;"!$C$6:$AE$331"),ＴＯＰ!$C$3+3)</f>
        <v>#N/A</v>
      </c>
      <c r="G47" s="48" t="e">
        <f ca="1">VLOOKUP($A47,INDIRECT(G$3&amp;"!$C$6:$AE$331"),ＴＯＰ!$C$3+3)</f>
        <v>#N/A</v>
      </c>
      <c r="H47" s="49" t="e">
        <f t="shared" ca="1" si="3"/>
        <v>#N/A</v>
      </c>
    </row>
    <row r="48" spans="1:8" ht="16.5" customHeight="1">
      <c r="A48" s="43">
        <v>442011</v>
      </c>
      <c r="B48" s="47" t="str">
        <f t="shared" ca="1" si="2"/>
        <v>大分市</v>
      </c>
      <c r="C48" s="48" t="e">
        <f ca="1">VLOOKUP($A48,INDIRECT(C$3&amp;"!$C$6:$AE$331"),ＴＯＰ!$C$3+3)</f>
        <v>#N/A</v>
      </c>
      <c r="D48" s="48" t="e">
        <f ca="1">VLOOKUP($A48,INDIRECT(D$3&amp;"!$C$6:$AE$331"),ＴＯＰ!$C$3+3)</f>
        <v>#N/A</v>
      </c>
      <c r="E48" s="48" t="e">
        <f ca="1">VLOOKUP($A48,INDIRECT(E$3&amp;"!$C$6:$AE$331"),ＴＯＰ!$C$3+3)</f>
        <v>#N/A</v>
      </c>
      <c r="F48" s="48" t="e">
        <f ca="1">VLOOKUP($A48,INDIRECT(F$3&amp;"!$C$6:$AE$331"),ＴＯＰ!$C$3+3)</f>
        <v>#N/A</v>
      </c>
      <c r="G48" s="48" t="e">
        <f ca="1">VLOOKUP($A48,INDIRECT(G$3&amp;"!$C$6:$AE$331"),ＴＯＰ!$C$3+3)</f>
        <v>#N/A</v>
      </c>
      <c r="H48" s="49" t="e">
        <f t="shared" ca="1" si="3"/>
        <v>#N/A</v>
      </c>
    </row>
    <row r="49" spans="1:8" ht="16.5" customHeight="1">
      <c r="A49" s="43">
        <v>452017</v>
      </c>
      <c r="B49" s="47" t="str">
        <f t="shared" ca="1" si="2"/>
        <v>宮崎市</v>
      </c>
      <c r="C49" s="48" t="e">
        <f ca="1">VLOOKUP($A49,INDIRECT(C$3&amp;"!$C$6:$AE$331"),ＴＯＰ!$C$3+3)</f>
        <v>#N/A</v>
      </c>
      <c r="D49" s="48" t="e">
        <f ca="1">VLOOKUP($A49,INDIRECT(D$3&amp;"!$C$6:$AE$331"),ＴＯＰ!$C$3+3)</f>
        <v>#N/A</v>
      </c>
      <c r="E49" s="48" t="e">
        <f ca="1">VLOOKUP($A49,INDIRECT(E$3&amp;"!$C$6:$AE$331"),ＴＯＰ!$C$3+3)</f>
        <v>#N/A</v>
      </c>
      <c r="F49" s="48" t="e">
        <f ca="1">VLOOKUP($A49,INDIRECT(F$3&amp;"!$C$6:$AE$331"),ＴＯＰ!$C$3+3)</f>
        <v>#N/A</v>
      </c>
      <c r="G49" s="48" t="e">
        <f ca="1">VLOOKUP($A49,INDIRECT(G$3&amp;"!$C$6:$AE$331"),ＴＯＰ!$C$3+3)</f>
        <v>#N/A</v>
      </c>
      <c r="H49" s="49" t="e">
        <f t="shared" ca="1" si="3"/>
        <v>#N/A</v>
      </c>
    </row>
    <row r="50" spans="1:8" ht="16.5" customHeight="1">
      <c r="A50" s="43">
        <v>462012</v>
      </c>
      <c r="B50" s="47" t="str">
        <f t="shared" ca="1" si="2"/>
        <v>鹿児島市</v>
      </c>
      <c r="C50" s="48" t="e">
        <f ca="1">VLOOKUP($A50,INDIRECT(C$3&amp;"!$C$6:$AE$331"),ＴＯＰ!$C$3+3)</f>
        <v>#N/A</v>
      </c>
      <c r="D50" s="48" t="e">
        <f ca="1">VLOOKUP($A50,INDIRECT(D$3&amp;"!$C$6:$AE$331"),ＴＯＰ!$C$3+3)</f>
        <v>#N/A</v>
      </c>
      <c r="E50" s="48" t="e">
        <f ca="1">VLOOKUP($A50,INDIRECT(E$3&amp;"!$C$6:$AE$331"),ＴＯＰ!$C$3+3)</f>
        <v>#N/A</v>
      </c>
      <c r="F50" s="48" t="e">
        <f ca="1">VLOOKUP($A50,INDIRECT(F$3&amp;"!$C$6:$AE$331"),ＴＯＰ!$C$3+3)</f>
        <v>#N/A</v>
      </c>
      <c r="G50" s="48" t="e">
        <f ca="1">VLOOKUP($A50,INDIRECT(G$3&amp;"!$C$6:$AE$331"),ＴＯＰ!$C$3+3)</f>
        <v>#N/A</v>
      </c>
      <c r="H50" s="49" t="e">
        <f t="shared" ca="1" si="3"/>
        <v>#N/A</v>
      </c>
    </row>
    <row r="51" spans="1:8" ht="16.5" customHeight="1">
      <c r="A51" s="43">
        <v>472018</v>
      </c>
      <c r="B51" s="47" t="str">
        <f t="shared" ca="1" si="2"/>
        <v>那覇市</v>
      </c>
      <c r="C51" s="48" t="e">
        <f ca="1">VLOOKUP($A51,INDIRECT(C$3&amp;"!$C$6:$AE$331"),ＴＯＰ!$C$3+3)</f>
        <v>#N/A</v>
      </c>
      <c r="D51" s="48" t="e">
        <f ca="1">VLOOKUP($A51,INDIRECT(D$3&amp;"!$C$6:$AE$331"),ＴＯＰ!$C$3+3)</f>
        <v>#N/A</v>
      </c>
      <c r="E51" s="48" t="e">
        <f ca="1">VLOOKUP($A51,INDIRECT(E$3&amp;"!$C$6:$AE$331"),ＴＯＰ!$C$3+3)</f>
        <v>#N/A</v>
      </c>
      <c r="F51" s="48" t="e">
        <f ca="1">VLOOKUP($A51,INDIRECT(F$3&amp;"!$C$6:$AE$331"),ＴＯＰ!$C$3+3)</f>
        <v>#N/A</v>
      </c>
      <c r="G51" s="48" t="e">
        <f ca="1">VLOOKUP($A51,INDIRECT(G$3&amp;"!$C$6:$AE$331"),ＴＯＰ!$C$3+3)</f>
        <v>#N/A</v>
      </c>
      <c r="H51" s="49" t="e">
        <f t="shared" ca="1" si="3"/>
        <v>#N/A</v>
      </c>
    </row>
  </sheetData>
  <sheetProtection sheet="1" objects="1" scenarios="1" selectLockedCells="1"/>
  <mergeCells count="1">
    <mergeCell ref="B2:E2"/>
  </mergeCells>
  <phoneticPr fontId="5"/>
  <conditionalFormatting sqref="C4:G51">
    <cfRule type="expression" dxfId="5" priority="3">
      <formula>SUM($C$4:$C$51)-INT(SUM($C$4:$C$51))&gt;0</formula>
    </cfRule>
  </conditionalFormatting>
  <conditionalFormatting sqref="H4:H51">
    <cfRule type="top10" dxfId="4" priority="1" bottom="1" rank="5"/>
  </conditionalFormatting>
  <hyperlinks>
    <hyperlink ref="F1" location="'グラフ（中核市）'!A1" display="グラフ表示"/>
    <hyperlink ref="G1" location="ＴＯＰ!A1" display="TOPへ戻る"/>
  </hyperlinks>
  <pageMargins left="0.7" right="0.7" top="0.75" bottom="0.75" header="0.3" footer="0.3"/>
  <pageSetup paperSize="9" scale="92" orientation="portrait" r:id="rId1"/>
  <headerFooter>
    <oddHeader>&amp;L&amp;"HG丸ｺﾞｼｯｸM-PRO,太字"&amp;14盛岡市議会情報データベース&amp;12
　②財政指標による都市間比較（決算概況）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9"/>
  <sheetViews>
    <sheetView view="pageLayout" topLeftCell="B1" zoomScaleNormal="100" workbookViewId="0">
      <selection activeCell="F1" sqref="F1"/>
    </sheetView>
  </sheetViews>
  <sheetFormatPr defaultColWidth="3.125" defaultRowHeight="16.5" customHeight="1"/>
  <cols>
    <col min="1" max="1" width="11.875" style="35" hidden="1" customWidth="1"/>
    <col min="2" max="2" width="13" style="35" customWidth="1"/>
    <col min="3" max="7" width="12.25" style="35" customWidth="1"/>
    <col min="8" max="8" width="7.875" style="35" customWidth="1"/>
    <col min="9" max="16384" width="3.125" style="35"/>
  </cols>
  <sheetData>
    <row r="1" spans="1:8" ht="22.5" customHeight="1">
      <c r="B1" s="36" t="s">
        <v>104</v>
      </c>
      <c r="F1" s="37" t="s">
        <v>488</v>
      </c>
      <c r="G1" s="38" t="s">
        <v>95</v>
      </c>
    </row>
    <row r="2" spans="1:8" ht="16.5" customHeight="1">
      <c r="B2" s="114" t="str">
        <f>"○"&amp;ＴＯＰ!A4</f>
        <v>○</v>
      </c>
      <c r="C2" s="114"/>
      <c r="D2" s="114"/>
      <c r="E2" s="114"/>
      <c r="G2" s="98" t="e">
        <f>CONCATENATE("単位：",VLOOKUP(ＴＯＰ!C3,ＴＯＰ!A7:C33,3))</f>
        <v>#N/A</v>
      </c>
    </row>
    <row r="3" spans="1:8" s="42" customFormat="1" ht="15.75" customHeight="1">
      <c r="A3" s="39" t="s">
        <v>63</v>
      </c>
      <c r="B3" s="40" t="s">
        <v>64</v>
      </c>
      <c r="C3" s="41" t="str">
        <f>'集計表（岩手県内）'!C3</f>
        <v>H24</v>
      </c>
      <c r="D3" s="41" t="str">
        <f>'集計表（岩手県内）'!D3</f>
        <v>H25</v>
      </c>
      <c r="E3" s="41" t="str">
        <f>'集計表（岩手県内）'!E3</f>
        <v>H26</v>
      </c>
      <c r="F3" s="41" t="str">
        <f>'集計表（岩手県内）'!F3</f>
        <v>H27</v>
      </c>
      <c r="G3" s="41" t="str">
        <f>'集計表（岩手県内）'!G3</f>
        <v>H28</v>
      </c>
      <c r="H3" s="41" t="str">
        <f>'集計表（岩手県内）'!H3</f>
        <v>H28順位</v>
      </c>
    </row>
    <row r="4" spans="1:8" ht="15.75" customHeight="1">
      <c r="A4" s="43">
        <v>11002</v>
      </c>
      <c r="B4" s="44" t="str">
        <f ca="1">VLOOKUP($A4,INDIRECT(G$3&amp;"!$C$6:$AE$331"),3)</f>
        <v>札幌市</v>
      </c>
      <c r="C4" s="45" t="e">
        <f ca="1">VLOOKUP($A4,INDIRECT(C$3&amp;"!$C$6:$AE$331"),ＴＯＰ!$C$3+3)</f>
        <v>#N/A</v>
      </c>
      <c r="D4" s="45" t="e">
        <f ca="1">VLOOKUP($A4,INDIRECT(D$3&amp;"!$C$6:$AE$331"),ＴＯＰ!$C$3+3)</f>
        <v>#N/A</v>
      </c>
      <c r="E4" s="45" t="e">
        <f ca="1">VLOOKUP($A4,INDIRECT(E$3&amp;"!$C$6:$AE$331"),ＴＯＰ!$C$3+3)</f>
        <v>#N/A</v>
      </c>
      <c r="F4" s="45" t="e">
        <f ca="1">VLOOKUP($A4,INDIRECT(F$3&amp;"!$C$6:$AE$331"),ＴＯＰ!$C$3+3)</f>
        <v>#N/A</v>
      </c>
      <c r="G4" s="45" t="e">
        <f ca="1">VLOOKUP($A4,INDIRECT(G$3&amp;"!$C$6:$AE$331"),ＴＯＰ!$C$3+3)</f>
        <v>#N/A</v>
      </c>
      <c r="H4" s="46" t="e">
        <f t="shared" ref="H4:H49" ca="1" si="0">RANK(G4,$G$4:$G$49)</f>
        <v>#N/A</v>
      </c>
    </row>
    <row r="5" spans="1:8" ht="15.75" customHeight="1">
      <c r="A5" s="43">
        <v>22012</v>
      </c>
      <c r="B5" s="47" t="str">
        <f t="shared" ref="B5:B49" ca="1" si="1">VLOOKUP($A5,INDIRECT(G$3&amp;"!$C$6:$AE$331"),3)</f>
        <v>青森市</v>
      </c>
      <c r="C5" s="48" t="e">
        <f ca="1">VLOOKUP($A5,INDIRECT(C$3&amp;"!$C$6:$AE$331"),ＴＯＰ!$C$3+3)</f>
        <v>#N/A</v>
      </c>
      <c r="D5" s="48" t="e">
        <f ca="1">VLOOKUP($A5,INDIRECT(D$3&amp;"!$C$6:$AE$331"),ＴＯＰ!$C$3+3)</f>
        <v>#N/A</v>
      </c>
      <c r="E5" s="48" t="e">
        <f ca="1">VLOOKUP($A5,INDIRECT(E$3&amp;"!$C$6:$AE$331"),ＴＯＰ!$C$3+3)</f>
        <v>#N/A</v>
      </c>
      <c r="F5" s="48" t="e">
        <f ca="1">VLOOKUP($A5,INDIRECT(F$3&amp;"!$C$6:$AE$331"),ＴＯＰ!$C$3+3)</f>
        <v>#N/A</v>
      </c>
      <c r="G5" s="48" t="e">
        <f ca="1">VLOOKUP($A5,INDIRECT(G$3&amp;"!$C$6:$AE$331"),ＴＯＰ!$C$3+3)</f>
        <v>#N/A</v>
      </c>
      <c r="H5" s="49" t="e">
        <f t="shared" ca="1" si="0"/>
        <v>#N/A</v>
      </c>
    </row>
    <row r="6" spans="1:8" ht="15.75" customHeight="1">
      <c r="A6" s="43">
        <v>32018</v>
      </c>
      <c r="B6" s="50" t="str">
        <f t="shared" ca="1" si="1"/>
        <v>盛岡市</v>
      </c>
      <c r="C6" s="51" t="e">
        <f ca="1">VLOOKUP($A6,INDIRECT(C$3&amp;"!$C$6:$AE$331"),ＴＯＰ!$C$3+3)</f>
        <v>#N/A</v>
      </c>
      <c r="D6" s="51" t="e">
        <f ca="1">VLOOKUP($A6,INDIRECT(D$3&amp;"!$C$6:$AE$331"),ＴＯＰ!$C$3+3)</f>
        <v>#N/A</v>
      </c>
      <c r="E6" s="51" t="e">
        <f ca="1">VLOOKUP($A6,INDIRECT(E$3&amp;"!$C$6:$AE$331"),ＴＯＰ!$C$3+3)</f>
        <v>#N/A</v>
      </c>
      <c r="F6" s="51" t="e">
        <f ca="1">VLOOKUP($A6,INDIRECT(F$3&amp;"!$C$6:$AE$331"),ＴＯＰ!$C$3+3)</f>
        <v>#N/A</v>
      </c>
      <c r="G6" s="51" t="e">
        <f ca="1">VLOOKUP($A6,INDIRECT(G$3&amp;"!$C$6:$AE$331"),ＴＯＰ!$C$3+3)</f>
        <v>#N/A</v>
      </c>
      <c r="H6" s="49" t="e">
        <f t="shared" ca="1" si="0"/>
        <v>#N/A</v>
      </c>
    </row>
    <row r="7" spans="1:8" ht="15.75" customHeight="1">
      <c r="A7" s="43">
        <v>41009</v>
      </c>
      <c r="B7" s="47" t="str">
        <f t="shared" ca="1" si="1"/>
        <v>仙台市</v>
      </c>
      <c r="C7" s="64" t="e">
        <f ca="1">VLOOKUP($A7,INDIRECT(C$3&amp;"!$C$6:$AE$331"),ＴＯＰ!$C$3+3)</f>
        <v>#N/A</v>
      </c>
      <c r="D7" s="64" t="e">
        <f ca="1">VLOOKUP($A7,INDIRECT(D$3&amp;"!$C$6:$AE$331"),ＴＯＰ!$C$3+3)</f>
        <v>#N/A</v>
      </c>
      <c r="E7" s="64" t="e">
        <f ca="1">VLOOKUP($A7,INDIRECT(E$3&amp;"!$C$6:$AE$331"),ＴＯＰ!$C$3+3)</f>
        <v>#N/A</v>
      </c>
      <c r="F7" s="64" t="e">
        <f ca="1">VLOOKUP($A7,INDIRECT(F$3&amp;"!$C$6:$AE$331"),ＴＯＰ!$C$3+3)</f>
        <v>#N/A</v>
      </c>
      <c r="G7" s="64" t="e">
        <f ca="1">VLOOKUP($A7,INDIRECT(G$3&amp;"!$C$6:$AE$331"),ＴＯＰ!$C$3+3)</f>
        <v>#N/A</v>
      </c>
      <c r="H7" s="52" t="e">
        <f t="shared" ca="1" si="0"/>
        <v>#N/A</v>
      </c>
    </row>
    <row r="8" spans="1:8" ht="15.75" customHeight="1">
      <c r="A8" s="43">
        <v>52019</v>
      </c>
      <c r="B8" s="47" t="str">
        <f t="shared" ca="1" si="1"/>
        <v>秋田市</v>
      </c>
      <c r="C8" s="48" t="e">
        <f ca="1">VLOOKUP($A8,INDIRECT(C$3&amp;"!$C$6:$AE$331"),ＴＯＰ!$C$3+3)</f>
        <v>#N/A</v>
      </c>
      <c r="D8" s="48" t="e">
        <f ca="1">VLOOKUP($A8,INDIRECT(D$3&amp;"!$C$6:$AE$331"),ＴＯＰ!$C$3+3)</f>
        <v>#N/A</v>
      </c>
      <c r="E8" s="48" t="e">
        <f ca="1">VLOOKUP($A8,INDIRECT(E$3&amp;"!$C$6:$AE$331"),ＴＯＰ!$C$3+3)</f>
        <v>#N/A</v>
      </c>
      <c r="F8" s="48" t="e">
        <f ca="1">VLOOKUP($A8,INDIRECT(F$3&amp;"!$C$6:$AE$331"),ＴＯＰ!$C$3+3)</f>
        <v>#N/A</v>
      </c>
      <c r="G8" s="48" t="e">
        <f ca="1">VLOOKUP($A8,INDIRECT(G$3&amp;"!$C$6:$AE$331"),ＴＯＰ!$C$3+3)</f>
        <v>#N/A</v>
      </c>
      <c r="H8" s="49" t="e">
        <f t="shared" ca="1" si="0"/>
        <v>#N/A</v>
      </c>
    </row>
    <row r="9" spans="1:8" ht="15.75" customHeight="1">
      <c r="A9" s="43">
        <v>62014</v>
      </c>
      <c r="B9" s="47" t="str">
        <f t="shared" ca="1" si="1"/>
        <v>山形市</v>
      </c>
      <c r="C9" s="48" t="e">
        <f ca="1">VLOOKUP($A9,INDIRECT(C$3&amp;"!$C$6:$AE$331"),ＴＯＰ!$C$3+3)</f>
        <v>#N/A</v>
      </c>
      <c r="D9" s="48" t="e">
        <f ca="1">VLOOKUP($A9,INDIRECT(D$3&amp;"!$C$6:$AE$331"),ＴＯＰ!$C$3+3)</f>
        <v>#N/A</v>
      </c>
      <c r="E9" s="48" t="e">
        <f ca="1">VLOOKUP($A9,INDIRECT(E$3&amp;"!$C$6:$AE$331"),ＴＯＰ!$C$3+3)</f>
        <v>#N/A</v>
      </c>
      <c r="F9" s="48" t="e">
        <f ca="1">VLOOKUP($A9,INDIRECT(F$3&amp;"!$C$6:$AE$331"),ＴＯＰ!$C$3+3)</f>
        <v>#N/A</v>
      </c>
      <c r="G9" s="48" t="e">
        <f ca="1">VLOOKUP($A9,INDIRECT(G$3&amp;"!$C$6:$AE$331"),ＴＯＰ!$C$3+3)</f>
        <v>#N/A</v>
      </c>
      <c r="H9" s="49" t="e">
        <f t="shared" ca="1" si="0"/>
        <v>#N/A</v>
      </c>
    </row>
    <row r="10" spans="1:8" ht="15.75" customHeight="1">
      <c r="A10" s="43">
        <v>72010</v>
      </c>
      <c r="B10" s="47" t="str">
        <f t="shared" ca="1" si="1"/>
        <v>福島市</v>
      </c>
      <c r="C10" s="48" t="e">
        <f ca="1">VLOOKUP($A10,INDIRECT(C$3&amp;"!$C$6:$AE$331"),ＴＯＰ!$C$3+3)</f>
        <v>#N/A</v>
      </c>
      <c r="D10" s="48" t="e">
        <f ca="1">VLOOKUP($A10,INDIRECT(D$3&amp;"!$C$6:$AE$331"),ＴＯＰ!$C$3+3)</f>
        <v>#N/A</v>
      </c>
      <c r="E10" s="48" t="e">
        <f ca="1">VLOOKUP($A10,INDIRECT(E$3&amp;"!$C$6:$AE$331"),ＴＯＰ!$C$3+3)</f>
        <v>#N/A</v>
      </c>
      <c r="F10" s="48" t="e">
        <f ca="1">VLOOKUP($A10,INDIRECT(F$3&amp;"!$C$6:$AE$331"),ＴＯＰ!$C$3+3)</f>
        <v>#N/A</v>
      </c>
      <c r="G10" s="48" t="e">
        <f ca="1">VLOOKUP($A10,INDIRECT(G$3&amp;"!$C$6:$AE$331"),ＴＯＰ!$C$3+3)</f>
        <v>#N/A</v>
      </c>
      <c r="H10" s="49" t="e">
        <f t="shared" ca="1" si="0"/>
        <v>#N/A</v>
      </c>
    </row>
    <row r="11" spans="1:8" ht="15.75" customHeight="1">
      <c r="A11" s="43">
        <v>82015</v>
      </c>
      <c r="B11" s="47" t="str">
        <f t="shared" ca="1" si="1"/>
        <v>水戸市</v>
      </c>
      <c r="C11" s="48" t="e">
        <f ca="1">VLOOKUP($A11,INDIRECT(C$3&amp;"!$C$6:$AE$331"),ＴＯＰ!$C$3+3)</f>
        <v>#N/A</v>
      </c>
      <c r="D11" s="48" t="e">
        <f ca="1">VLOOKUP($A11,INDIRECT(D$3&amp;"!$C$6:$AE$331"),ＴＯＰ!$C$3+3)</f>
        <v>#N/A</v>
      </c>
      <c r="E11" s="48" t="e">
        <f ca="1">VLOOKUP($A11,INDIRECT(E$3&amp;"!$C$6:$AE$331"),ＴＯＰ!$C$3+3)</f>
        <v>#N/A</v>
      </c>
      <c r="F11" s="48" t="e">
        <f ca="1">VLOOKUP($A11,INDIRECT(F$3&amp;"!$C$6:$AE$331"),ＴＯＰ!$C$3+3)</f>
        <v>#N/A</v>
      </c>
      <c r="G11" s="48" t="e">
        <f ca="1">VLOOKUP($A11,INDIRECT(G$3&amp;"!$C$6:$AE$331"),ＴＯＰ!$C$3+3)</f>
        <v>#N/A</v>
      </c>
      <c r="H11" s="49" t="e">
        <f t="shared" ca="1" si="0"/>
        <v>#N/A</v>
      </c>
    </row>
    <row r="12" spans="1:8" ht="15.75" customHeight="1">
      <c r="A12" s="43">
        <v>92011</v>
      </c>
      <c r="B12" s="47" t="str">
        <f t="shared" ca="1" si="1"/>
        <v>宇都宮市</v>
      </c>
      <c r="C12" s="48" t="e">
        <f ca="1">VLOOKUP($A12,INDIRECT(C$3&amp;"!$C$6:$AE$331"),ＴＯＰ!$C$3+3)</f>
        <v>#N/A</v>
      </c>
      <c r="D12" s="48" t="e">
        <f ca="1">VLOOKUP($A12,INDIRECT(D$3&amp;"!$C$6:$AE$331"),ＴＯＰ!$C$3+3)</f>
        <v>#N/A</v>
      </c>
      <c r="E12" s="48" t="e">
        <f ca="1">VLOOKUP($A12,INDIRECT(E$3&amp;"!$C$6:$AE$331"),ＴＯＰ!$C$3+3)</f>
        <v>#N/A</v>
      </c>
      <c r="F12" s="48" t="e">
        <f ca="1">VLOOKUP($A12,INDIRECT(F$3&amp;"!$C$6:$AE$331"),ＴＯＰ!$C$3+3)</f>
        <v>#N/A</v>
      </c>
      <c r="G12" s="48" t="e">
        <f ca="1">VLOOKUP($A12,INDIRECT(G$3&amp;"!$C$6:$AE$331"),ＴＯＰ!$C$3+3)</f>
        <v>#N/A</v>
      </c>
      <c r="H12" s="49" t="e">
        <f t="shared" ca="1" si="0"/>
        <v>#N/A</v>
      </c>
    </row>
    <row r="13" spans="1:8" ht="15.75" customHeight="1">
      <c r="A13" s="43">
        <v>102016</v>
      </c>
      <c r="B13" s="47" t="str">
        <f t="shared" ca="1" si="1"/>
        <v>前橋市</v>
      </c>
      <c r="C13" s="48" t="e">
        <f ca="1">VLOOKUP($A13,INDIRECT(C$3&amp;"!$C$6:$AE$331"),ＴＯＰ!$C$3+3)</f>
        <v>#N/A</v>
      </c>
      <c r="D13" s="48" t="e">
        <f ca="1">VLOOKUP($A13,INDIRECT(D$3&amp;"!$C$6:$AE$331"),ＴＯＰ!$C$3+3)</f>
        <v>#N/A</v>
      </c>
      <c r="E13" s="48" t="e">
        <f ca="1">VLOOKUP($A13,INDIRECT(E$3&amp;"!$C$6:$AE$331"),ＴＯＰ!$C$3+3)</f>
        <v>#N/A</v>
      </c>
      <c r="F13" s="48" t="e">
        <f ca="1">VLOOKUP($A13,INDIRECT(F$3&amp;"!$C$6:$AE$331"),ＴＯＰ!$C$3+3)</f>
        <v>#N/A</v>
      </c>
      <c r="G13" s="48" t="e">
        <f ca="1">VLOOKUP($A13,INDIRECT(G$3&amp;"!$C$6:$AE$331"),ＴＯＰ!$C$3+3)</f>
        <v>#N/A</v>
      </c>
      <c r="H13" s="49" t="e">
        <f t="shared" ca="1" si="0"/>
        <v>#N/A</v>
      </c>
    </row>
    <row r="14" spans="1:8" ht="15.75" customHeight="1">
      <c r="A14" s="43">
        <v>111007</v>
      </c>
      <c r="B14" s="47" t="str">
        <f t="shared" ca="1" si="1"/>
        <v>さいたま市</v>
      </c>
      <c r="C14" s="48" t="e">
        <f ca="1">VLOOKUP($A14,INDIRECT(C$3&amp;"!$C$6:$AE$331"),ＴＯＰ!$C$3+3)</f>
        <v>#N/A</v>
      </c>
      <c r="D14" s="48" t="e">
        <f ca="1">VLOOKUP($A14,INDIRECT(D$3&amp;"!$C$6:$AE$331"),ＴＯＰ!$C$3+3)</f>
        <v>#N/A</v>
      </c>
      <c r="E14" s="48" t="e">
        <f ca="1">VLOOKUP($A14,INDIRECT(E$3&amp;"!$C$6:$AE$331"),ＴＯＰ!$C$3+3)</f>
        <v>#N/A</v>
      </c>
      <c r="F14" s="48" t="e">
        <f ca="1">VLOOKUP($A14,INDIRECT(F$3&amp;"!$C$6:$AE$331"),ＴＯＰ!$C$3+3)</f>
        <v>#N/A</v>
      </c>
      <c r="G14" s="48" t="e">
        <f ca="1">VLOOKUP($A14,INDIRECT(G$3&amp;"!$C$6:$AE$331"),ＴＯＰ!$C$3+3)</f>
        <v>#N/A</v>
      </c>
      <c r="H14" s="49" t="e">
        <f t="shared" ca="1" si="0"/>
        <v>#N/A</v>
      </c>
    </row>
    <row r="15" spans="1:8" ht="15.75" customHeight="1">
      <c r="A15" s="43">
        <v>121002</v>
      </c>
      <c r="B15" s="47" t="str">
        <f t="shared" ca="1" si="1"/>
        <v>千葉市</v>
      </c>
      <c r="C15" s="48" t="e">
        <f ca="1">VLOOKUP($A15,INDIRECT(C$3&amp;"!$C$6:$AE$331"),ＴＯＰ!$C$3+3)</f>
        <v>#N/A</v>
      </c>
      <c r="D15" s="48" t="e">
        <f ca="1">VLOOKUP($A15,INDIRECT(D$3&amp;"!$C$6:$AE$331"),ＴＯＰ!$C$3+3)</f>
        <v>#N/A</v>
      </c>
      <c r="E15" s="48" t="e">
        <f ca="1">VLOOKUP($A15,INDIRECT(E$3&amp;"!$C$6:$AE$331"),ＴＯＰ!$C$3+3)</f>
        <v>#N/A</v>
      </c>
      <c r="F15" s="48" t="e">
        <f ca="1">VLOOKUP($A15,INDIRECT(F$3&amp;"!$C$6:$AE$331"),ＴＯＰ!$C$3+3)</f>
        <v>#N/A</v>
      </c>
      <c r="G15" s="48" t="e">
        <f ca="1">VLOOKUP($A15,INDIRECT(G$3&amp;"!$C$6:$AE$331"),ＴＯＰ!$C$3+3)</f>
        <v>#N/A</v>
      </c>
      <c r="H15" s="49" t="e">
        <f t="shared" ca="1" si="0"/>
        <v>#N/A</v>
      </c>
    </row>
    <row r="16" spans="1:8" ht="15.75" customHeight="1">
      <c r="A16" s="43">
        <v>141003</v>
      </c>
      <c r="B16" s="47" t="str">
        <f t="shared" ca="1" si="1"/>
        <v>横浜市</v>
      </c>
      <c r="C16" s="48" t="e">
        <f ca="1">VLOOKUP($A16,INDIRECT(C$3&amp;"!$C$6:$AE$331"),ＴＯＰ!$C$3+3)</f>
        <v>#N/A</v>
      </c>
      <c r="D16" s="48" t="e">
        <f ca="1">VLOOKUP($A16,INDIRECT(D$3&amp;"!$C$6:$AE$331"),ＴＯＰ!$C$3+3)</f>
        <v>#N/A</v>
      </c>
      <c r="E16" s="48" t="e">
        <f ca="1">VLOOKUP($A16,INDIRECT(E$3&amp;"!$C$6:$AE$331"),ＴＯＰ!$C$3+3)</f>
        <v>#N/A</v>
      </c>
      <c r="F16" s="48" t="e">
        <f ca="1">VLOOKUP($A16,INDIRECT(F$3&amp;"!$C$6:$AE$331"),ＴＯＰ!$C$3+3)</f>
        <v>#N/A</v>
      </c>
      <c r="G16" s="48" t="e">
        <f ca="1">VLOOKUP($A16,INDIRECT(G$3&amp;"!$C$6:$AE$331"),ＴＯＰ!$C$3+3)</f>
        <v>#N/A</v>
      </c>
      <c r="H16" s="49" t="e">
        <f t="shared" ca="1" si="0"/>
        <v>#N/A</v>
      </c>
    </row>
    <row r="17" spans="1:8" ht="15.75" customHeight="1">
      <c r="A17" s="43">
        <v>151009</v>
      </c>
      <c r="B17" s="47" t="str">
        <f t="shared" ca="1" si="1"/>
        <v>新潟市</v>
      </c>
      <c r="C17" s="48" t="e">
        <f ca="1">VLOOKUP($A17,INDIRECT(C$3&amp;"!$C$6:$AE$331"),ＴＯＰ!$C$3+3)</f>
        <v>#N/A</v>
      </c>
      <c r="D17" s="48" t="e">
        <f ca="1">VLOOKUP($A17,INDIRECT(D$3&amp;"!$C$6:$AE$331"),ＴＯＰ!$C$3+3)</f>
        <v>#N/A</v>
      </c>
      <c r="E17" s="48" t="e">
        <f ca="1">VLOOKUP($A17,INDIRECT(E$3&amp;"!$C$6:$AE$331"),ＴＯＰ!$C$3+3)</f>
        <v>#N/A</v>
      </c>
      <c r="F17" s="48" t="e">
        <f ca="1">VLOOKUP($A17,INDIRECT(F$3&amp;"!$C$6:$AE$331"),ＴＯＰ!$C$3+3)</f>
        <v>#N/A</v>
      </c>
      <c r="G17" s="48" t="e">
        <f ca="1">VLOOKUP($A17,INDIRECT(G$3&amp;"!$C$6:$AE$331"),ＴＯＰ!$C$3+3)</f>
        <v>#N/A</v>
      </c>
      <c r="H17" s="49" t="e">
        <f t="shared" ca="1" si="0"/>
        <v>#N/A</v>
      </c>
    </row>
    <row r="18" spans="1:8" ht="15.75" customHeight="1">
      <c r="A18" s="43">
        <v>162019</v>
      </c>
      <c r="B18" s="47" t="str">
        <f t="shared" ca="1" si="1"/>
        <v>富山市</v>
      </c>
      <c r="C18" s="48" t="e">
        <f ca="1">VLOOKUP($A18,INDIRECT(C$3&amp;"!$C$6:$AE$331"),ＴＯＰ!$C$3+3)</f>
        <v>#N/A</v>
      </c>
      <c r="D18" s="48" t="e">
        <f ca="1">VLOOKUP($A18,INDIRECT(D$3&amp;"!$C$6:$AE$331"),ＴＯＰ!$C$3+3)</f>
        <v>#N/A</v>
      </c>
      <c r="E18" s="48" t="e">
        <f ca="1">VLOOKUP($A18,INDIRECT(E$3&amp;"!$C$6:$AE$331"),ＴＯＰ!$C$3+3)</f>
        <v>#N/A</v>
      </c>
      <c r="F18" s="48" t="e">
        <f ca="1">VLOOKUP($A18,INDIRECT(F$3&amp;"!$C$6:$AE$331"),ＴＯＰ!$C$3+3)</f>
        <v>#N/A</v>
      </c>
      <c r="G18" s="48" t="e">
        <f ca="1">VLOOKUP($A18,INDIRECT(G$3&amp;"!$C$6:$AE$331"),ＴＯＰ!$C$3+3)</f>
        <v>#N/A</v>
      </c>
      <c r="H18" s="49" t="e">
        <f t="shared" ca="1" si="0"/>
        <v>#N/A</v>
      </c>
    </row>
    <row r="19" spans="1:8" ht="15.75" customHeight="1">
      <c r="A19" s="43">
        <v>172014</v>
      </c>
      <c r="B19" s="53" t="str">
        <f t="shared" ca="1" si="1"/>
        <v>金沢市</v>
      </c>
      <c r="C19" s="48" t="e">
        <f ca="1">VLOOKUP($A19,INDIRECT(C$3&amp;"!$C$6:$AE$331"),ＴＯＰ!$C$3+3)</f>
        <v>#N/A</v>
      </c>
      <c r="D19" s="48" t="e">
        <f ca="1">VLOOKUP($A19,INDIRECT(D$3&amp;"!$C$6:$AE$331"),ＴＯＰ!$C$3+3)</f>
        <v>#N/A</v>
      </c>
      <c r="E19" s="48" t="e">
        <f ca="1">VLOOKUP($A19,INDIRECT(E$3&amp;"!$C$6:$AE$331"),ＴＯＰ!$C$3+3)</f>
        <v>#N/A</v>
      </c>
      <c r="F19" s="48" t="e">
        <f ca="1">VLOOKUP($A19,INDIRECT(F$3&amp;"!$C$6:$AE$331"),ＴＯＰ!$C$3+3)</f>
        <v>#N/A</v>
      </c>
      <c r="G19" s="48" t="e">
        <f ca="1">VLOOKUP($A19,INDIRECT(G$3&amp;"!$C$6:$AE$331"),ＴＯＰ!$C$3+3)</f>
        <v>#N/A</v>
      </c>
      <c r="H19" s="49" t="e">
        <f t="shared" ca="1" si="0"/>
        <v>#N/A</v>
      </c>
    </row>
    <row r="20" spans="1:8" ht="15.75" customHeight="1">
      <c r="A20" s="43">
        <v>182010</v>
      </c>
      <c r="B20" s="47" t="str">
        <f t="shared" ca="1" si="1"/>
        <v>福井市</v>
      </c>
      <c r="C20" s="48" t="e">
        <f ca="1">VLOOKUP($A20,INDIRECT(C$3&amp;"!$C$6:$AE$331"),ＴＯＰ!$C$3+3)</f>
        <v>#N/A</v>
      </c>
      <c r="D20" s="48" t="e">
        <f ca="1">VLOOKUP($A20,INDIRECT(D$3&amp;"!$C$6:$AE$331"),ＴＯＰ!$C$3+3)</f>
        <v>#N/A</v>
      </c>
      <c r="E20" s="48" t="e">
        <f ca="1">VLOOKUP($A20,INDIRECT(E$3&amp;"!$C$6:$AE$331"),ＴＯＰ!$C$3+3)</f>
        <v>#N/A</v>
      </c>
      <c r="F20" s="48" t="e">
        <f ca="1">VLOOKUP($A20,INDIRECT(F$3&amp;"!$C$6:$AE$331"),ＴＯＰ!$C$3+3)</f>
        <v>#N/A</v>
      </c>
      <c r="G20" s="48" t="e">
        <f ca="1">VLOOKUP($A20,INDIRECT(G$3&amp;"!$C$6:$AE$331"),ＴＯＰ!$C$3+3)</f>
        <v>#N/A</v>
      </c>
      <c r="H20" s="49" t="e">
        <f t="shared" ca="1" si="0"/>
        <v>#N/A</v>
      </c>
    </row>
    <row r="21" spans="1:8" ht="15.75" customHeight="1">
      <c r="A21" s="43">
        <v>192015</v>
      </c>
      <c r="B21" s="47" t="str">
        <f t="shared" ca="1" si="1"/>
        <v>甲府市</v>
      </c>
      <c r="C21" s="48" t="e">
        <f ca="1">VLOOKUP($A21,INDIRECT(C$3&amp;"!$C$6:$AE$331"),ＴＯＰ!$C$3+3)</f>
        <v>#N/A</v>
      </c>
      <c r="D21" s="48" t="e">
        <f ca="1">VLOOKUP($A21,INDIRECT(D$3&amp;"!$C$6:$AE$331"),ＴＯＰ!$C$3+3)</f>
        <v>#N/A</v>
      </c>
      <c r="E21" s="48" t="e">
        <f ca="1">VLOOKUP($A21,INDIRECT(E$3&amp;"!$C$6:$AE$331"),ＴＯＰ!$C$3+3)</f>
        <v>#N/A</v>
      </c>
      <c r="F21" s="48" t="e">
        <f ca="1">VLOOKUP($A21,INDIRECT(F$3&amp;"!$C$6:$AE$331"),ＴＯＰ!$C$3+3)</f>
        <v>#N/A</v>
      </c>
      <c r="G21" s="48" t="e">
        <f ca="1">VLOOKUP($A21,INDIRECT(G$3&amp;"!$C$6:$AE$331"),ＴＯＰ!$C$3+3)</f>
        <v>#N/A</v>
      </c>
      <c r="H21" s="49" t="e">
        <f t="shared" ca="1" si="0"/>
        <v>#N/A</v>
      </c>
    </row>
    <row r="22" spans="1:8" ht="15.75" customHeight="1">
      <c r="A22" s="43">
        <v>202011</v>
      </c>
      <c r="B22" s="47" t="str">
        <f t="shared" ca="1" si="1"/>
        <v>長野市</v>
      </c>
      <c r="C22" s="48" t="e">
        <f ca="1">VLOOKUP($A22,INDIRECT(C$3&amp;"!$C$6:$AE$331"),ＴＯＰ!$C$3+3)</f>
        <v>#N/A</v>
      </c>
      <c r="D22" s="48" t="e">
        <f ca="1">VLOOKUP($A22,INDIRECT(D$3&amp;"!$C$6:$AE$331"),ＴＯＰ!$C$3+3)</f>
        <v>#N/A</v>
      </c>
      <c r="E22" s="48" t="e">
        <f ca="1">VLOOKUP($A22,INDIRECT(E$3&amp;"!$C$6:$AE$331"),ＴＯＰ!$C$3+3)</f>
        <v>#N/A</v>
      </c>
      <c r="F22" s="48" t="e">
        <f ca="1">VLOOKUP($A22,INDIRECT(F$3&amp;"!$C$6:$AE$331"),ＴＯＰ!$C$3+3)</f>
        <v>#N/A</v>
      </c>
      <c r="G22" s="48" t="e">
        <f ca="1">VLOOKUP($A22,INDIRECT(G$3&amp;"!$C$6:$AE$331"),ＴＯＰ!$C$3+3)</f>
        <v>#N/A</v>
      </c>
      <c r="H22" s="49" t="e">
        <f t="shared" ca="1" si="0"/>
        <v>#N/A</v>
      </c>
    </row>
    <row r="23" spans="1:8" ht="15.75" customHeight="1">
      <c r="A23" s="43">
        <v>212016</v>
      </c>
      <c r="B23" s="47" t="str">
        <f t="shared" ca="1" si="1"/>
        <v>岐阜市</v>
      </c>
      <c r="C23" s="48" t="e">
        <f ca="1">VLOOKUP($A23,INDIRECT(C$3&amp;"!$C$6:$AE$331"),ＴＯＰ!$C$3+3)</f>
        <v>#N/A</v>
      </c>
      <c r="D23" s="48" t="e">
        <f ca="1">VLOOKUP($A23,INDIRECT(D$3&amp;"!$C$6:$AE$331"),ＴＯＰ!$C$3+3)</f>
        <v>#N/A</v>
      </c>
      <c r="E23" s="48" t="e">
        <f ca="1">VLOOKUP($A23,INDIRECT(E$3&amp;"!$C$6:$AE$331"),ＴＯＰ!$C$3+3)</f>
        <v>#N/A</v>
      </c>
      <c r="F23" s="48" t="e">
        <f ca="1">VLOOKUP($A23,INDIRECT(F$3&amp;"!$C$6:$AE$331"),ＴＯＰ!$C$3+3)</f>
        <v>#N/A</v>
      </c>
      <c r="G23" s="48" t="e">
        <f ca="1">VLOOKUP($A23,INDIRECT(G$3&amp;"!$C$6:$AE$331"),ＴＯＰ!$C$3+3)</f>
        <v>#N/A</v>
      </c>
      <c r="H23" s="49" t="e">
        <f t="shared" ca="1" si="0"/>
        <v>#N/A</v>
      </c>
    </row>
    <row r="24" spans="1:8" ht="15.75" customHeight="1">
      <c r="A24" s="43">
        <v>221007</v>
      </c>
      <c r="B24" s="47" t="str">
        <f t="shared" ca="1" si="1"/>
        <v>静岡市</v>
      </c>
      <c r="C24" s="48" t="e">
        <f ca="1">VLOOKUP($A24,INDIRECT(C$3&amp;"!$C$6:$AE$331"),ＴＯＰ!$C$3+3)</f>
        <v>#N/A</v>
      </c>
      <c r="D24" s="48" t="e">
        <f ca="1">VLOOKUP($A24,INDIRECT(D$3&amp;"!$C$6:$AE$331"),ＴＯＰ!$C$3+3)</f>
        <v>#N/A</v>
      </c>
      <c r="E24" s="48" t="e">
        <f ca="1">VLOOKUP($A24,INDIRECT(E$3&amp;"!$C$6:$AE$331"),ＴＯＰ!$C$3+3)</f>
        <v>#N/A</v>
      </c>
      <c r="F24" s="48" t="e">
        <f ca="1">VLOOKUP($A24,INDIRECT(F$3&amp;"!$C$6:$AE$331"),ＴＯＰ!$C$3+3)</f>
        <v>#N/A</v>
      </c>
      <c r="G24" s="48" t="e">
        <f ca="1">VLOOKUP($A24,INDIRECT(G$3&amp;"!$C$6:$AE$331"),ＴＯＰ!$C$3+3)</f>
        <v>#N/A</v>
      </c>
      <c r="H24" s="49" t="e">
        <f t="shared" ca="1" si="0"/>
        <v>#N/A</v>
      </c>
    </row>
    <row r="25" spans="1:8" ht="15.75" customHeight="1">
      <c r="A25" s="43">
        <v>231002</v>
      </c>
      <c r="B25" s="47" t="str">
        <f t="shared" ca="1" si="1"/>
        <v>名古屋市</v>
      </c>
      <c r="C25" s="48" t="e">
        <f ca="1">VLOOKUP($A25,INDIRECT(C$3&amp;"!$C$6:$AE$331"),ＴＯＰ!$C$3+3)</f>
        <v>#N/A</v>
      </c>
      <c r="D25" s="48" t="e">
        <f ca="1">VLOOKUP($A25,INDIRECT(D$3&amp;"!$C$6:$AE$331"),ＴＯＰ!$C$3+3)</f>
        <v>#N/A</v>
      </c>
      <c r="E25" s="48" t="e">
        <f ca="1">VLOOKUP($A25,INDIRECT(E$3&amp;"!$C$6:$AE$331"),ＴＯＰ!$C$3+3)</f>
        <v>#N/A</v>
      </c>
      <c r="F25" s="48" t="e">
        <f ca="1">VLOOKUP($A25,INDIRECT(F$3&amp;"!$C$6:$AE$331"),ＴＯＰ!$C$3+3)</f>
        <v>#N/A</v>
      </c>
      <c r="G25" s="48" t="e">
        <f ca="1">VLOOKUP($A25,INDIRECT(G$3&amp;"!$C$6:$AE$331"),ＴＯＰ!$C$3+3)</f>
        <v>#N/A</v>
      </c>
      <c r="H25" s="49" t="e">
        <f t="shared" ca="1" si="0"/>
        <v>#N/A</v>
      </c>
    </row>
    <row r="26" spans="1:8" ht="15.75" customHeight="1">
      <c r="A26" s="43">
        <v>242012</v>
      </c>
      <c r="B26" s="47" t="str">
        <f t="shared" ca="1" si="1"/>
        <v>津市</v>
      </c>
      <c r="C26" s="48" t="e">
        <f ca="1">VLOOKUP($A26,INDIRECT(C$3&amp;"!$C$6:$AE$331"),ＴＯＰ!$C$3+3)</f>
        <v>#N/A</v>
      </c>
      <c r="D26" s="48" t="e">
        <f ca="1">VLOOKUP($A26,INDIRECT(D$3&amp;"!$C$6:$AE$331"),ＴＯＰ!$C$3+3)</f>
        <v>#N/A</v>
      </c>
      <c r="E26" s="48" t="e">
        <f ca="1">VLOOKUP($A26,INDIRECT(E$3&amp;"!$C$6:$AE$331"),ＴＯＰ!$C$3+3)</f>
        <v>#N/A</v>
      </c>
      <c r="F26" s="48" t="e">
        <f ca="1">VLOOKUP($A26,INDIRECT(F$3&amp;"!$C$6:$AE$331"),ＴＯＰ!$C$3+3)</f>
        <v>#N/A</v>
      </c>
      <c r="G26" s="48" t="e">
        <f ca="1">VLOOKUP($A26,INDIRECT(G$3&amp;"!$C$6:$AE$331"),ＴＯＰ!$C$3+3)</f>
        <v>#N/A</v>
      </c>
      <c r="H26" s="49" t="e">
        <f t="shared" ca="1" si="0"/>
        <v>#N/A</v>
      </c>
    </row>
    <row r="27" spans="1:8" ht="15.75" customHeight="1">
      <c r="A27" s="43">
        <v>252018</v>
      </c>
      <c r="B27" s="47" t="str">
        <f t="shared" ca="1" si="1"/>
        <v>大津市</v>
      </c>
      <c r="C27" s="48" t="e">
        <f ca="1">VLOOKUP($A27,INDIRECT(C$3&amp;"!$C$6:$AE$331"),ＴＯＰ!$C$3+3)</f>
        <v>#N/A</v>
      </c>
      <c r="D27" s="48" t="e">
        <f ca="1">VLOOKUP($A27,INDIRECT(D$3&amp;"!$C$6:$AE$331"),ＴＯＰ!$C$3+3)</f>
        <v>#N/A</v>
      </c>
      <c r="E27" s="48" t="e">
        <f ca="1">VLOOKUP($A27,INDIRECT(E$3&amp;"!$C$6:$AE$331"),ＴＯＰ!$C$3+3)</f>
        <v>#N/A</v>
      </c>
      <c r="F27" s="48" t="e">
        <f ca="1">VLOOKUP($A27,INDIRECT(F$3&amp;"!$C$6:$AE$331"),ＴＯＰ!$C$3+3)</f>
        <v>#N/A</v>
      </c>
      <c r="G27" s="48" t="e">
        <f ca="1">VLOOKUP($A27,INDIRECT(G$3&amp;"!$C$6:$AE$331"),ＴＯＰ!$C$3+3)</f>
        <v>#N/A</v>
      </c>
      <c r="H27" s="49" t="e">
        <f t="shared" ca="1" si="0"/>
        <v>#N/A</v>
      </c>
    </row>
    <row r="28" spans="1:8" ht="15.75" customHeight="1">
      <c r="A28" s="43">
        <v>261009</v>
      </c>
      <c r="B28" s="47" t="str">
        <f t="shared" ca="1" si="1"/>
        <v>京都市</v>
      </c>
      <c r="C28" s="48" t="e">
        <f ca="1">VLOOKUP($A28,INDIRECT(C$3&amp;"!$C$6:$AE$331"),ＴＯＰ!$C$3+3)</f>
        <v>#N/A</v>
      </c>
      <c r="D28" s="48" t="e">
        <f ca="1">VLOOKUP($A28,INDIRECT(D$3&amp;"!$C$6:$AE$331"),ＴＯＰ!$C$3+3)</f>
        <v>#N/A</v>
      </c>
      <c r="E28" s="48" t="e">
        <f ca="1">VLOOKUP($A28,INDIRECT(E$3&amp;"!$C$6:$AE$331"),ＴＯＰ!$C$3+3)</f>
        <v>#N/A</v>
      </c>
      <c r="F28" s="48" t="e">
        <f ca="1">VLOOKUP($A28,INDIRECT(F$3&amp;"!$C$6:$AE$331"),ＴＯＰ!$C$3+3)</f>
        <v>#N/A</v>
      </c>
      <c r="G28" s="48" t="e">
        <f ca="1">VLOOKUP($A28,INDIRECT(G$3&amp;"!$C$6:$AE$331"),ＴＯＰ!$C$3+3)</f>
        <v>#N/A</v>
      </c>
      <c r="H28" s="49" t="e">
        <f t="shared" ca="1" si="0"/>
        <v>#N/A</v>
      </c>
    </row>
    <row r="29" spans="1:8" ht="15.75" customHeight="1">
      <c r="A29" s="43">
        <v>271004</v>
      </c>
      <c r="B29" s="47" t="str">
        <f t="shared" ca="1" si="1"/>
        <v>大阪市</v>
      </c>
      <c r="C29" s="48" t="e">
        <f ca="1">VLOOKUP($A29,INDIRECT(C$3&amp;"!$C$6:$AE$331"),ＴＯＰ!$C$3+3)</f>
        <v>#N/A</v>
      </c>
      <c r="D29" s="48" t="e">
        <f ca="1">VLOOKUP($A29,INDIRECT(D$3&amp;"!$C$6:$AE$331"),ＴＯＰ!$C$3+3)</f>
        <v>#N/A</v>
      </c>
      <c r="E29" s="48" t="e">
        <f ca="1">VLOOKUP($A29,INDIRECT(E$3&amp;"!$C$6:$AE$331"),ＴＯＰ!$C$3+3)</f>
        <v>#N/A</v>
      </c>
      <c r="F29" s="48" t="e">
        <f ca="1">VLOOKUP($A29,INDIRECT(F$3&amp;"!$C$6:$AE$331"),ＴＯＰ!$C$3+3)</f>
        <v>#N/A</v>
      </c>
      <c r="G29" s="48" t="e">
        <f ca="1">VLOOKUP($A29,INDIRECT(G$3&amp;"!$C$6:$AE$331"),ＴＯＰ!$C$3+3)</f>
        <v>#N/A</v>
      </c>
      <c r="H29" s="49" t="e">
        <f t="shared" ca="1" si="0"/>
        <v>#N/A</v>
      </c>
    </row>
    <row r="30" spans="1:8" ht="15.75" customHeight="1">
      <c r="A30" s="43">
        <v>281000</v>
      </c>
      <c r="B30" s="47" t="str">
        <f t="shared" ca="1" si="1"/>
        <v>神戸市</v>
      </c>
      <c r="C30" s="48" t="e">
        <f ca="1">VLOOKUP($A30,INDIRECT(C$3&amp;"!$C$6:$AE$331"),ＴＯＰ!$C$3+3)</f>
        <v>#N/A</v>
      </c>
      <c r="D30" s="48" t="e">
        <f ca="1">VLOOKUP($A30,INDIRECT(D$3&amp;"!$C$6:$AE$331"),ＴＯＰ!$C$3+3)</f>
        <v>#N/A</v>
      </c>
      <c r="E30" s="48" t="e">
        <f ca="1">VLOOKUP($A30,INDIRECT(E$3&amp;"!$C$6:$AE$331"),ＴＯＰ!$C$3+3)</f>
        <v>#N/A</v>
      </c>
      <c r="F30" s="48" t="e">
        <f ca="1">VLOOKUP($A30,INDIRECT(F$3&amp;"!$C$6:$AE$331"),ＴＯＰ!$C$3+3)</f>
        <v>#N/A</v>
      </c>
      <c r="G30" s="48" t="e">
        <f ca="1">VLOOKUP($A30,INDIRECT(G$3&amp;"!$C$6:$AE$331"),ＴＯＰ!$C$3+3)</f>
        <v>#N/A</v>
      </c>
      <c r="H30" s="49" t="e">
        <f t="shared" ca="1" si="0"/>
        <v>#N/A</v>
      </c>
    </row>
    <row r="31" spans="1:8" ht="15.75" customHeight="1">
      <c r="A31" s="43">
        <v>292010</v>
      </c>
      <c r="B31" s="47" t="str">
        <f t="shared" ca="1" si="1"/>
        <v>奈良市</v>
      </c>
      <c r="C31" s="48" t="e">
        <f ca="1">VLOOKUP($A31,INDIRECT(C$3&amp;"!$C$6:$AE$331"),ＴＯＰ!$C$3+3)</f>
        <v>#N/A</v>
      </c>
      <c r="D31" s="48" t="e">
        <f ca="1">VLOOKUP($A31,INDIRECT(D$3&amp;"!$C$6:$AE$331"),ＴＯＰ!$C$3+3)</f>
        <v>#N/A</v>
      </c>
      <c r="E31" s="48" t="e">
        <f ca="1">VLOOKUP($A31,INDIRECT(E$3&amp;"!$C$6:$AE$331"),ＴＯＰ!$C$3+3)</f>
        <v>#N/A</v>
      </c>
      <c r="F31" s="48" t="e">
        <f ca="1">VLOOKUP($A31,INDIRECT(F$3&amp;"!$C$6:$AE$331"),ＴＯＰ!$C$3+3)</f>
        <v>#N/A</v>
      </c>
      <c r="G31" s="48" t="e">
        <f ca="1">VLOOKUP($A31,INDIRECT(G$3&amp;"!$C$6:$AE$331"),ＴＯＰ!$C$3+3)</f>
        <v>#N/A</v>
      </c>
      <c r="H31" s="49" t="e">
        <f t="shared" ca="1" si="0"/>
        <v>#N/A</v>
      </c>
    </row>
    <row r="32" spans="1:8" ht="15.75" customHeight="1">
      <c r="A32" s="43">
        <v>302015</v>
      </c>
      <c r="B32" s="47" t="str">
        <f t="shared" ca="1" si="1"/>
        <v>和歌山市</v>
      </c>
      <c r="C32" s="48" t="e">
        <f ca="1">VLOOKUP($A32,INDIRECT(C$3&amp;"!$C$6:$AE$331"),ＴＯＰ!$C$3+3)</f>
        <v>#N/A</v>
      </c>
      <c r="D32" s="48" t="e">
        <f ca="1">VLOOKUP($A32,INDIRECT(D$3&amp;"!$C$6:$AE$331"),ＴＯＰ!$C$3+3)</f>
        <v>#N/A</v>
      </c>
      <c r="E32" s="48" t="e">
        <f ca="1">VLOOKUP($A32,INDIRECT(E$3&amp;"!$C$6:$AE$331"),ＴＯＰ!$C$3+3)</f>
        <v>#N/A</v>
      </c>
      <c r="F32" s="48" t="e">
        <f ca="1">VLOOKUP($A32,INDIRECT(F$3&amp;"!$C$6:$AE$331"),ＴＯＰ!$C$3+3)</f>
        <v>#N/A</v>
      </c>
      <c r="G32" s="48" t="e">
        <f ca="1">VLOOKUP($A32,INDIRECT(G$3&amp;"!$C$6:$AE$331"),ＴＯＰ!$C$3+3)</f>
        <v>#N/A</v>
      </c>
      <c r="H32" s="49" t="e">
        <f t="shared" ca="1" si="0"/>
        <v>#N/A</v>
      </c>
    </row>
    <row r="33" spans="1:8" ht="15.75" customHeight="1">
      <c r="A33" s="43">
        <v>312011</v>
      </c>
      <c r="B33" s="47" t="str">
        <f t="shared" ca="1" si="1"/>
        <v>鳥取市</v>
      </c>
      <c r="C33" s="48" t="e">
        <f ca="1">VLOOKUP($A33,INDIRECT(C$3&amp;"!$C$6:$AE$331"),ＴＯＰ!$C$3+3)</f>
        <v>#N/A</v>
      </c>
      <c r="D33" s="48" t="e">
        <f ca="1">VLOOKUP($A33,INDIRECT(D$3&amp;"!$C$6:$AE$331"),ＴＯＰ!$C$3+3)</f>
        <v>#N/A</v>
      </c>
      <c r="E33" s="48" t="e">
        <f ca="1">VLOOKUP($A33,INDIRECT(E$3&amp;"!$C$6:$AE$331"),ＴＯＰ!$C$3+3)</f>
        <v>#N/A</v>
      </c>
      <c r="F33" s="48" t="e">
        <f ca="1">VLOOKUP($A33,INDIRECT(F$3&amp;"!$C$6:$AE$331"),ＴＯＰ!$C$3+3)</f>
        <v>#N/A</v>
      </c>
      <c r="G33" s="48" t="e">
        <f ca="1">VLOOKUP($A33,INDIRECT(G$3&amp;"!$C$6:$AE$331"),ＴＯＰ!$C$3+3)</f>
        <v>#N/A</v>
      </c>
      <c r="H33" s="49" t="e">
        <f t="shared" ca="1" si="0"/>
        <v>#N/A</v>
      </c>
    </row>
    <row r="34" spans="1:8" ht="15.75" customHeight="1">
      <c r="A34" s="43">
        <v>322016</v>
      </c>
      <c r="B34" s="47" t="str">
        <f t="shared" ca="1" si="1"/>
        <v>松江市</v>
      </c>
      <c r="C34" s="48" t="e">
        <f ca="1">VLOOKUP($A34,INDIRECT(C$3&amp;"!$C$6:$AE$331"),ＴＯＰ!$C$3+3)</f>
        <v>#N/A</v>
      </c>
      <c r="D34" s="48" t="e">
        <f ca="1">VLOOKUP($A34,INDIRECT(D$3&amp;"!$C$6:$AE$331"),ＴＯＰ!$C$3+3)</f>
        <v>#N/A</v>
      </c>
      <c r="E34" s="48" t="e">
        <f ca="1">VLOOKUP($A34,INDIRECT(E$3&amp;"!$C$6:$AE$331"),ＴＯＰ!$C$3+3)</f>
        <v>#N/A</v>
      </c>
      <c r="F34" s="48" t="e">
        <f ca="1">VLOOKUP($A34,INDIRECT(F$3&amp;"!$C$6:$AE$331"),ＴＯＰ!$C$3+3)</f>
        <v>#N/A</v>
      </c>
      <c r="G34" s="48" t="e">
        <f ca="1">VLOOKUP($A34,INDIRECT(G$3&amp;"!$C$6:$AE$331"),ＴＯＰ!$C$3+3)</f>
        <v>#N/A</v>
      </c>
      <c r="H34" s="49" t="e">
        <f t="shared" ca="1" si="0"/>
        <v>#N/A</v>
      </c>
    </row>
    <row r="35" spans="1:8" ht="15.75" customHeight="1">
      <c r="A35" s="43">
        <v>331007</v>
      </c>
      <c r="B35" s="47" t="str">
        <f t="shared" ca="1" si="1"/>
        <v>岡山市</v>
      </c>
      <c r="C35" s="48" t="e">
        <f ca="1">VLOOKUP($A35,INDIRECT(C$3&amp;"!$C$6:$AE$331"),ＴＯＰ!$C$3+3)</f>
        <v>#N/A</v>
      </c>
      <c r="D35" s="48" t="e">
        <f ca="1">VLOOKUP($A35,INDIRECT(D$3&amp;"!$C$6:$AE$331"),ＴＯＰ!$C$3+3)</f>
        <v>#N/A</v>
      </c>
      <c r="E35" s="48" t="e">
        <f ca="1">VLOOKUP($A35,INDIRECT(E$3&amp;"!$C$6:$AE$331"),ＴＯＰ!$C$3+3)</f>
        <v>#N/A</v>
      </c>
      <c r="F35" s="48" t="e">
        <f ca="1">VLOOKUP($A35,INDIRECT(F$3&amp;"!$C$6:$AE$331"),ＴＯＰ!$C$3+3)</f>
        <v>#N/A</v>
      </c>
      <c r="G35" s="48" t="e">
        <f ca="1">VLOOKUP($A35,INDIRECT(G$3&amp;"!$C$6:$AE$331"),ＴＯＰ!$C$3+3)</f>
        <v>#N/A</v>
      </c>
      <c r="H35" s="49" t="e">
        <f t="shared" ca="1" si="0"/>
        <v>#N/A</v>
      </c>
    </row>
    <row r="36" spans="1:8" ht="15.75" customHeight="1">
      <c r="A36" s="43">
        <v>341002</v>
      </c>
      <c r="B36" s="47" t="str">
        <f t="shared" ca="1" si="1"/>
        <v>広島市</v>
      </c>
      <c r="C36" s="48" t="e">
        <f ca="1">VLOOKUP($A36,INDIRECT(C$3&amp;"!$C$6:$AE$331"),ＴＯＰ!$C$3+3)</f>
        <v>#N/A</v>
      </c>
      <c r="D36" s="48" t="e">
        <f ca="1">VLOOKUP($A36,INDIRECT(D$3&amp;"!$C$6:$AE$331"),ＴＯＰ!$C$3+3)</f>
        <v>#N/A</v>
      </c>
      <c r="E36" s="48" t="e">
        <f ca="1">VLOOKUP($A36,INDIRECT(E$3&amp;"!$C$6:$AE$331"),ＴＯＰ!$C$3+3)</f>
        <v>#N/A</v>
      </c>
      <c r="F36" s="48" t="e">
        <f ca="1">VLOOKUP($A36,INDIRECT(F$3&amp;"!$C$6:$AE$331"),ＴＯＰ!$C$3+3)</f>
        <v>#N/A</v>
      </c>
      <c r="G36" s="48" t="e">
        <f ca="1">VLOOKUP($A36,INDIRECT(G$3&amp;"!$C$6:$AE$331"),ＴＯＰ!$C$3+3)</f>
        <v>#N/A</v>
      </c>
      <c r="H36" s="49" t="e">
        <f t="shared" ca="1" si="0"/>
        <v>#N/A</v>
      </c>
    </row>
    <row r="37" spans="1:8" ht="15.75" customHeight="1">
      <c r="A37" s="43">
        <v>352039</v>
      </c>
      <c r="B37" s="47" t="str">
        <f t="shared" ca="1" si="1"/>
        <v>山口市</v>
      </c>
      <c r="C37" s="48" t="e">
        <f ca="1">VLOOKUP($A37,INDIRECT(C$3&amp;"!$C$6:$AE$331"),ＴＯＰ!$C$3+3)</f>
        <v>#N/A</v>
      </c>
      <c r="D37" s="48" t="e">
        <f ca="1">VLOOKUP($A37,INDIRECT(D$3&amp;"!$C$6:$AE$331"),ＴＯＰ!$C$3+3)</f>
        <v>#N/A</v>
      </c>
      <c r="E37" s="48" t="e">
        <f ca="1">VLOOKUP($A37,INDIRECT(E$3&amp;"!$C$6:$AE$331"),ＴＯＰ!$C$3+3)</f>
        <v>#N/A</v>
      </c>
      <c r="F37" s="48" t="e">
        <f ca="1">VLOOKUP($A37,INDIRECT(F$3&amp;"!$C$6:$AE$331"),ＴＯＰ!$C$3+3)</f>
        <v>#N/A</v>
      </c>
      <c r="G37" s="48" t="e">
        <f ca="1">VLOOKUP($A37,INDIRECT(G$3&amp;"!$C$6:$AE$331"),ＴＯＰ!$C$3+3)</f>
        <v>#N/A</v>
      </c>
      <c r="H37" s="49" t="e">
        <f t="shared" ca="1" si="0"/>
        <v>#N/A</v>
      </c>
    </row>
    <row r="38" spans="1:8" ht="15.75" customHeight="1">
      <c r="A38" s="43">
        <v>362018</v>
      </c>
      <c r="B38" s="47" t="str">
        <f t="shared" ca="1" si="1"/>
        <v>徳島市</v>
      </c>
      <c r="C38" s="48" t="e">
        <f ca="1">VLOOKUP($A38,INDIRECT(C$3&amp;"!$C$6:$AE$331"),ＴＯＰ!$C$3+3)</f>
        <v>#N/A</v>
      </c>
      <c r="D38" s="48" t="e">
        <f ca="1">VLOOKUP($A38,INDIRECT(D$3&amp;"!$C$6:$AE$331"),ＴＯＰ!$C$3+3)</f>
        <v>#N/A</v>
      </c>
      <c r="E38" s="48" t="e">
        <f ca="1">VLOOKUP($A38,INDIRECT(E$3&amp;"!$C$6:$AE$331"),ＴＯＰ!$C$3+3)</f>
        <v>#N/A</v>
      </c>
      <c r="F38" s="48" t="e">
        <f ca="1">VLOOKUP($A38,INDIRECT(F$3&amp;"!$C$6:$AE$331"),ＴＯＰ!$C$3+3)</f>
        <v>#N/A</v>
      </c>
      <c r="G38" s="48" t="e">
        <f ca="1">VLOOKUP($A38,INDIRECT(G$3&amp;"!$C$6:$AE$331"),ＴＯＰ!$C$3+3)</f>
        <v>#N/A</v>
      </c>
      <c r="H38" s="49" t="e">
        <f t="shared" ca="1" si="0"/>
        <v>#N/A</v>
      </c>
    </row>
    <row r="39" spans="1:8" ht="15.75" customHeight="1">
      <c r="A39" s="43">
        <v>372013</v>
      </c>
      <c r="B39" s="47" t="str">
        <f t="shared" ca="1" si="1"/>
        <v>高松市</v>
      </c>
      <c r="C39" s="48" t="e">
        <f ca="1">VLOOKUP($A39,INDIRECT(C$3&amp;"!$C$6:$AE$331"),ＴＯＰ!$C$3+3)</f>
        <v>#N/A</v>
      </c>
      <c r="D39" s="48" t="e">
        <f ca="1">VLOOKUP($A39,INDIRECT(D$3&amp;"!$C$6:$AE$331"),ＴＯＰ!$C$3+3)</f>
        <v>#N/A</v>
      </c>
      <c r="E39" s="48" t="e">
        <f ca="1">VLOOKUP($A39,INDIRECT(E$3&amp;"!$C$6:$AE$331"),ＴＯＰ!$C$3+3)</f>
        <v>#N/A</v>
      </c>
      <c r="F39" s="48" t="e">
        <f ca="1">VLOOKUP($A39,INDIRECT(F$3&amp;"!$C$6:$AE$331"),ＴＯＰ!$C$3+3)</f>
        <v>#N/A</v>
      </c>
      <c r="G39" s="48" t="e">
        <f ca="1">VLOOKUP($A39,INDIRECT(G$3&amp;"!$C$6:$AE$331"),ＴＯＰ!$C$3+3)</f>
        <v>#N/A</v>
      </c>
      <c r="H39" s="49" t="e">
        <f t="shared" ca="1" si="0"/>
        <v>#N/A</v>
      </c>
    </row>
    <row r="40" spans="1:8" ht="15.75" customHeight="1">
      <c r="A40" s="43">
        <v>382019</v>
      </c>
      <c r="B40" s="47" t="str">
        <f t="shared" ca="1" si="1"/>
        <v>松山市</v>
      </c>
      <c r="C40" s="48" t="e">
        <f ca="1">VLOOKUP($A40,INDIRECT(C$3&amp;"!$C$6:$AE$331"),ＴＯＰ!$C$3+3)</f>
        <v>#N/A</v>
      </c>
      <c r="D40" s="48" t="e">
        <f ca="1">VLOOKUP($A40,INDIRECT(D$3&amp;"!$C$6:$AE$331"),ＴＯＰ!$C$3+3)</f>
        <v>#N/A</v>
      </c>
      <c r="E40" s="48" t="e">
        <f ca="1">VLOOKUP($A40,INDIRECT(E$3&amp;"!$C$6:$AE$331"),ＴＯＰ!$C$3+3)</f>
        <v>#N/A</v>
      </c>
      <c r="F40" s="48" t="e">
        <f ca="1">VLOOKUP($A40,INDIRECT(F$3&amp;"!$C$6:$AE$331"),ＴＯＰ!$C$3+3)</f>
        <v>#N/A</v>
      </c>
      <c r="G40" s="48" t="e">
        <f ca="1">VLOOKUP($A40,INDIRECT(G$3&amp;"!$C$6:$AE$331"),ＴＯＰ!$C$3+3)</f>
        <v>#N/A</v>
      </c>
      <c r="H40" s="49" t="e">
        <f t="shared" ca="1" si="0"/>
        <v>#N/A</v>
      </c>
    </row>
    <row r="41" spans="1:8" ht="15.75" customHeight="1">
      <c r="A41" s="43">
        <v>392014</v>
      </c>
      <c r="B41" s="47" t="str">
        <f t="shared" ca="1" si="1"/>
        <v>高知市</v>
      </c>
      <c r="C41" s="48" t="e">
        <f ca="1">VLOOKUP($A41,INDIRECT(C$3&amp;"!$C$6:$AE$331"),ＴＯＰ!$C$3+3)</f>
        <v>#N/A</v>
      </c>
      <c r="D41" s="48" t="e">
        <f ca="1">VLOOKUP($A41,INDIRECT(D$3&amp;"!$C$6:$AE$331"),ＴＯＰ!$C$3+3)</f>
        <v>#N/A</v>
      </c>
      <c r="E41" s="48" t="e">
        <f ca="1">VLOOKUP($A41,INDIRECT(E$3&amp;"!$C$6:$AE$331"),ＴＯＰ!$C$3+3)</f>
        <v>#N/A</v>
      </c>
      <c r="F41" s="48" t="e">
        <f ca="1">VLOOKUP($A41,INDIRECT(F$3&amp;"!$C$6:$AE$331"),ＴＯＰ!$C$3+3)</f>
        <v>#N/A</v>
      </c>
      <c r="G41" s="48" t="e">
        <f ca="1">VLOOKUP($A41,INDIRECT(G$3&amp;"!$C$6:$AE$331"),ＴＯＰ!$C$3+3)</f>
        <v>#N/A</v>
      </c>
      <c r="H41" s="49" t="e">
        <f t="shared" ca="1" si="0"/>
        <v>#N/A</v>
      </c>
    </row>
    <row r="42" spans="1:8" ht="15.75" customHeight="1">
      <c r="A42" s="43">
        <v>401307</v>
      </c>
      <c r="B42" s="47" t="str">
        <f t="shared" ca="1" si="1"/>
        <v>福岡市</v>
      </c>
      <c r="C42" s="48" t="e">
        <f ca="1">VLOOKUP($A42,INDIRECT(C$3&amp;"!$C$6:$AE$331"),ＴＯＰ!$C$3+3)</f>
        <v>#N/A</v>
      </c>
      <c r="D42" s="48" t="e">
        <f ca="1">VLOOKUP($A42,INDIRECT(D$3&amp;"!$C$6:$AE$331"),ＴＯＰ!$C$3+3)</f>
        <v>#N/A</v>
      </c>
      <c r="E42" s="48" t="e">
        <f ca="1">VLOOKUP($A42,INDIRECT(E$3&amp;"!$C$6:$AE$331"),ＴＯＰ!$C$3+3)</f>
        <v>#N/A</v>
      </c>
      <c r="F42" s="48" t="e">
        <f ca="1">VLOOKUP($A42,INDIRECT(F$3&amp;"!$C$6:$AE$331"),ＴＯＰ!$C$3+3)</f>
        <v>#N/A</v>
      </c>
      <c r="G42" s="48" t="e">
        <f ca="1">VLOOKUP($A42,INDIRECT(G$3&amp;"!$C$6:$AE$331"),ＴＯＰ!$C$3+3)</f>
        <v>#N/A</v>
      </c>
      <c r="H42" s="49" t="e">
        <f t="shared" ca="1" si="0"/>
        <v>#N/A</v>
      </c>
    </row>
    <row r="43" spans="1:8" ht="15.75" customHeight="1">
      <c r="A43" s="43">
        <v>412015</v>
      </c>
      <c r="B43" s="47" t="str">
        <f t="shared" ca="1" si="1"/>
        <v>佐賀市</v>
      </c>
      <c r="C43" s="48" t="e">
        <f ca="1">VLOOKUP($A43,INDIRECT(C$3&amp;"!$C$6:$AE$331"),ＴＯＰ!$C$3+3)</f>
        <v>#N/A</v>
      </c>
      <c r="D43" s="48" t="e">
        <f ca="1">VLOOKUP($A43,INDIRECT(D$3&amp;"!$C$6:$AE$331"),ＴＯＰ!$C$3+3)</f>
        <v>#N/A</v>
      </c>
      <c r="E43" s="48" t="e">
        <f ca="1">VLOOKUP($A43,INDIRECT(E$3&amp;"!$C$6:$AE$331"),ＴＯＰ!$C$3+3)</f>
        <v>#N/A</v>
      </c>
      <c r="F43" s="48" t="e">
        <f ca="1">VLOOKUP($A43,INDIRECT(F$3&amp;"!$C$6:$AE$331"),ＴＯＰ!$C$3+3)</f>
        <v>#N/A</v>
      </c>
      <c r="G43" s="48" t="e">
        <f ca="1">VLOOKUP($A43,INDIRECT(G$3&amp;"!$C$6:$AE$331"),ＴＯＰ!$C$3+3)</f>
        <v>#N/A</v>
      </c>
      <c r="H43" s="49" t="e">
        <f t="shared" ca="1" si="0"/>
        <v>#N/A</v>
      </c>
    </row>
    <row r="44" spans="1:8" ht="15.75" customHeight="1">
      <c r="A44" s="43">
        <v>422011</v>
      </c>
      <c r="B44" s="47" t="str">
        <f t="shared" ca="1" si="1"/>
        <v>長崎市</v>
      </c>
      <c r="C44" s="48" t="e">
        <f ca="1">VLOOKUP($A44,INDIRECT(C$3&amp;"!$C$6:$AE$331"),ＴＯＰ!$C$3+3)</f>
        <v>#N/A</v>
      </c>
      <c r="D44" s="48" t="e">
        <f ca="1">VLOOKUP($A44,INDIRECT(D$3&amp;"!$C$6:$AE$331"),ＴＯＰ!$C$3+3)</f>
        <v>#N/A</v>
      </c>
      <c r="E44" s="48" t="e">
        <f ca="1">VLOOKUP($A44,INDIRECT(E$3&amp;"!$C$6:$AE$331"),ＴＯＰ!$C$3+3)</f>
        <v>#N/A</v>
      </c>
      <c r="F44" s="48" t="e">
        <f ca="1">VLOOKUP($A44,INDIRECT(F$3&amp;"!$C$6:$AE$331"),ＴＯＰ!$C$3+3)</f>
        <v>#N/A</v>
      </c>
      <c r="G44" s="48" t="e">
        <f ca="1">VLOOKUP($A44,INDIRECT(G$3&amp;"!$C$6:$AE$331"),ＴＯＰ!$C$3+3)</f>
        <v>#N/A</v>
      </c>
      <c r="H44" s="49" t="e">
        <f t="shared" ca="1" si="0"/>
        <v>#N/A</v>
      </c>
    </row>
    <row r="45" spans="1:8" ht="15.75" customHeight="1">
      <c r="A45" s="43">
        <v>432016</v>
      </c>
      <c r="B45" s="47" t="str">
        <f t="shared" ca="1" si="1"/>
        <v>熊本市</v>
      </c>
      <c r="C45" s="48" t="e">
        <f ca="1">VLOOKUP($A45,INDIRECT(C$3&amp;"!$C$6:$AE$331"),ＴＯＰ!$C$3+3)</f>
        <v>#N/A</v>
      </c>
      <c r="D45" s="48" t="e">
        <f ca="1">VLOOKUP($A45,INDIRECT(D$3&amp;"!$C$6:$AE$331"),ＴＯＰ!$C$3+3)</f>
        <v>#N/A</v>
      </c>
      <c r="E45" s="48" t="e">
        <f ca="1">VLOOKUP($A45,INDIRECT(E$3&amp;"!$C$6:$AE$331"),ＴＯＰ!$C$3+3)</f>
        <v>#N/A</v>
      </c>
      <c r="F45" s="48" t="e">
        <f ca="1">VLOOKUP($A45,INDIRECT(F$3&amp;"!$C$6:$AE$331"),ＴＯＰ!$C$3+3)</f>
        <v>#N/A</v>
      </c>
      <c r="G45" s="48" t="e">
        <f ca="1">VLOOKUP($A45,INDIRECT(G$3&amp;"!$C$6:$AE$331"),ＴＯＰ!$C$3+3)</f>
        <v>#N/A</v>
      </c>
      <c r="H45" s="49" t="e">
        <f t="shared" ca="1" si="0"/>
        <v>#N/A</v>
      </c>
    </row>
    <row r="46" spans="1:8" ht="15.75" customHeight="1">
      <c r="A46" s="43">
        <v>442011</v>
      </c>
      <c r="B46" s="47" t="str">
        <f t="shared" ca="1" si="1"/>
        <v>大分市</v>
      </c>
      <c r="C46" s="48" t="e">
        <f ca="1">VLOOKUP($A46,INDIRECT(C$3&amp;"!$C$6:$AE$331"),ＴＯＰ!$C$3+3)</f>
        <v>#N/A</v>
      </c>
      <c r="D46" s="48" t="e">
        <f ca="1">VLOOKUP($A46,INDIRECT(D$3&amp;"!$C$6:$AE$331"),ＴＯＰ!$C$3+3)</f>
        <v>#N/A</v>
      </c>
      <c r="E46" s="48" t="e">
        <f ca="1">VLOOKUP($A46,INDIRECT(E$3&amp;"!$C$6:$AE$331"),ＴＯＰ!$C$3+3)</f>
        <v>#N/A</v>
      </c>
      <c r="F46" s="48" t="e">
        <f ca="1">VLOOKUP($A46,INDIRECT(F$3&amp;"!$C$6:$AE$331"),ＴＯＰ!$C$3+3)</f>
        <v>#N/A</v>
      </c>
      <c r="G46" s="48" t="e">
        <f ca="1">VLOOKUP($A46,INDIRECT(G$3&amp;"!$C$6:$AE$331"),ＴＯＰ!$C$3+3)</f>
        <v>#N/A</v>
      </c>
      <c r="H46" s="49" t="e">
        <f t="shared" ca="1" si="0"/>
        <v>#N/A</v>
      </c>
    </row>
    <row r="47" spans="1:8" ht="15.75" customHeight="1">
      <c r="A47" s="43">
        <v>452017</v>
      </c>
      <c r="B47" s="47" t="str">
        <f t="shared" ca="1" si="1"/>
        <v>宮崎市</v>
      </c>
      <c r="C47" s="48" t="e">
        <f ca="1">VLOOKUP($A47,INDIRECT(C$3&amp;"!$C$6:$AE$331"),ＴＯＰ!$C$3+3)</f>
        <v>#N/A</v>
      </c>
      <c r="D47" s="48" t="e">
        <f ca="1">VLOOKUP($A47,INDIRECT(D$3&amp;"!$C$6:$AE$331"),ＴＯＰ!$C$3+3)</f>
        <v>#N/A</v>
      </c>
      <c r="E47" s="48" t="e">
        <f ca="1">VLOOKUP($A47,INDIRECT(E$3&amp;"!$C$6:$AE$331"),ＴＯＰ!$C$3+3)</f>
        <v>#N/A</v>
      </c>
      <c r="F47" s="48" t="e">
        <f ca="1">VLOOKUP($A47,INDIRECT(F$3&amp;"!$C$6:$AE$331"),ＴＯＰ!$C$3+3)</f>
        <v>#N/A</v>
      </c>
      <c r="G47" s="48" t="e">
        <f ca="1">VLOOKUP($A47,INDIRECT(G$3&amp;"!$C$6:$AE$331"),ＴＯＰ!$C$3+3)</f>
        <v>#N/A</v>
      </c>
      <c r="H47" s="49" t="e">
        <f t="shared" ca="1" si="0"/>
        <v>#N/A</v>
      </c>
    </row>
    <row r="48" spans="1:8" ht="15.75" customHeight="1">
      <c r="A48" s="43">
        <v>462012</v>
      </c>
      <c r="B48" s="47" t="str">
        <f t="shared" ca="1" si="1"/>
        <v>鹿児島市</v>
      </c>
      <c r="C48" s="48" t="e">
        <f ca="1">VLOOKUP($A48,INDIRECT(C$3&amp;"!$C$6:$AE$331"),ＴＯＰ!$C$3+3)</f>
        <v>#N/A</v>
      </c>
      <c r="D48" s="48" t="e">
        <f ca="1">VLOOKUP($A48,INDIRECT(D$3&amp;"!$C$6:$AE$331"),ＴＯＰ!$C$3+3)</f>
        <v>#N/A</v>
      </c>
      <c r="E48" s="48" t="e">
        <f ca="1">VLOOKUP($A48,INDIRECT(E$3&amp;"!$C$6:$AE$331"),ＴＯＰ!$C$3+3)</f>
        <v>#N/A</v>
      </c>
      <c r="F48" s="48" t="e">
        <f ca="1">VLOOKUP($A48,INDIRECT(F$3&amp;"!$C$6:$AE$331"),ＴＯＰ!$C$3+3)</f>
        <v>#N/A</v>
      </c>
      <c r="G48" s="48" t="e">
        <f ca="1">VLOOKUP($A48,INDIRECT(G$3&amp;"!$C$6:$AE$331"),ＴＯＰ!$C$3+3)</f>
        <v>#N/A</v>
      </c>
      <c r="H48" s="49" t="e">
        <f t="shared" ca="1" si="0"/>
        <v>#N/A</v>
      </c>
    </row>
    <row r="49" spans="1:8" ht="15.75" customHeight="1">
      <c r="A49" s="43">
        <v>472018</v>
      </c>
      <c r="B49" s="54" t="str">
        <f t="shared" ca="1" si="1"/>
        <v>那覇市</v>
      </c>
      <c r="C49" s="55" t="e">
        <f ca="1">VLOOKUP($A49,INDIRECT(C$3&amp;"!$C$6:$AE$331"),ＴＯＰ!$C$3+3)</f>
        <v>#N/A</v>
      </c>
      <c r="D49" s="55" t="e">
        <f ca="1">VLOOKUP($A49,INDIRECT(D$3&amp;"!$C$6:$AE$331"),ＴＯＰ!$C$3+3)</f>
        <v>#N/A</v>
      </c>
      <c r="E49" s="55" t="e">
        <f ca="1">VLOOKUP($A49,INDIRECT(E$3&amp;"!$C$6:$AE$331"),ＴＯＰ!$C$3+3)</f>
        <v>#N/A</v>
      </c>
      <c r="F49" s="55" t="e">
        <f ca="1">VLOOKUP($A49,INDIRECT(F$3&amp;"!$C$6:$AE$331"),ＴＯＰ!$C$3+3)</f>
        <v>#N/A</v>
      </c>
      <c r="G49" s="55" t="e">
        <f ca="1">VLOOKUP($A49,INDIRECT(G$3&amp;"!$C$6:$AE$331"),ＴＯＰ!$C$3+3)</f>
        <v>#N/A</v>
      </c>
      <c r="H49" s="56" t="e">
        <f t="shared" ca="1" si="0"/>
        <v>#N/A</v>
      </c>
    </row>
  </sheetData>
  <sheetProtection sheet="1" objects="1" scenarios="1" selectLockedCells="1"/>
  <mergeCells count="1">
    <mergeCell ref="B2:E2"/>
  </mergeCells>
  <phoneticPr fontId="5"/>
  <conditionalFormatting sqref="C4:G49">
    <cfRule type="expression" dxfId="3" priority="8">
      <formula>SUM($C$4:$C$47)-INT(SUM($C$4:$C$47))&gt;0</formula>
    </cfRule>
  </conditionalFormatting>
  <conditionalFormatting sqref="H4:H49">
    <cfRule type="top10" dxfId="2" priority="10" bottom="1" rank="5"/>
  </conditionalFormatting>
  <hyperlinks>
    <hyperlink ref="F1" location="'グラフ（県庁所在都市）'!A1" display="グラフ表示"/>
    <hyperlink ref="G1" location="ＴＯＰ!A1" display="TOPへ戻る"/>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
  <sheetViews>
    <sheetView view="pageLayout" topLeftCell="C1" zoomScaleNormal="100" workbookViewId="0">
      <selection activeCell="I1" sqref="I1"/>
    </sheetView>
  </sheetViews>
  <sheetFormatPr defaultColWidth="3.125" defaultRowHeight="22.5" customHeight="1"/>
  <cols>
    <col min="1" max="1" width="3.5" style="35" hidden="1" customWidth="1"/>
    <col min="2" max="2" width="7.5" style="35" hidden="1" customWidth="1"/>
    <col min="3" max="3" width="8.125" style="35" customWidth="1"/>
    <col min="4" max="9" width="12.25" style="35" customWidth="1"/>
    <col min="10" max="16384" width="3.125" style="35"/>
  </cols>
  <sheetData>
    <row r="1" spans="1:9" ht="22.5" customHeight="1">
      <c r="H1" s="57" t="s">
        <v>99</v>
      </c>
      <c r="I1" s="57" t="s">
        <v>111</v>
      </c>
    </row>
    <row r="2" spans="1:9" ht="22.5" customHeight="1">
      <c r="C2" s="36" t="str">
        <f>CONCATENATE("中核市",'集計表（中核市）'!G3," 順位上位５位と盛岡市との比較")</f>
        <v>中核市H28 順位上位５位と盛岡市との比較</v>
      </c>
      <c r="H2" s="99"/>
      <c r="I2" s="99"/>
    </row>
    <row r="3" spans="1:9" ht="22.5" customHeight="1">
      <c r="C3" s="58" t="str">
        <f>'集計表（中核市）'!B2</f>
        <v>○</v>
      </c>
      <c r="I3" s="34" t="e">
        <f>'集計表（中核市）'!G2</f>
        <v>#N/A</v>
      </c>
    </row>
    <row r="4" spans="1:9" ht="22.5" customHeight="1">
      <c r="C4" s="59" t="s">
        <v>66</v>
      </c>
      <c r="D4" s="60" t="s">
        <v>67</v>
      </c>
      <c r="E4" s="59" t="str">
        <f>'集計表（岩手県内）'!C3</f>
        <v>H24</v>
      </c>
      <c r="F4" s="59" t="str">
        <f>'集計表（岩手県内）'!D3</f>
        <v>H25</v>
      </c>
      <c r="G4" s="59" t="str">
        <f>'集計表（岩手県内）'!E3</f>
        <v>H26</v>
      </c>
      <c r="H4" s="59" t="str">
        <f>'集計表（岩手県内）'!F3</f>
        <v>H27</v>
      </c>
      <c r="I4" s="59" t="str">
        <f>'集計表（岩手県内）'!G3</f>
        <v>H28</v>
      </c>
    </row>
    <row r="5" spans="1:9" ht="22.5" customHeight="1">
      <c r="A5" s="43" t="e">
        <f ca="1">MATCH(C5,'集計表（中核市）'!$H$4:$H$51,0)</f>
        <v>#N/A</v>
      </c>
      <c r="B5" s="43" t="e">
        <f ca="1">INDEX('集計表（中核市）'!$A$4:$B$51,A5,1)</f>
        <v>#N/A</v>
      </c>
      <c r="C5" s="61">
        <v>1</v>
      </c>
      <c r="D5" s="62" t="e">
        <f ca="1">VLOOKUP($B5,'集計表（中核市）'!$A$4:$G$51,2)</f>
        <v>#N/A</v>
      </c>
      <c r="E5" s="100" t="e">
        <f ca="1">VLOOKUP($B5,'集計表（中核市）'!$A$4:$G$51,3)</f>
        <v>#N/A</v>
      </c>
      <c r="F5" s="100" t="e">
        <f ca="1">VLOOKUP($B5,'集計表（中核市）'!$A$4:$G$51,4)</f>
        <v>#N/A</v>
      </c>
      <c r="G5" s="100" t="e">
        <f ca="1">VLOOKUP($B5,'集計表（中核市）'!$A$4:$G$51,5)</f>
        <v>#N/A</v>
      </c>
      <c r="H5" s="100" t="e">
        <f ca="1">VLOOKUP($B5,'集計表（中核市）'!$A$4:$G$51,6)</f>
        <v>#N/A</v>
      </c>
      <c r="I5" s="100" t="e">
        <f ca="1">VLOOKUP($B5,'集計表（中核市）'!$A$4:$G$51,7)</f>
        <v>#N/A</v>
      </c>
    </row>
    <row r="6" spans="1:9" ht="22.5" customHeight="1">
      <c r="A6" s="43" t="e">
        <f ca="1">MATCH(C6,'集計表（中核市）'!$H$4:$H$51,0)</f>
        <v>#N/A</v>
      </c>
      <c r="B6" s="43" t="e">
        <f ca="1">INDEX('集計表（中核市）'!$A$4:$B$51,A6,1)</f>
        <v>#N/A</v>
      </c>
      <c r="C6" s="61">
        <v>2</v>
      </c>
      <c r="D6" s="62" t="e">
        <f ca="1">VLOOKUP($B6,'集計表（中核市）'!$A$4:$G$51,2)</f>
        <v>#N/A</v>
      </c>
      <c r="E6" s="100" t="e">
        <f ca="1">VLOOKUP($B6,'集計表（中核市）'!$A$4:$G$51,3)</f>
        <v>#N/A</v>
      </c>
      <c r="F6" s="100" t="e">
        <f ca="1">VLOOKUP($B6,'集計表（中核市）'!$A$4:$G$51,4)</f>
        <v>#N/A</v>
      </c>
      <c r="G6" s="100" t="e">
        <f ca="1">VLOOKUP($B6,'集計表（中核市）'!$A$4:$G$51,5)</f>
        <v>#N/A</v>
      </c>
      <c r="H6" s="100" t="e">
        <f ca="1">VLOOKUP($B6,'集計表（中核市）'!$A$4:$G$51,6)</f>
        <v>#N/A</v>
      </c>
      <c r="I6" s="100" t="e">
        <f ca="1">VLOOKUP($B6,'集計表（中核市）'!$A$4:$G$51,7)</f>
        <v>#N/A</v>
      </c>
    </row>
    <row r="7" spans="1:9" ht="22.5" customHeight="1">
      <c r="A7" s="43" t="e">
        <f ca="1">MATCH(C7,'集計表（中核市）'!$H$4:$H$51,0)</f>
        <v>#N/A</v>
      </c>
      <c r="B7" s="43" t="e">
        <f ca="1">INDEX('集計表（中核市）'!$A$4:$B$51,A7,1)</f>
        <v>#N/A</v>
      </c>
      <c r="C7" s="61">
        <v>3</v>
      </c>
      <c r="D7" s="62" t="e">
        <f ca="1">VLOOKUP($B7,'集計表（中核市）'!$A$4:$G$51,2)</f>
        <v>#N/A</v>
      </c>
      <c r="E7" s="100" t="e">
        <f ca="1">VLOOKUP($B7,'集計表（中核市）'!$A$4:$G$51,3)</f>
        <v>#N/A</v>
      </c>
      <c r="F7" s="100" t="e">
        <f ca="1">VLOOKUP($B7,'集計表（中核市）'!$A$4:$G$51,4)</f>
        <v>#N/A</v>
      </c>
      <c r="G7" s="100" t="e">
        <f ca="1">VLOOKUP($B7,'集計表（中核市）'!$A$4:$G$51,5)</f>
        <v>#N/A</v>
      </c>
      <c r="H7" s="100" t="e">
        <f ca="1">VLOOKUP($B7,'集計表（中核市）'!$A$4:$G$51,6)</f>
        <v>#N/A</v>
      </c>
      <c r="I7" s="100" t="e">
        <f ca="1">VLOOKUP($B7,'集計表（中核市）'!$A$4:$G$51,7)</f>
        <v>#N/A</v>
      </c>
    </row>
    <row r="8" spans="1:9" ht="22.5" customHeight="1">
      <c r="A8" s="43" t="e">
        <f ca="1">MATCH(C8,'集計表（中核市）'!$H$4:$H$51,0)</f>
        <v>#N/A</v>
      </c>
      <c r="B8" s="43" t="e">
        <f ca="1">INDEX('集計表（中核市）'!$A$4:$B$51,A8,1)</f>
        <v>#N/A</v>
      </c>
      <c r="C8" s="61">
        <v>4</v>
      </c>
      <c r="D8" s="62" t="e">
        <f ca="1">VLOOKUP($B8,'集計表（中核市）'!$A$4:$G$51,2)</f>
        <v>#N/A</v>
      </c>
      <c r="E8" s="100" t="e">
        <f ca="1">VLOOKUP($B8,'集計表（中核市）'!$A$4:$G$51,3)</f>
        <v>#N/A</v>
      </c>
      <c r="F8" s="100" t="e">
        <f ca="1">VLOOKUP($B8,'集計表（中核市）'!$A$4:$G$51,4)</f>
        <v>#N/A</v>
      </c>
      <c r="G8" s="100" t="e">
        <f ca="1">VLOOKUP($B8,'集計表（中核市）'!$A$4:$G$51,5)</f>
        <v>#N/A</v>
      </c>
      <c r="H8" s="100" t="e">
        <f ca="1">VLOOKUP($B8,'集計表（中核市）'!$A$4:$G$51,6)</f>
        <v>#N/A</v>
      </c>
      <c r="I8" s="100" t="e">
        <f ca="1">VLOOKUP($B8,'集計表（中核市）'!$A$4:$G$51,7)</f>
        <v>#N/A</v>
      </c>
    </row>
    <row r="9" spans="1:9" ht="22.5" customHeight="1">
      <c r="A9" s="43" t="e">
        <f ca="1">MATCH(C9,'集計表（中核市）'!$H$4:$H$51,0)</f>
        <v>#N/A</v>
      </c>
      <c r="B9" s="43" t="e">
        <f ca="1">INDEX('集計表（中核市）'!$A$4:$B$51,A9,1)</f>
        <v>#N/A</v>
      </c>
      <c r="C9" s="61">
        <v>5</v>
      </c>
      <c r="D9" s="62" t="e">
        <f ca="1">VLOOKUP($B9,'集計表（中核市）'!$A$4:$G$51,2)</f>
        <v>#N/A</v>
      </c>
      <c r="E9" s="100" t="e">
        <f ca="1">VLOOKUP($B9,'集計表（中核市）'!$A$4:$G$51,3)</f>
        <v>#N/A</v>
      </c>
      <c r="F9" s="100" t="e">
        <f ca="1">VLOOKUP($B9,'集計表（中核市）'!$A$4:$G$51,4)</f>
        <v>#N/A</v>
      </c>
      <c r="G9" s="100" t="e">
        <f ca="1">VLOOKUP($B9,'集計表（中核市）'!$A$4:$G$51,5)</f>
        <v>#N/A</v>
      </c>
      <c r="H9" s="100" t="e">
        <f ca="1">VLOOKUP($B9,'集計表（中核市）'!$A$4:$G$51,6)</f>
        <v>#N/A</v>
      </c>
      <c r="I9" s="100" t="e">
        <f ca="1">VLOOKUP($B9,'集計表（中核市）'!$A$4:$G$51,7)</f>
        <v>#N/A</v>
      </c>
    </row>
    <row r="10" spans="1:9" ht="22.5" customHeight="1">
      <c r="B10" s="35">
        <v>32018</v>
      </c>
      <c r="C10" s="61" t="e">
        <f ca="1">'集計表（中核市）'!H8</f>
        <v>#N/A</v>
      </c>
      <c r="D10" s="62" t="s">
        <v>68</v>
      </c>
      <c r="E10" s="100" t="e">
        <f ca="1">VLOOKUP($B10,'集計表（中核市）'!$A$4:$G$51,3)</f>
        <v>#N/A</v>
      </c>
      <c r="F10" s="100" t="e">
        <f ca="1">VLOOKUP($B10,'集計表（中核市）'!$A$4:$G$51,4)</f>
        <v>#N/A</v>
      </c>
      <c r="G10" s="100" t="e">
        <f ca="1">VLOOKUP($B10,'集計表（中核市）'!$A$4:$G$51,5)</f>
        <v>#N/A</v>
      </c>
      <c r="H10" s="100" t="e">
        <f ca="1">VLOOKUP($B10,'集計表（中核市）'!$A$4:$G$51,6)</f>
        <v>#N/A</v>
      </c>
      <c r="I10" s="100" t="e">
        <f ca="1">VLOOKUP($B10,'集計表（中核市）'!$A$4:$G$51,7)</f>
        <v>#N/A</v>
      </c>
    </row>
  </sheetData>
  <sheetProtection sheet="1" objects="1" scenarios="1" selectLockedCells="1"/>
  <phoneticPr fontId="5"/>
  <conditionalFormatting sqref="E5:I10">
    <cfRule type="expression" dxfId="1" priority="2">
      <formula>SUM($E$5,$E$10)-INT(SUM($E$5,$E$10))&gt;0</formula>
    </cfRule>
  </conditionalFormatting>
  <hyperlinks>
    <hyperlink ref="I1" location="ＴＯＰ!A1" display="ＴＯＰへ戻る"/>
    <hyperlink ref="H1" location="'集計表（中核市）'!A1" display="一覧表へ戻る"/>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0"/>
  <sheetViews>
    <sheetView view="pageLayout" topLeftCell="C1" zoomScaleNormal="100" workbookViewId="0">
      <selection activeCell="I1" sqref="I1"/>
    </sheetView>
  </sheetViews>
  <sheetFormatPr defaultColWidth="3.125" defaultRowHeight="22.5" customHeight="1"/>
  <cols>
    <col min="1" max="1" width="5.875" style="35" hidden="1" customWidth="1"/>
    <col min="2" max="2" width="7.5" style="35" hidden="1" customWidth="1"/>
    <col min="3" max="3" width="8.5" style="35" customWidth="1"/>
    <col min="4" max="9" width="12.25" style="35" customWidth="1"/>
    <col min="10" max="16384" width="3.125" style="35"/>
  </cols>
  <sheetData>
    <row r="1" spans="1:9" ht="22.5" customHeight="1">
      <c r="H1" s="57" t="s">
        <v>99</v>
      </c>
      <c r="I1" s="57" t="s">
        <v>98</v>
      </c>
    </row>
    <row r="2" spans="1:9" ht="22.5" customHeight="1">
      <c r="C2" s="36" t="str">
        <f>CONCATENATE("道府県庁所在都市 ",'集計表（岩手県内）'!G3," 順位上位５位と盛岡市との比較")</f>
        <v>道府県庁所在都市 H28 順位上位５位と盛岡市との比較</v>
      </c>
      <c r="H2" s="99"/>
      <c r="I2" s="99"/>
    </row>
    <row r="3" spans="1:9" ht="22.5" customHeight="1">
      <c r="C3" s="58" t="str">
        <f>'集計表（中核市）'!B2</f>
        <v>○</v>
      </c>
      <c r="I3" s="34" t="e">
        <f>'集計表 (県庁所在都市)'!G2</f>
        <v>#N/A</v>
      </c>
    </row>
    <row r="4" spans="1:9" ht="22.5" customHeight="1">
      <c r="C4" s="59" t="s">
        <v>66</v>
      </c>
      <c r="D4" s="60" t="s">
        <v>67</v>
      </c>
      <c r="E4" s="59" t="str">
        <f>'集計表（岩手県内）'!C3</f>
        <v>H24</v>
      </c>
      <c r="F4" s="59" t="str">
        <f>'集計表（岩手県内）'!D3</f>
        <v>H25</v>
      </c>
      <c r="G4" s="59" t="str">
        <f>'集計表（岩手県内）'!E3</f>
        <v>H26</v>
      </c>
      <c r="H4" s="59" t="str">
        <f>'集計表（岩手県内）'!F3</f>
        <v>H27</v>
      </c>
      <c r="I4" s="59" t="str">
        <f>'集計表（岩手県内）'!G3</f>
        <v>H28</v>
      </c>
    </row>
    <row r="5" spans="1:9" ht="22.5" customHeight="1">
      <c r="A5" s="43" t="e">
        <f ca="1">MATCH(C5,'集計表 (県庁所在都市)'!$H$4:$H$49,0)</f>
        <v>#N/A</v>
      </c>
      <c r="B5" s="43" t="e">
        <f ca="1">INDEX('集計表 (県庁所在都市)'!$A$4:$B$49,A5,1)</f>
        <v>#N/A</v>
      </c>
      <c r="C5" s="61">
        <v>1</v>
      </c>
      <c r="D5" s="62" t="e">
        <f ca="1">VLOOKUP($B5,'集計表 (県庁所在都市)'!$A$4:$G$49,2)</f>
        <v>#N/A</v>
      </c>
      <c r="E5" s="100" t="e">
        <f ca="1">VLOOKUP($B5,'集計表 (県庁所在都市)'!$A$4:$G$49,3)</f>
        <v>#N/A</v>
      </c>
      <c r="F5" s="100" t="e">
        <f ca="1">VLOOKUP($B5,'集計表 (県庁所在都市)'!$A$4:$G$49,4)</f>
        <v>#N/A</v>
      </c>
      <c r="G5" s="100" t="e">
        <f ca="1">VLOOKUP($B5,'集計表 (県庁所在都市)'!$A$4:$G$49,5)</f>
        <v>#N/A</v>
      </c>
      <c r="H5" s="100" t="e">
        <f ca="1">VLOOKUP($B5,'集計表 (県庁所在都市)'!$A$4:$G$49,6)</f>
        <v>#N/A</v>
      </c>
      <c r="I5" s="100" t="e">
        <f ca="1">VLOOKUP($B5,'集計表 (県庁所在都市)'!$A$4:$G$49,7)</f>
        <v>#N/A</v>
      </c>
    </row>
    <row r="6" spans="1:9" ht="22.5" customHeight="1">
      <c r="A6" s="43" t="e">
        <f ca="1">MATCH(C6,'集計表 (県庁所在都市)'!$H$4:$H$49,0)</f>
        <v>#N/A</v>
      </c>
      <c r="B6" s="43" t="e">
        <f ca="1">INDEX('集計表 (県庁所在都市)'!$A$4:$B$49,A6,1)</f>
        <v>#N/A</v>
      </c>
      <c r="C6" s="61">
        <v>2</v>
      </c>
      <c r="D6" s="62" t="e">
        <f ca="1">VLOOKUP($B6,'集計表 (県庁所在都市)'!$A$4:$G$49,2)</f>
        <v>#N/A</v>
      </c>
      <c r="E6" s="100" t="e">
        <f ca="1">VLOOKUP($B6,'集計表 (県庁所在都市)'!$A$4:$G$49,3)</f>
        <v>#N/A</v>
      </c>
      <c r="F6" s="100" t="e">
        <f ca="1">VLOOKUP($B6,'集計表 (県庁所在都市)'!$A$4:$G$49,4)</f>
        <v>#N/A</v>
      </c>
      <c r="G6" s="100" t="e">
        <f ca="1">VLOOKUP($B6,'集計表 (県庁所在都市)'!$A$4:$G$49,5)</f>
        <v>#N/A</v>
      </c>
      <c r="H6" s="100" t="e">
        <f ca="1">VLOOKUP($B6,'集計表 (県庁所在都市)'!$A$4:$G$49,6)</f>
        <v>#N/A</v>
      </c>
      <c r="I6" s="100" t="e">
        <f ca="1">VLOOKUP($B6,'集計表 (県庁所在都市)'!$A$4:$G$49,7)</f>
        <v>#N/A</v>
      </c>
    </row>
    <row r="7" spans="1:9" ht="22.5" customHeight="1">
      <c r="A7" s="43" t="e">
        <f ca="1">MATCH(C7,'集計表 (県庁所在都市)'!$H$4:$H$49,0)</f>
        <v>#N/A</v>
      </c>
      <c r="B7" s="43" t="e">
        <f ca="1">INDEX('集計表 (県庁所在都市)'!$A$4:$B$49,A7,1)</f>
        <v>#N/A</v>
      </c>
      <c r="C7" s="61">
        <v>3</v>
      </c>
      <c r="D7" s="62" t="e">
        <f ca="1">VLOOKUP($B7,'集計表 (県庁所在都市)'!$A$4:$G$49,2)</f>
        <v>#N/A</v>
      </c>
      <c r="E7" s="100" t="e">
        <f ca="1">VLOOKUP($B7,'集計表 (県庁所在都市)'!$A$4:$G$49,3)</f>
        <v>#N/A</v>
      </c>
      <c r="F7" s="100" t="e">
        <f ca="1">VLOOKUP($B7,'集計表 (県庁所在都市)'!$A$4:$G$49,4)</f>
        <v>#N/A</v>
      </c>
      <c r="G7" s="100" t="e">
        <f ca="1">VLOOKUP($B7,'集計表 (県庁所在都市)'!$A$4:$G$49,5)</f>
        <v>#N/A</v>
      </c>
      <c r="H7" s="100" t="e">
        <f ca="1">VLOOKUP($B7,'集計表 (県庁所在都市)'!$A$4:$G$49,6)</f>
        <v>#N/A</v>
      </c>
      <c r="I7" s="100" t="e">
        <f ca="1">VLOOKUP($B7,'集計表 (県庁所在都市)'!$A$4:$G$49,7)</f>
        <v>#N/A</v>
      </c>
    </row>
    <row r="8" spans="1:9" ht="22.5" customHeight="1">
      <c r="A8" s="43" t="e">
        <f ca="1">MATCH(C8,'集計表 (県庁所在都市)'!$H$4:$H$49,0)</f>
        <v>#N/A</v>
      </c>
      <c r="B8" s="43" t="e">
        <f ca="1">INDEX('集計表 (県庁所在都市)'!$A$4:$B$49,A8,1)</f>
        <v>#N/A</v>
      </c>
      <c r="C8" s="61">
        <v>4</v>
      </c>
      <c r="D8" s="62" t="e">
        <f ca="1">VLOOKUP($B8,'集計表 (県庁所在都市)'!$A$4:$G$49,2)</f>
        <v>#N/A</v>
      </c>
      <c r="E8" s="100" t="e">
        <f ca="1">VLOOKUP($B8,'集計表 (県庁所在都市)'!$A$4:$G$49,3)</f>
        <v>#N/A</v>
      </c>
      <c r="F8" s="100" t="e">
        <f ca="1">VLOOKUP($B8,'集計表 (県庁所在都市)'!$A$4:$G$49,4)</f>
        <v>#N/A</v>
      </c>
      <c r="G8" s="100" t="e">
        <f ca="1">VLOOKUP($B8,'集計表 (県庁所在都市)'!$A$4:$G$49,5)</f>
        <v>#N/A</v>
      </c>
      <c r="H8" s="100" t="e">
        <f ca="1">VLOOKUP($B8,'集計表 (県庁所在都市)'!$A$4:$G$49,6)</f>
        <v>#N/A</v>
      </c>
      <c r="I8" s="100" t="e">
        <f ca="1">VLOOKUP($B8,'集計表 (県庁所在都市)'!$A$4:$G$49,7)</f>
        <v>#N/A</v>
      </c>
    </row>
    <row r="9" spans="1:9" ht="22.5" customHeight="1">
      <c r="A9" s="43" t="e">
        <f ca="1">MATCH(C9,'集計表 (県庁所在都市)'!$H$4:$H$49,0)</f>
        <v>#N/A</v>
      </c>
      <c r="B9" s="43" t="e">
        <f ca="1">INDEX('集計表 (県庁所在都市)'!$A$4:$B$49,A9,1)</f>
        <v>#N/A</v>
      </c>
      <c r="C9" s="61">
        <v>5</v>
      </c>
      <c r="D9" s="62" t="e">
        <f ca="1">VLOOKUP($B9,'集計表 (県庁所在都市)'!$A$4:$G$49,2)</f>
        <v>#N/A</v>
      </c>
      <c r="E9" s="100" t="e">
        <f ca="1">VLOOKUP($B9,'集計表 (県庁所在都市)'!$A$4:$G$49,3)</f>
        <v>#N/A</v>
      </c>
      <c r="F9" s="100" t="e">
        <f ca="1">VLOOKUP($B9,'集計表 (県庁所在都市)'!$A$4:$G$49,4)</f>
        <v>#N/A</v>
      </c>
      <c r="G9" s="100" t="e">
        <f ca="1">VLOOKUP($B9,'集計表 (県庁所在都市)'!$A$4:$G$49,5)</f>
        <v>#N/A</v>
      </c>
      <c r="H9" s="100" t="e">
        <f ca="1">VLOOKUP($B9,'集計表 (県庁所在都市)'!$A$4:$G$49,6)</f>
        <v>#N/A</v>
      </c>
      <c r="I9" s="100" t="e">
        <f ca="1">VLOOKUP($B9,'集計表 (県庁所在都市)'!$A$4:$G$49,7)</f>
        <v>#N/A</v>
      </c>
    </row>
    <row r="10" spans="1:9" ht="22.5" customHeight="1">
      <c r="B10" s="35">
        <v>32018</v>
      </c>
      <c r="C10" s="61" t="e">
        <f ca="1">'集計表（中核市）'!H8</f>
        <v>#N/A</v>
      </c>
      <c r="D10" s="62" t="s">
        <v>68</v>
      </c>
      <c r="E10" s="100" t="e">
        <f ca="1">VLOOKUP($B10,'集計表 (県庁所在都市)'!$A$4:$G$49,3)</f>
        <v>#N/A</v>
      </c>
      <c r="F10" s="100" t="e">
        <f ca="1">VLOOKUP($B10,'集計表 (県庁所在都市)'!$A$4:$G$49,4)</f>
        <v>#N/A</v>
      </c>
      <c r="G10" s="100" t="e">
        <f ca="1">VLOOKUP($B10,'集計表 (県庁所在都市)'!$A$4:$G$49,5)</f>
        <v>#N/A</v>
      </c>
      <c r="H10" s="100" t="e">
        <f ca="1">VLOOKUP($B10,'集計表 (県庁所在都市)'!$A$4:$G$49,6)</f>
        <v>#N/A</v>
      </c>
      <c r="I10" s="100" t="e">
        <f ca="1">VLOOKUP($B10,'集計表 (県庁所在都市)'!$A$4:$G$49,7)</f>
        <v>#N/A</v>
      </c>
    </row>
  </sheetData>
  <sheetProtection sheet="1" objects="1" scenarios="1" selectLockedCells="1"/>
  <phoneticPr fontId="5"/>
  <conditionalFormatting sqref="E5:I10">
    <cfRule type="expression" dxfId="0" priority="1">
      <formula>SUM($E$5,$E$10)-INT(SUM($E$5,$E$10))&gt;0</formula>
    </cfRule>
  </conditionalFormatting>
  <hyperlinks>
    <hyperlink ref="I1" location="ＴＯＰ!A1" display="ＴＯＰへ戻る"/>
    <hyperlink ref="H1" location="'集計表 (県庁所在都市)'!A1" display="一覧表へ戻る"/>
  </hyperlinks>
  <pageMargins left="0.7" right="0.7" top="0.75" bottom="0.75" header="0.3" footer="0.3"/>
  <pageSetup paperSize="9" orientation="portrait" r:id="rId1"/>
  <headerFooter>
    <oddHeader>&amp;L&amp;"HG丸ｺﾞｼｯｸM-PRO,太字"&amp;14盛岡市議会情報データベース&amp;12
　②財政指標による都市間比較（決算概況）</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1"/>
  <sheetViews>
    <sheetView workbookViewId="0">
      <selection activeCell="G41" sqref="G41"/>
    </sheetView>
  </sheetViews>
  <sheetFormatPr defaultColWidth="16.625" defaultRowHeight="13.5"/>
  <cols>
    <col min="1" max="1" width="8" style="1" customWidth="1"/>
    <col min="2" max="2" width="9.5" style="1" customWidth="1"/>
    <col min="3" max="4" width="13.5" style="1" customWidth="1"/>
    <col min="5" max="5" width="21.375" style="1" customWidth="1"/>
    <col min="6" max="7" width="16.625" style="1" customWidth="1"/>
    <col min="8" max="31" width="16.625" style="27" customWidth="1"/>
    <col min="32" max="16384" width="16.625" style="27"/>
  </cols>
  <sheetData>
    <row r="1" spans="1:31" s="2" customFormat="1">
      <c r="A1" s="1" t="s">
        <v>0</v>
      </c>
      <c r="B1" s="1"/>
      <c r="C1" s="1"/>
      <c r="D1" s="1"/>
      <c r="E1" s="1"/>
      <c r="F1" s="2" t="s">
        <v>1</v>
      </c>
    </row>
    <row r="2" spans="1:31" s="2" customFormat="1" ht="14.25">
      <c r="A2" s="1" t="s">
        <v>2</v>
      </c>
      <c r="B2" s="1"/>
      <c r="C2" s="1"/>
      <c r="D2" s="1"/>
      <c r="E2" s="1"/>
      <c r="F2" s="2" t="s">
        <v>3</v>
      </c>
    </row>
    <row r="3" spans="1:31" s="2" customFormat="1">
      <c r="A3" s="1"/>
      <c r="B3" s="1"/>
      <c r="C3" s="1"/>
      <c r="D3" s="1"/>
      <c r="E3" s="1"/>
      <c r="F3" s="2" t="s">
        <v>4</v>
      </c>
      <c r="AE3" s="3"/>
    </row>
    <row r="4" spans="1:31" s="2" customFormat="1">
      <c r="A4" s="1"/>
      <c r="B4" s="1"/>
      <c r="C4" s="1"/>
      <c r="D4" s="1"/>
      <c r="E4" s="1"/>
      <c r="F4" s="4" t="s">
        <v>5</v>
      </c>
      <c r="G4" s="4"/>
      <c r="AE4" s="3"/>
    </row>
    <row r="5" spans="1:31" s="2" customFormat="1" ht="14.25" thickBot="1">
      <c r="A5" s="1"/>
      <c r="B5" s="1"/>
      <c r="C5" s="1"/>
      <c r="D5" s="1"/>
      <c r="E5" s="1"/>
      <c r="F5" s="4" t="s">
        <v>6</v>
      </c>
      <c r="G5" s="4"/>
      <c r="AE5" s="3" t="s">
        <v>7</v>
      </c>
    </row>
    <row r="6" spans="1:31" s="2" customFormat="1" ht="13.5" customHeight="1">
      <c r="A6" s="127" t="s">
        <v>8</v>
      </c>
      <c r="B6" s="129" t="s">
        <v>9</v>
      </c>
      <c r="C6" s="129" t="s">
        <v>10</v>
      </c>
      <c r="D6" s="129" t="s">
        <v>11</v>
      </c>
      <c r="E6" s="129" t="s">
        <v>12</v>
      </c>
      <c r="F6" s="131" t="s">
        <v>13</v>
      </c>
      <c r="G6" s="5"/>
      <c r="H6" s="129" t="s">
        <v>14</v>
      </c>
      <c r="I6" s="129" t="s">
        <v>15</v>
      </c>
      <c r="J6" s="133" t="s">
        <v>16</v>
      </c>
      <c r="K6" s="6"/>
      <c r="L6" s="121" t="s">
        <v>17</v>
      </c>
      <c r="M6" s="121" t="s">
        <v>18</v>
      </c>
      <c r="N6" s="125" t="s">
        <v>19</v>
      </c>
      <c r="O6" s="126"/>
      <c r="P6" s="121" t="s">
        <v>20</v>
      </c>
      <c r="Q6" s="121" t="s">
        <v>21</v>
      </c>
      <c r="R6" s="122" t="s">
        <v>22</v>
      </c>
      <c r="S6" s="123"/>
      <c r="T6" s="123"/>
      <c r="U6" s="124"/>
      <c r="V6" s="121" t="s">
        <v>23</v>
      </c>
      <c r="W6" s="121" t="s">
        <v>24</v>
      </c>
      <c r="X6" s="121" t="s">
        <v>25</v>
      </c>
      <c r="Y6" s="121" t="s">
        <v>26</v>
      </c>
      <c r="Z6" s="121" t="s">
        <v>27</v>
      </c>
      <c r="AA6" s="121" t="s">
        <v>28</v>
      </c>
      <c r="AB6" s="121" t="s">
        <v>29</v>
      </c>
      <c r="AC6" s="121" t="s">
        <v>30</v>
      </c>
      <c r="AD6" s="121" t="s">
        <v>31</v>
      </c>
      <c r="AE6" s="115" t="s">
        <v>32</v>
      </c>
    </row>
    <row r="7" spans="1:31" s="2" customFormat="1" ht="13.5" customHeight="1">
      <c r="A7" s="128"/>
      <c r="B7" s="130"/>
      <c r="C7" s="130"/>
      <c r="D7" s="130"/>
      <c r="E7" s="130"/>
      <c r="F7" s="117"/>
      <c r="G7" s="117" t="s">
        <v>33</v>
      </c>
      <c r="H7" s="132"/>
      <c r="I7" s="132"/>
      <c r="J7" s="130"/>
      <c r="K7" s="118" t="s">
        <v>34</v>
      </c>
      <c r="L7" s="119"/>
      <c r="M7" s="119"/>
      <c r="N7" s="118" t="s">
        <v>35</v>
      </c>
      <c r="O7" s="118" t="s">
        <v>36</v>
      </c>
      <c r="P7" s="119"/>
      <c r="Q7" s="119"/>
      <c r="R7" s="120" t="s">
        <v>37</v>
      </c>
      <c r="S7" s="120" t="s">
        <v>38</v>
      </c>
      <c r="T7" s="120" t="s">
        <v>39</v>
      </c>
      <c r="U7" s="120" t="s">
        <v>40</v>
      </c>
      <c r="V7" s="120"/>
      <c r="W7" s="119"/>
      <c r="X7" s="119"/>
      <c r="Y7" s="119"/>
      <c r="Z7" s="119"/>
      <c r="AA7" s="119"/>
      <c r="AB7" s="119"/>
      <c r="AC7" s="119"/>
      <c r="AD7" s="119"/>
      <c r="AE7" s="116"/>
    </row>
    <row r="8" spans="1:31" s="2" customFormat="1" ht="13.5" customHeight="1">
      <c r="A8" s="128"/>
      <c r="B8" s="130"/>
      <c r="C8" s="130"/>
      <c r="D8" s="130"/>
      <c r="E8" s="130"/>
      <c r="F8" s="117"/>
      <c r="G8" s="117"/>
      <c r="H8" s="132"/>
      <c r="I8" s="132"/>
      <c r="J8" s="130"/>
      <c r="K8" s="119"/>
      <c r="L8" s="119"/>
      <c r="M8" s="119"/>
      <c r="N8" s="119"/>
      <c r="O8" s="119"/>
      <c r="P8" s="119"/>
      <c r="Q8" s="119"/>
      <c r="R8" s="120"/>
      <c r="S8" s="120"/>
      <c r="T8" s="120"/>
      <c r="U8" s="120"/>
      <c r="V8" s="120"/>
      <c r="W8" s="119"/>
      <c r="X8" s="119"/>
      <c r="Y8" s="119"/>
      <c r="Z8" s="119"/>
      <c r="AA8" s="119"/>
      <c r="AB8" s="119"/>
      <c r="AC8" s="119"/>
      <c r="AD8" s="119"/>
      <c r="AE8" s="116"/>
    </row>
    <row r="9" spans="1:31" s="2" customFormat="1" ht="13.5" customHeight="1">
      <c r="A9" s="128"/>
      <c r="B9" s="130"/>
      <c r="C9" s="130"/>
      <c r="D9" s="130"/>
      <c r="E9" s="130"/>
      <c r="F9" s="117"/>
      <c r="G9" s="117"/>
      <c r="H9" s="132"/>
      <c r="I9" s="132"/>
      <c r="J9" s="130"/>
      <c r="K9" s="119"/>
      <c r="L9" s="119"/>
      <c r="M9" s="119"/>
      <c r="N9" s="119"/>
      <c r="O9" s="119"/>
      <c r="P9" s="119"/>
      <c r="Q9" s="119"/>
      <c r="R9" s="120"/>
      <c r="S9" s="120"/>
      <c r="T9" s="120"/>
      <c r="U9" s="120"/>
      <c r="V9" s="120"/>
      <c r="W9" s="119"/>
      <c r="X9" s="119"/>
      <c r="Y9" s="119"/>
      <c r="Z9" s="119"/>
      <c r="AA9" s="119"/>
      <c r="AB9" s="119"/>
      <c r="AC9" s="119"/>
      <c r="AD9" s="119"/>
      <c r="AE9" s="116"/>
    </row>
    <row r="10" spans="1:31" s="2" customFormat="1">
      <c r="A10" s="128"/>
      <c r="B10" s="130"/>
      <c r="C10" s="130"/>
      <c r="D10" s="130"/>
      <c r="E10" s="130"/>
      <c r="F10" s="117"/>
      <c r="G10" s="117"/>
      <c r="H10" s="132"/>
      <c r="I10" s="132"/>
      <c r="J10" s="130"/>
      <c r="K10" s="119"/>
      <c r="L10" s="119"/>
      <c r="M10" s="119"/>
      <c r="N10" s="119"/>
      <c r="O10" s="119"/>
      <c r="P10" s="119"/>
      <c r="Q10" s="119"/>
      <c r="R10" s="120"/>
      <c r="S10" s="120"/>
      <c r="T10" s="120"/>
      <c r="U10" s="120"/>
      <c r="V10" s="120"/>
      <c r="W10" s="119"/>
      <c r="X10" s="7" t="s">
        <v>41</v>
      </c>
      <c r="Y10" s="119"/>
      <c r="Z10" s="119"/>
      <c r="AA10" s="119"/>
      <c r="AB10" s="119"/>
      <c r="AC10" s="119"/>
      <c r="AD10" s="119"/>
      <c r="AE10" s="8" t="s">
        <v>42</v>
      </c>
    </row>
    <row r="11" spans="1:31" s="2" customFormat="1">
      <c r="A11" s="128"/>
      <c r="B11" s="130"/>
      <c r="C11" s="130"/>
      <c r="D11" s="130"/>
      <c r="E11" s="130"/>
      <c r="F11" s="9" t="s">
        <v>43</v>
      </c>
      <c r="G11" s="9" t="s">
        <v>43</v>
      </c>
      <c r="H11" s="132"/>
      <c r="I11" s="132"/>
      <c r="J11" s="130"/>
      <c r="K11" s="119"/>
      <c r="L11" s="10" t="s">
        <v>44</v>
      </c>
      <c r="M11" s="10" t="s">
        <v>44</v>
      </c>
      <c r="N11" s="10" t="s">
        <v>44</v>
      </c>
      <c r="O11" s="10" t="s">
        <v>44</v>
      </c>
      <c r="P11" s="10" t="s">
        <v>44</v>
      </c>
      <c r="Q11" s="119"/>
      <c r="R11" s="10" t="s">
        <v>44</v>
      </c>
      <c r="S11" s="10" t="s">
        <v>44</v>
      </c>
      <c r="T11" s="10" t="s">
        <v>44</v>
      </c>
      <c r="U11" s="10" t="s">
        <v>44</v>
      </c>
      <c r="V11" s="11" t="s">
        <v>45</v>
      </c>
      <c r="W11" s="11" t="s">
        <v>46</v>
      </c>
      <c r="X11" s="11" t="s">
        <v>47</v>
      </c>
      <c r="Y11" s="11" t="s">
        <v>48</v>
      </c>
      <c r="Z11" s="11" t="s">
        <v>49</v>
      </c>
      <c r="AA11" s="11" t="s">
        <v>50</v>
      </c>
      <c r="AB11" s="11" t="s">
        <v>51</v>
      </c>
      <c r="AC11" s="11" t="s">
        <v>52</v>
      </c>
      <c r="AD11" s="11" t="s">
        <v>53</v>
      </c>
      <c r="AE11" s="12" t="s">
        <v>54</v>
      </c>
    </row>
    <row r="12" spans="1:31" s="20" customFormat="1">
      <c r="A12" s="13"/>
      <c r="B12" s="14"/>
      <c r="C12" s="14"/>
      <c r="D12" s="14"/>
      <c r="E12" s="14"/>
      <c r="F12" s="15"/>
      <c r="G12" s="15"/>
      <c r="H12" s="16"/>
      <c r="I12" s="16"/>
      <c r="J12" s="16"/>
      <c r="K12" s="16"/>
      <c r="L12" s="17"/>
      <c r="M12" s="17"/>
      <c r="N12" s="17"/>
      <c r="O12" s="17"/>
      <c r="P12" s="17"/>
      <c r="Q12" s="18"/>
      <c r="R12" s="18"/>
      <c r="S12" s="18"/>
      <c r="T12" s="17"/>
      <c r="U12" s="17"/>
      <c r="V12" s="16"/>
      <c r="W12" s="16"/>
      <c r="X12" s="16"/>
      <c r="Y12" s="16"/>
      <c r="Z12" s="16"/>
      <c r="AA12" s="16"/>
      <c r="AB12" s="16"/>
      <c r="AC12" s="16"/>
      <c r="AD12" s="16"/>
      <c r="AE12" s="19"/>
    </row>
    <row r="13" spans="1:31">
      <c r="A13" s="28">
        <v>2012</v>
      </c>
      <c r="B13" s="29" t="s">
        <v>112</v>
      </c>
      <c r="C13" s="29">
        <v>11002</v>
      </c>
      <c r="D13" s="29" t="s">
        <v>113</v>
      </c>
      <c r="E13" s="29" t="s">
        <v>114</v>
      </c>
      <c r="F13" s="30">
        <v>1919664</v>
      </c>
      <c r="G13" s="30">
        <v>1910555</v>
      </c>
      <c r="H13" s="30">
        <v>318687584</v>
      </c>
      <c r="I13" s="30">
        <v>217292270</v>
      </c>
      <c r="J13" s="30">
        <v>438931749</v>
      </c>
      <c r="K13" s="30">
        <v>54899273</v>
      </c>
      <c r="L13" s="31">
        <v>0.5</v>
      </c>
      <c r="M13" s="31">
        <v>94.3</v>
      </c>
      <c r="N13" s="31">
        <v>20.3</v>
      </c>
      <c r="O13" s="31">
        <v>18.600000000000001</v>
      </c>
      <c r="P13" s="31">
        <v>16.899999999999999</v>
      </c>
      <c r="Q13" s="32">
        <v>0.69</v>
      </c>
      <c r="R13" s="32" t="s">
        <v>115</v>
      </c>
      <c r="S13" s="32" t="s">
        <v>115</v>
      </c>
      <c r="T13" s="31">
        <v>7.6</v>
      </c>
      <c r="U13" s="31">
        <v>90.8</v>
      </c>
      <c r="V13" s="30">
        <v>842960386</v>
      </c>
      <c r="W13" s="30">
        <v>835735856</v>
      </c>
      <c r="X13" s="30">
        <v>7224530</v>
      </c>
      <c r="Y13" s="30">
        <v>5237666</v>
      </c>
      <c r="Z13" s="30">
        <v>1986864</v>
      </c>
      <c r="AA13" s="30">
        <v>-2813776</v>
      </c>
      <c r="AB13" s="30">
        <v>12599</v>
      </c>
      <c r="AC13" s="30" t="s">
        <v>115</v>
      </c>
      <c r="AD13" s="30" t="s">
        <v>115</v>
      </c>
      <c r="AE13" s="33">
        <v>-2801177</v>
      </c>
    </row>
    <row r="14" spans="1:31">
      <c r="A14" s="28">
        <v>2012</v>
      </c>
      <c r="B14" s="29" t="s">
        <v>116</v>
      </c>
      <c r="C14" s="29">
        <v>12025</v>
      </c>
      <c r="D14" s="29" t="s">
        <v>113</v>
      </c>
      <c r="E14" s="29" t="s">
        <v>117</v>
      </c>
      <c r="F14" s="30">
        <v>275263</v>
      </c>
      <c r="G14" s="30">
        <v>274537</v>
      </c>
      <c r="H14" s="30">
        <v>57402344</v>
      </c>
      <c r="I14" s="30">
        <v>25413785</v>
      </c>
      <c r="J14" s="30">
        <v>72013196</v>
      </c>
      <c r="K14" s="30">
        <v>5052937</v>
      </c>
      <c r="L14" s="31">
        <v>1.6</v>
      </c>
      <c r="M14" s="31">
        <v>89.1</v>
      </c>
      <c r="N14" s="31">
        <v>23.8</v>
      </c>
      <c r="O14" s="31">
        <v>21.9</v>
      </c>
      <c r="P14" s="31">
        <v>20</v>
      </c>
      <c r="Q14" s="32">
        <v>0.44</v>
      </c>
      <c r="R14" s="32" t="s">
        <v>115</v>
      </c>
      <c r="S14" s="32" t="s">
        <v>115</v>
      </c>
      <c r="T14" s="31">
        <v>8.6</v>
      </c>
      <c r="U14" s="31">
        <v>79</v>
      </c>
      <c r="V14" s="30">
        <v>126708920</v>
      </c>
      <c r="W14" s="30">
        <v>125413088</v>
      </c>
      <c r="X14" s="30">
        <v>1295832</v>
      </c>
      <c r="Y14" s="30">
        <v>134668</v>
      </c>
      <c r="Z14" s="30">
        <v>1161164</v>
      </c>
      <c r="AA14" s="30">
        <v>254346</v>
      </c>
      <c r="AB14" s="30">
        <v>388</v>
      </c>
      <c r="AC14" s="30">
        <v>60851</v>
      </c>
      <c r="AD14" s="30" t="s">
        <v>115</v>
      </c>
      <c r="AE14" s="33">
        <v>315585</v>
      </c>
    </row>
    <row r="15" spans="1:31">
      <c r="A15" s="28">
        <v>2012</v>
      </c>
      <c r="B15" s="29" t="s">
        <v>118</v>
      </c>
      <c r="C15" s="29">
        <v>12033</v>
      </c>
      <c r="D15" s="29" t="s">
        <v>113</v>
      </c>
      <c r="E15" s="29" t="s">
        <v>119</v>
      </c>
      <c r="F15" s="30">
        <v>128405</v>
      </c>
      <c r="G15" s="30">
        <v>127970</v>
      </c>
      <c r="H15" s="30">
        <v>27348997</v>
      </c>
      <c r="I15" s="30">
        <v>11211521</v>
      </c>
      <c r="J15" s="30">
        <v>33098730</v>
      </c>
      <c r="K15" s="30">
        <v>2345532</v>
      </c>
      <c r="L15" s="31">
        <v>0.5</v>
      </c>
      <c r="M15" s="31">
        <v>97.8</v>
      </c>
      <c r="N15" s="31">
        <v>24.1</v>
      </c>
      <c r="O15" s="31">
        <v>20.8</v>
      </c>
      <c r="P15" s="31">
        <v>18.7</v>
      </c>
      <c r="Q15" s="32">
        <v>0.43</v>
      </c>
      <c r="R15" s="32" t="s">
        <v>115</v>
      </c>
      <c r="S15" s="32" t="s">
        <v>115</v>
      </c>
      <c r="T15" s="31">
        <v>13.7</v>
      </c>
      <c r="U15" s="31">
        <v>93.6</v>
      </c>
      <c r="V15" s="30">
        <v>60323542</v>
      </c>
      <c r="W15" s="30">
        <v>60166785</v>
      </c>
      <c r="X15" s="30">
        <v>156757</v>
      </c>
      <c r="Y15" s="30">
        <v>101</v>
      </c>
      <c r="Z15" s="30">
        <v>156656</v>
      </c>
      <c r="AA15" s="30">
        <v>-1016728</v>
      </c>
      <c r="AB15" s="30">
        <v>1928658</v>
      </c>
      <c r="AC15" s="30" t="s">
        <v>115</v>
      </c>
      <c r="AD15" s="30">
        <v>258000</v>
      </c>
      <c r="AE15" s="33">
        <v>653930</v>
      </c>
    </row>
    <row r="16" spans="1:31">
      <c r="A16" s="28">
        <v>2012</v>
      </c>
      <c r="B16" s="29" t="s">
        <v>116</v>
      </c>
      <c r="C16" s="29">
        <v>12041</v>
      </c>
      <c r="D16" s="29" t="s">
        <v>113</v>
      </c>
      <c r="E16" s="29" t="s">
        <v>120</v>
      </c>
      <c r="F16" s="30">
        <v>349332</v>
      </c>
      <c r="G16" s="30">
        <v>348658</v>
      </c>
      <c r="H16" s="30">
        <v>68084433</v>
      </c>
      <c r="I16" s="30">
        <v>31790260</v>
      </c>
      <c r="J16" s="30">
        <v>83328402</v>
      </c>
      <c r="K16" s="30">
        <v>6020006</v>
      </c>
      <c r="L16" s="31">
        <v>1.2</v>
      </c>
      <c r="M16" s="31">
        <v>90.2</v>
      </c>
      <c r="N16" s="31">
        <v>20.6</v>
      </c>
      <c r="O16" s="31">
        <v>20.9</v>
      </c>
      <c r="P16" s="31">
        <v>19.600000000000001</v>
      </c>
      <c r="Q16" s="32">
        <v>0.48</v>
      </c>
      <c r="R16" s="32" t="s">
        <v>115</v>
      </c>
      <c r="S16" s="32" t="s">
        <v>115</v>
      </c>
      <c r="T16" s="31">
        <v>7.9</v>
      </c>
      <c r="U16" s="31">
        <v>102.9</v>
      </c>
      <c r="V16" s="30">
        <v>153197170</v>
      </c>
      <c r="W16" s="30">
        <v>151741337</v>
      </c>
      <c r="X16" s="30">
        <v>1455833</v>
      </c>
      <c r="Y16" s="30">
        <v>471141</v>
      </c>
      <c r="Z16" s="30">
        <v>984692</v>
      </c>
      <c r="AA16" s="30">
        <v>-1084288</v>
      </c>
      <c r="AB16" s="30">
        <v>11040</v>
      </c>
      <c r="AC16" s="30">
        <v>68201</v>
      </c>
      <c r="AD16" s="30" t="s">
        <v>115</v>
      </c>
      <c r="AE16" s="33">
        <v>-1005047</v>
      </c>
    </row>
    <row r="17" spans="1:31">
      <c r="A17" s="28">
        <v>2012</v>
      </c>
      <c r="B17" s="29" t="s">
        <v>118</v>
      </c>
      <c r="C17" s="29">
        <v>12068</v>
      </c>
      <c r="D17" s="29" t="s">
        <v>113</v>
      </c>
      <c r="E17" s="29" t="s">
        <v>121</v>
      </c>
      <c r="F17" s="30">
        <v>180893</v>
      </c>
      <c r="G17" s="30">
        <v>180456</v>
      </c>
      <c r="H17" s="30">
        <v>39149928</v>
      </c>
      <c r="I17" s="30">
        <v>16713980</v>
      </c>
      <c r="J17" s="30">
        <v>48926090</v>
      </c>
      <c r="K17" s="30">
        <v>3458719</v>
      </c>
      <c r="L17" s="31">
        <v>0.1</v>
      </c>
      <c r="M17" s="31">
        <v>97.2</v>
      </c>
      <c r="N17" s="31">
        <v>22.9</v>
      </c>
      <c r="O17" s="31">
        <v>24.3</v>
      </c>
      <c r="P17" s="31">
        <v>22.6</v>
      </c>
      <c r="Q17" s="32">
        <v>0.44</v>
      </c>
      <c r="R17" s="32" t="s">
        <v>115</v>
      </c>
      <c r="S17" s="32" t="s">
        <v>115</v>
      </c>
      <c r="T17" s="31">
        <v>12</v>
      </c>
      <c r="U17" s="31">
        <v>158.4</v>
      </c>
      <c r="V17" s="30">
        <v>91670935</v>
      </c>
      <c r="W17" s="30">
        <v>91568373</v>
      </c>
      <c r="X17" s="30">
        <v>102562</v>
      </c>
      <c r="Y17" s="30">
        <v>30883</v>
      </c>
      <c r="Z17" s="30">
        <v>71679</v>
      </c>
      <c r="AA17" s="30">
        <v>-108193</v>
      </c>
      <c r="AB17" s="30" t="s">
        <v>115</v>
      </c>
      <c r="AC17" s="30">
        <v>17774</v>
      </c>
      <c r="AD17" s="30" t="s">
        <v>115</v>
      </c>
      <c r="AE17" s="33">
        <v>-90419</v>
      </c>
    </row>
    <row r="18" spans="1:31">
      <c r="A18" s="28">
        <v>2012</v>
      </c>
      <c r="B18" s="29" t="s">
        <v>118</v>
      </c>
      <c r="C18" s="29">
        <v>12076</v>
      </c>
      <c r="D18" s="29" t="s">
        <v>113</v>
      </c>
      <c r="E18" s="29" t="s">
        <v>122</v>
      </c>
      <c r="F18" s="30">
        <v>168678</v>
      </c>
      <c r="G18" s="30">
        <v>168205</v>
      </c>
      <c r="H18" s="30">
        <v>32065152</v>
      </c>
      <c r="I18" s="30">
        <v>17329050</v>
      </c>
      <c r="J18" s="30">
        <v>40049218</v>
      </c>
      <c r="K18" s="30">
        <v>2974676</v>
      </c>
      <c r="L18" s="31">
        <v>1.3</v>
      </c>
      <c r="M18" s="31">
        <v>91</v>
      </c>
      <c r="N18" s="31">
        <v>26.8</v>
      </c>
      <c r="O18" s="31">
        <v>22</v>
      </c>
      <c r="P18" s="31">
        <v>19.8</v>
      </c>
      <c r="Q18" s="32">
        <v>0.54</v>
      </c>
      <c r="R18" s="32" t="s">
        <v>115</v>
      </c>
      <c r="S18" s="32" t="s">
        <v>115</v>
      </c>
      <c r="T18" s="31">
        <v>10.4</v>
      </c>
      <c r="U18" s="31">
        <v>109.4</v>
      </c>
      <c r="V18" s="30">
        <v>79694057</v>
      </c>
      <c r="W18" s="30">
        <v>79140317</v>
      </c>
      <c r="X18" s="30">
        <v>553740</v>
      </c>
      <c r="Y18" s="30">
        <v>26877</v>
      </c>
      <c r="Z18" s="30">
        <v>526863</v>
      </c>
      <c r="AA18" s="30">
        <v>-64460</v>
      </c>
      <c r="AB18" s="30">
        <v>296660</v>
      </c>
      <c r="AC18" s="30">
        <v>216</v>
      </c>
      <c r="AD18" s="30">
        <v>650000</v>
      </c>
      <c r="AE18" s="33">
        <v>-417584</v>
      </c>
    </row>
    <row r="19" spans="1:31">
      <c r="A19" s="28">
        <v>2012</v>
      </c>
      <c r="B19" s="29" t="s">
        <v>118</v>
      </c>
      <c r="C19" s="29">
        <v>12084</v>
      </c>
      <c r="D19" s="29" t="s">
        <v>113</v>
      </c>
      <c r="E19" s="29" t="s">
        <v>123</v>
      </c>
      <c r="F19" s="30">
        <v>123525</v>
      </c>
      <c r="G19" s="30">
        <v>123227</v>
      </c>
      <c r="H19" s="30">
        <v>26538410</v>
      </c>
      <c r="I19" s="30">
        <v>11752818</v>
      </c>
      <c r="J19" s="30">
        <v>34877688</v>
      </c>
      <c r="K19" s="30">
        <v>2367985</v>
      </c>
      <c r="L19" s="31">
        <v>1</v>
      </c>
      <c r="M19" s="31">
        <v>89.7</v>
      </c>
      <c r="N19" s="31">
        <v>22.4</v>
      </c>
      <c r="O19" s="31">
        <v>22.8</v>
      </c>
      <c r="P19" s="31">
        <v>20.6</v>
      </c>
      <c r="Q19" s="32">
        <v>0.44</v>
      </c>
      <c r="R19" s="32" t="s">
        <v>115</v>
      </c>
      <c r="S19" s="32" t="s">
        <v>115</v>
      </c>
      <c r="T19" s="31">
        <v>14.1</v>
      </c>
      <c r="U19" s="31">
        <v>112.8</v>
      </c>
      <c r="V19" s="30">
        <v>65104962</v>
      </c>
      <c r="W19" s="30">
        <v>64685574</v>
      </c>
      <c r="X19" s="30">
        <v>419388</v>
      </c>
      <c r="Y19" s="30">
        <v>83187</v>
      </c>
      <c r="Z19" s="30">
        <v>336201</v>
      </c>
      <c r="AA19" s="30">
        <v>6089</v>
      </c>
      <c r="AB19" s="30">
        <v>1028</v>
      </c>
      <c r="AC19" s="30" t="s">
        <v>115</v>
      </c>
      <c r="AD19" s="30" t="s">
        <v>115</v>
      </c>
      <c r="AE19" s="33">
        <v>7117</v>
      </c>
    </row>
    <row r="20" spans="1:31">
      <c r="A20" s="28">
        <v>2012</v>
      </c>
      <c r="B20" s="29" t="s">
        <v>118</v>
      </c>
      <c r="C20" s="29">
        <v>12131</v>
      </c>
      <c r="D20" s="29" t="s">
        <v>113</v>
      </c>
      <c r="E20" s="29" t="s">
        <v>124</v>
      </c>
      <c r="F20" s="30">
        <v>173912</v>
      </c>
      <c r="G20" s="30">
        <v>173474</v>
      </c>
      <c r="H20" s="30">
        <v>28873270</v>
      </c>
      <c r="I20" s="30">
        <v>21340832</v>
      </c>
      <c r="J20" s="30">
        <v>38610854</v>
      </c>
      <c r="K20" s="30">
        <v>3572810</v>
      </c>
      <c r="L20" s="31">
        <v>1.6</v>
      </c>
      <c r="M20" s="31">
        <v>88.7</v>
      </c>
      <c r="N20" s="31">
        <v>22.1</v>
      </c>
      <c r="O20" s="31">
        <v>20.7</v>
      </c>
      <c r="P20" s="31">
        <v>18.600000000000001</v>
      </c>
      <c r="Q20" s="32">
        <v>0.74</v>
      </c>
      <c r="R20" s="32" t="s">
        <v>115</v>
      </c>
      <c r="S20" s="32" t="s">
        <v>115</v>
      </c>
      <c r="T20" s="31">
        <v>10.4</v>
      </c>
      <c r="U20" s="31">
        <v>99.4</v>
      </c>
      <c r="V20" s="30">
        <v>74299418</v>
      </c>
      <c r="W20" s="30">
        <v>73671519</v>
      </c>
      <c r="X20" s="30">
        <v>627899</v>
      </c>
      <c r="Y20" s="30">
        <v>29161</v>
      </c>
      <c r="Z20" s="30">
        <v>598738</v>
      </c>
      <c r="AA20" s="30">
        <v>-68062</v>
      </c>
      <c r="AB20" s="30">
        <v>1859173</v>
      </c>
      <c r="AC20" s="30">
        <v>400786</v>
      </c>
      <c r="AD20" s="30">
        <v>1503623</v>
      </c>
      <c r="AE20" s="33">
        <v>688274</v>
      </c>
    </row>
    <row r="21" spans="1:31">
      <c r="A21" s="28">
        <v>2012</v>
      </c>
      <c r="B21" s="29" t="s">
        <v>118</v>
      </c>
      <c r="C21" s="29">
        <v>12173</v>
      </c>
      <c r="D21" s="29" t="s">
        <v>113</v>
      </c>
      <c r="E21" s="29" t="s">
        <v>125</v>
      </c>
      <c r="F21" s="30">
        <v>120844</v>
      </c>
      <c r="G21" s="30">
        <v>120499</v>
      </c>
      <c r="H21" s="30">
        <v>19691778</v>
      </c>
      <c r="I21" s="30">
        <v>9782733</v>
      </c>
      <c r="J21" s="30">
        <v>24261576</v>
      </c>
      <c r="K21" s="30">
        <v>1854401</v>
      </c>
      <c r="L21" s="31">
        <v>2.2000000000000002</v>
      </c>
      <c r="M21" s="31">
        <v>94.1</v>
      </c>
      <c r="N21" s="31">
        <v>23.9</v>
      </c>
      <c r="O21" s="31">
        <v>19.399999999999999</v>
      </c>
      <c r="P21" s="31">
        <v>17.3</v>
      </c>
      <c r="Q21" s="32">
        <v>0.5</v>
      </c>
      <c r="R21" s="32" t="s">
        <v>115</v>
      </c>
      <c r="S21" s="32" t="s">
        <v>115</v>
      </c>
      <c r="T21" s="31">
        <v>11.7</v>
      </c>
      <c r="U21" s="31">
        <v>37.6</v>
      </c>
      <c r="V21" s="30">
        <v>39718738</v>
      </c>
      <c r="W21" s="30">
        <v>39179596</v>
      </c>
      <c r="X21" s="30">
        <v>539142</v>
      </c>
      <c r="Y21" s="30">
        <v>3073</v>
      </c>
      <c r="Z21" s="30">
        <v>536069</v>
      </c>
      <c r="AA21" s="30">
        <v>-40670</v>
      </c>
      <c r="AB21" s="30">
        <v>291883</v>
      </c>
      <c r="AC21" s="30">
        <v>25519</v>
      </c>
      <c r="AD21" s="30">
        <v>398000</v>
      </c>
      <c r="AE21" s="33">
        <v>-121268</v>
      </c>
    </row>
    <row r="22" spans="1:31">
      <c r="A22" s="28">
        <v>2012</v>
      </c>
      <c r="B22" s="29" t="s">
        <v>116</v>
      </c>
      <c r="C22" s="29">
        <v>22012</v>
      </c>
      <c r="D22" s="29" t="s">
        <v>126</v>
      </c>
      <c r="E22" s="29" t="s">
        <v>127</v>
      </c>
      <c r="F22" s="30">
        <v>298462</v>
      </c>
      <c r="G22" s="30">
        <v>297637</v>
      </c>
      <c r="H22" s="30">
        <v>54875023</v>
      </c>
      <c r="I22" s="30">
        <v>28866908</v>
      </c>
      <c r="J22" s="30">
        <v>70190155</v>
      </c>
      <c r="K22" s="30">
        <v>5406309</v>
      </c>
      <c r="L22" s="31">
        <v>2.2000000000000002</v>
      </c>
      <c r="M22" s="31">
        <v>89.6</v>
      </c>
      <c r="N22" s="31">
        <v>15.6</v>
      </c>
      <c r="O22" s="31">
        <v>22.3</v>
      </c>
      <c r="P22" s="31">
        <v>20.6</v>
      </c>
      <c r="Q22" s="32">
        <v>0.53</v>
      </c>
      <c r="R22" s="32" t="s">
        <v>115</v>
      </c>
      <c r="S22" s="32" t="s">
        <v>115</v>
      </c>
      <c r="T22" s="31">
        <v>13.3</v>
      </c>
      <c r="U22" s="31">
        <v>134.69999999999999</v>
      </c>
      <c r="V22" s="30">
        <v>123191397</v>
      </c>
      <c r="W22" s="30">
        <v>121188446</v>
      </c>
      <c r="X22" s="30">
        <v>2002951</v>
      </c>
      <c r="Y22" s="30">
        <v>448635</v>
      </c>
      <c r="Z22" s="30">
        <v>1554316</v>
      </c>
      <c r="AA22" s="30">
        <v>-218425</v>
      </c>
      <c r="AB22" s="30">
        <v>6799</v>
      </c>
      <c r="AC22" s="30" t="s">
        <v>115</v>
      </c>
      <c r="AD22" s="30" t="s">
        <v>115</v>
      </c>
      <c r="AE22" s="33">
        <v>-211626</v>
      </c>
    </row>
    <row r="23" spans="1:31">
      <c r="A23" s="28">
        <v>2012</v>
      </c>
      <c r="B23" s="29" t="s">
        <v>118</v>
      </c>
      <c r="C23" s="29">
        <v>22021</v>
      </c>
      <c r="D23" s="29" t="s">
        <v>126</v>
      </c>
      <c r="E23" s="29" t="s">
        <v>128</v>
      </c>
      <c r="F23" s="30">
        <v>180607</v>
      </c>
      <c r="G23" s="30">
        <v>180070</v>
      </c>
      <c r="H23" s="30">
        <v>34391790</v>
      </c>
      <c r="I23" s="30">
        <v>15576768</v>
      </c>
      <c r="J23" s="30">
        <v>43162109</v>
      </c>
      <c r="K23" s="30">
        <v>2995431</v>
      </c>
      <c r="L23" s="31">
        <v>1.1000000000000001</v>
      </c>
      <c r="M23" s="31">
        <v>94.2</v>
      </c>
      <c r="N23" s="31">
        <v>19</v>
      </c>
      <c r="O23" s="31">
        <v>18.7</v>
      </c>
      <c r="P23" s="31">
        <v>17.100000000000001</v>
      </c>
      <c r="Q23" s="32">
        <v>0.45</v>
      </c>
      <c r="R23" s="32" t="s">
        <v>115</v>
      </c>
      <c r="S23" s="32" t="s">
        <v>115</v>
      </c>
      <c r="T23" s="31">
        <v>11.2</v>
      </c>
      <c r="U23" s="31">
        <v>63.4</v>
      </c>
      <c r="V23" s="30">
        <v>76521803</v>
      </c>
      <c r="W23" s="30">
        <v>75507403</v>
      </c>
      <c r="X23" s="30">
        <v>1014400</v>
      </c>
      <c r="Y23" s="30">
        <v>520478</v>
      </c>
      <c r="Z23" s="30">
        <v>493922</v>
      </c>
      <c r="AA23" s="30">
        <v>-117653</v>
      </c>
      <c r="AB23" s="30">
        <v>368773</v>
      </c>
      <c r="AC23" s="30">
        <v>127</v>
      </c>
      <c r="AD23" s="30">
        <v>300000</v>
      </c>
      <c r="AE23" s="33">
        <v>-48753</v>
      </c>
    </row>
    <row r="24" spans="1:31">
      <c r="A24" s="28">
        <v>2012</v>
      </c>
      <c r="B24" s="29" t="s">
        <v>129</v>
      </c>
      <c r="C24" s="29">
        <v>22039</v>
      </c>
      <c r="D24" s="29" t="s">
        <v>126</v>
      </c>
      <c r="E24" s="29" t="s">
        <v>130</v>
      </c>
      <c r="F24" s="30">
        <v>239172</v>
      </c>
      <c r="G24" s="30">
        <v>238481</v>
      </c>
      <c r="H24" s="30">
        <v>38102585</v>
      </c>
      <c r="I24" s="30">
        <v>24212978</v>
      </c>
      <c r="J24" s="30">
        <v>50144673</v>
      </c>
      <c r="K24" s="30">
        <v>4353825</v>
      </c>
      <c r="L24" s="31">
        <v>5.4</v>
      </c>
      <c r="M24" s="31">
        <v>87.9</v>
      </c>
      <c r="N24" s="31">
        <v>17.899999999999999</v>
      </c>
      <c r="O24" s="31">
        <v>18.5</v>
      </c>
      <c r="P24" s="31">
        <v>15.5</v>
      </c>
      <c r="Q24" s="32">
        <v>0.64</v>
      </c>
      <c r="R24" s="32" t="s">
        <v>115</v>
      </c>
      <c r="S24" s="32" t="s">
        <v>115</v>
      </c>
      <c r="T24" s="31">
        <v>15.1</v>
      </c>
      <c r="U24" s="31">
        <v>129.5</v>
      </c>
      <c r="V24" s="30">
        <v>104819716</v>
      </c>
      <c r="W24" s="30">
        <v>100763406</v>
      </c>
      <c r="X24" s="30">
        <v>4056310</v>
      </c>
      <c r="Y24" s="30">
        <v>1368181</v>
      </c>
      <c r="Z24" s="30">
        <v>2688129</v>
      </c>
      <c r="AA24" s="30">
        <v>-45928</v>
      </c>
      <c r="AB24" s="30">
        <v>1351446</v>
      </c>
      <c r="AC24" s="30" t="s">
        <v>115</v>
      </c>
      <c r="AD24" s="30">
        <v>750000</v>
      </c>
      <c r="AE24" s="33">
        <v>555518</v>
      </c>
    </row>
    <row r="25" spans="1:31">
      <c r="A25" s="28">
        <v>2012</v>
      </c>
      <c r="B25" s="29" t="s">
        <v>116</v>
      </c>
      <c r="C25" s="29">
        <v>32018</v>
      </c>
      <c r="D25" s="29" t="s">
        <v>451</v>
      </c>
      <c r="E25" s="29" t="s">
        <v>452</v>
      </c>
      <c r="F25" s="30">
        <v>294435</v>
      </c>
      <c r="G25" s="30">
        <v>293162</v>
      </c>
      <c r="H25" s="30">
        <v>48629800</v>
      </c>
      <c r="I25" s="30">
        <v>32050205</v>
      </c>
      <c r="J25" s="30">
        <v>64675141</v>
      </c>
      <c r="K25" s="30">
        <v>5739048</v>
      </c>
      <c r="L25" s="31">
        <v>2.2999999999999998</v>
      </c>
      <c r="M25" s="31">
        <v>91.7</v>
      </c>
      <c r="N25" s="31">
        <v>21.6</v>
      </c>
      <c r="O25" s="31">
        <v>21.6</v>
      </c>
      <c r="P25" s="31">
        <v>19.5</v>
      </c>
      <c r="Q25" s="32">
        <v>0.66</v>
      </c>
      <c r="R25" s="32" t="s">
        <v>115</v>
      </c>
      <c r="S25" s="32" t="s">
        <v>115</v>
      </c>
      <c r="T25" s="31">
        <v>13.3</v>
      </c>
      <c r="U25" s="31">
        <v>89.7</v>
      </c>
      <c r="V25" s="30">
        <v>110786605</v>
      </c>
      <c r="W25" s="30">
        <v>108909633</v>
      </c>
      <c r="X25" s="30">
        <v>1876972</v>
      </c>
      <c r="Y25" s="30">
        <v>370431</v>
      </c>
      <c r="Z25" s="30">
        <v>1506541</v>
      </c>
      <c r="AA25" s="30">
        <v>-316356</v>
      </c>
      <c r="AB25" s="30">
        <v>1615402</v>
      </c>
      <c r="AC25" s="30" t="s">
        <v>115</v>
      </c>
      <c r="AD25" s="30" t="s">
        <v>115</v>
      </c>
      <c r="AE25" s="33">
        <v>1299046</v>
      </c>
    </row>
    <row r="26" spans="1:31">
      <c r="A26" s="28">
        <v>2012</v>
      </c>
      <c r="B26" s="29" t="s">
        <v>453</v>
      </c>
      <c r="C26" s="29">
        <v>32026</v>
      </c>
      <c r="D26" s="29" t="s">
        <v>451</v>
      </c>
      <c r="E26" s="29" t="s">
        <v>454</v>
      </c>
      <c r="F26" s="30">
        <v>57575</v>
      </c>
      <c r="G26" s="30">
        <v>57462</v>
      </c>
      <c r="H26" s="30">
        <v>14523272</v>
      </c>
      <c r="I26" s="30">
        <v>4448604</v>
      </c>
      <c r="J26" s="30">
        <v>19012090</v>
      </c>
      <c r="K26" s="30">
        <v>1195402</v>
      </c>
      <c r="L26" s="31">
        <v>14.5</v>
      </c>
      <c r="M26" s="31">
        <v>88.2</v>
      </c>
      <c r="N26" s="31">
        <v>23</v>
      </c>
      <c r="O26" s="31">
        <v>20.7</v>
      </c>
      <c r="P26" s="31">
        <v>11</v>
      </c>
      <c r="Q26" s="32">
        <v>0.31</v>
      </c>
      <c r="R26" s="32" t="s">
        <v>115</v>
      </c>
      <c r="S26" s="32" t="s">
        <v>115</v>
      </c>
      <c r="T26" s="31">
        <v>11.9</v>
      </c>
      <c r="U26" s="31">
        <v>21</v>
      </c>
      <c r="V26" s="30">
        <v>105233760</v>
      </c>
      <c r="W26" s="30">
        <v>98015157</v>
      </c>
      <c r="X26" s="30">
        <v>7218603</v>
      </c>
      <c r="Y26" s="30">
        <v>4464430</v>
      </c>
      <c r="Z26" s="30">
        <v>2754173</v>
      </c>
      <c r="AA26" s="30">
        <v>692133</v>
      </c>
      <c r="AB26" s="30">
        <v>3549049</v>
      </c>
      <c r="AC26" s="30" t="s">
        <v>115</v>
      </c>
      <c r="AD26" s="30" t="s">
        <v>115</v>
      </c>
      <c r="AE26" s="33">
        <v>4241182</v>
      </c>
    </row>
    <row r="27" spans="1:31">
      <c r="A27" s="28">
        <v>2012</v>
      </c>
      <c r="B27" s="29" t="s">
        <v>453</v>
      </c>
      <c r="C27" s="29">
        <v>32034</v>
      </c>
      <c r="D27" s="29" t="s">
        <v>451</v>
      </c>
      <c r="E27" s="29" t="s">
        <v>455</v>
      </c>
      <c r="F27" s="30">
        <v>39117</v>
      </c>
      <c r="G27" s="30">
        <v>38912</v>
      </c>
      <c r="H27" s="30">
        <v>8754985</v>
      </c>
      <c r="I27" s="30">
        <v>3316152</v>
      </c>
      <c r="J27" s="30">
        <v>11051057</v>
      </c>
      <c r="K27" s="30">
        <v>740935</v>
      </c>
      <c r="L27" s="31">
        <v>17</v>
      </c>
      <c r="M27" s="31">
        <v>88.4</v>
      </c>
      <c r="N27" s="31">
        <v>27.2</v>
      </c>
      <c r="O27" s="31">
        <v>19.600000000000001</v>
      </c>
      <c r="P27" s="31">
        <v>6.3</v>
      </c>
      <c r="Q27" s="32">
        <v>0.38</v>
      </c>
      <c r="R27" s="32" t="s">
        <v>115</v>
      </c>
      <c r="S27" s="32" t="s">
        <v>115</v>
      </c>
      <c r="T27" s="31">
        <v>11.6</v>
      </c>
      <c r="U27" s="31">
        <v>4.7</v>
      </c>
      <c r="V27" s="30">
        <v>102517635</v>
      </c>
      <c r="W27" s="30">
        <v>89347858</v>
      </c>
      <c r="X27" s="30">
        <v>13169777</v>
      </c>
      <c r="Y27" s="30">
        <v>11291930</v>
      </c>
      <c r="Z27" s="30">
        <v>1877847</v>
      </c>
      <c r="AA27" s="30">
        <v>-476348</v>
      </c>
      <c r="AB27" s="30">
        <v>6608847</v>
      </c>
      <c r="AC27" s="30" t="s">
        <v>115</v>
      </c>
      <c r="AD27" s="30" t="s">
        <v>115</v>
      </c>
      <c r="AE27" s="33">
        <v>6132499</v>
      </c>
    </row>
    <row r="28" spans="1:31">
      <c r="A28" s="28">
        <v>2012</v>
      </c>
      <c r="B28" s="29" t="s">
        <v>118</v>
      </c>
      <c r="C28" s="29">
        <v>32051</v>
      </c>
      <c r="D28" s="29" t="s">
        <v>451</v>
      </c>
      <c r="E28" s="29" t="s">
        <v>456</v>
      </c>
      <c r="F28" s="30">
        <v>101026</v>
      </c>
      <c r="G28" s="30">
        <v>100721</v>
      </c>
      <c r="H28" s="30">
        <v>22422709</v>
      </c>
      <c r="I28" s="30">
        <v>9662990</v>
      </c>
      <c r="J28" s="30">
        <v>29553561</v>
      </c>
      <c r="K28" s="30">
        <v>1968381</v>
      </c>
      <c r="L28" s="31">
        <v>6.7</v>
      </c>
      <c r="M28" s="31">
        <v>83.8</v>
      </c>
      <c r="N28" s="31">
        <v>25</v>
      </c>
      <c r="O28" s="31">
        <v>20.9</v>
      </c>
      <c r="P28" s="31">
        <v>18.600000000000001</v>
      </c>
      <c r="Q28" s="32">
        <v>0.43</v>
      </c>
      <c r="R28" s="32" t="s">
        <v>115</v>
      </c>
      <c r="S28" s="32" t="s">
        <v>115</v>
      </c>
      <c r="T28" s="31">
        <v>14.2</v>
      </c>
      <c r="U28" s="31">
        <v>85.7</v>
      </c>
      <c r="V28" s="30">
        <v>45949297</v>
      </c>
      <c r="W28" s="30">
        <v>43809372</v>
      </c>
      <c r="X28" s="30">
        <v>2139925</v>
      </c>
      <c r="Y28" s="30">
        <v>148499</v>
      </c>
      <c r="Z28" s="30">
        <v>1991426</v>
      </c>
      <c r="AA28" s="30">
        <v>155993</v>
      </c>
      <c r="AB28" s="30">
        <v>1037029</v>
      </c>
      <c r="AC28" s="30" t="s">
        <v>115</v>
      </c>
      <c r="AD28" s="30" t="s">
        <v>115</v>
      </c>
      <c r="AE28" s="33">
        <v>1193022</v>
      </c>
    </row>
    <row r="29" spans="1:31">
      <c r="A29" s="28">
        <v>2012</v>
      </c>
      <c r="B29" s="29" t="s">
        <v>453</v>
      </c>
      <c r="C29" s="29">
        <v>32069</v>
      </c>
      <c r="D29" s="29" t="s">
        <v>451</v>
      </c>
      <c r="E29" s="29" t="s">
        <v>457</v>
      </c>
      <c r="F29" s="30">
        <v>93910</v>
      </c>
      <c r="G29" s="30">
        <v>93491</v>
      </c>
      <c r="H29" s="30">
        <v>16739190</v>
      </c>
      <c r="I29" s="30">
        <v>10579643</v>
      </c>
      <c r="J29" s="30">
        <v>21702939</v>
      </c>
      <c r="K29" s="30">
        <v>1923810</v>
      </c>
      <c r="L29" s="31">
        <v>5.5</v>
      </c>
      <c r="M29" s="31">
        <v>83.5</v>
      </c>
      <c r="N29" s="31">
        <v>18.600000000000001</v>
      </c>
      <c r="O29" s="31">
        <v>21.4</v>
      </c>
      <c r="P29" s="31">
        <v>19.7</v>
      </c>
      <c r="Q29" s="32">
        <v>0.63</v>
      </c>
      <c r="R29" s="32" t="s">
        <v>115</v>
      </c>
      <c r="S29" s="32" t="s">
        <v>115</v>
      </c>
      <c r="T29" s="31">
        <v>15.9</v>
      </c>
      <c r="U29" s="31">
        <v>130.5</v>
      </c>
      <c r="V29" s="30">
        <v>35623638</v>
      </c>
      <c r="W29" s="30">
        <v>34241944</v>
      </c>
      <c r="X29" s="30">
        <v>1381694</v>
      </c>
      <c r="Y29" s="30">
        <v>194500</v>
      </c>
      <c r="Z29" s="30">
        <v>1187194</v>
      </c>
      <c r="AA29" s="30">
        <v>-249234</v>
      </c>
      <c r="AB29" s="30">
        <v>16403</v>
      </c>
      <c r="AC29" s="30">
        <v>168016</v>
      </c>
      <c r="AD29" s="30" t="s">
        <v>115</v>
      </c>
      <c r="AE29" s="33">
        <v>-64815</v>
      </c>
    </row>
    <row r="30" spans="1:31">
      <c r="A30" s="28">
        <v>2012</v>
      </c>
      <c r="B30" s="29" t="s">
        <v>453</v>
      </c>
      <c r="C30" s="29">
        <v>32077</v>
      </c>
      <c r="D30" s="29" t="s">
        <v>451</v>
      </c>
      <c r="E30" s="29" t="s">
        <v>458</v>
      </c>
      <c r="F30" s="30">
        <v>37440</v>
      </c>
      <c r="G30" s="30">
        <v>37262</v>
      </c>
      <c r="H30" s="30">
        <v>9400228</v>
      </c>
      <c r="I30" s="30">
        <v>3357886</v>
      </c>
      <c r="J30" s="30">
        <v>11760502</v>
      </c>
      <c r="K30" s="30">
        <v>762320</v>
      </c>
      <c r="L30" s="31">
        <v>10.3</v>
      </c>
      <c r="M30" s="31">
        <v>84.6</v>
      </c>
      <c r="N30" s="31">
        <v>22.8</v>
      </c>
      <c r="O30" s="31">
        <v>23.1</v>
      </c>
      <c r="P30" s="31">
        <v>17.600000000000001</v>
      </c>
      <c r="Q30" s="32">
        <v>0.37</v>
      </c>
      <c r="R30" s="32" t="s">
        <v>115</v>
      </c>
      <c r="S30" s="32" t="s">
        <v>115</v>
      </c>
      <c r="T30" s="31">
        <v>15.6</v>
      </c>
      <c r="U30" s="31">
        <v>157.4</v>
      </c>
      <c r="V30" s="30">
        <v>31478379</v>
      </c>
      <c r="W30" s="30">
        <v>29231310</v>
      </c>
      <c r="X30" s="30">
        <v>2247069</v>
      </c>
      <c r="Y30" s="30">
        <v>1038901</v>
      </c>
      <c r="Z30" s="30">
        <v>1208168</v>
      </c>
      <c r="AA30" s="30">
        <v>127436</v>
      </c>
      <c r="AB30" s="30">
        <v>542553</v>
      </c>
      <c r="AC30" s="30">
        <v>3947</v>
      </c>
      <c r="AD30" s="30" t="s">
        <v>115</v>
      </c>
      <c r="AE30" s="33">
        <v>673936</v>
      </c>
    </row>
    <row r="31" spans="1:31">
      <c r="A31" s="28">
        <v>2012</v>
      </c>
      <c r="B31" s="29" t="s">
        <v>453</v>
      </c>
      <c r="C31" s="29">
        <v>32085</v>
      </c>
      <c r="D31" s="29" t="s">
        <v>451</v>
      </c>
      <c r="E31" s="29" t="s">
        <v>459</v>
      </c>
      <c r="F31" s="30">
        <v>29624</v>
      </c>
      <c r="G31" s="30">
        <v>29547</v>
      </c>
      <c r="H31" s="30">
        <v>9213085</v>
      </c>
      <c r="I31" s="30">
        <v>2457073</v>
      </c>
      <c r="J31" s="30">
        <v>11106773</v>
      </c>
      <c r="K31" s="30">
        <v>601511</v>
      </c>
      <c r="L31" s="31">
        <v>4.7</v>
      </c>
      <c r="M31" s="31">
        <v>81</v>
      </c>
      <c r="N31" s="31">
        <v>27.7</v>
      </c>
      <c r="O31" s="31">
        <v>19.100000000000001</v>
      </c>
      <c r="P31" s="31">
        <v>15.6</v>
      </c>
      <c r="Q31" s="32">
        <v>0.25</v>
      </c>
      <c r="R31" s="32" t="s">
        <v>115</v>
      </c>
      <c r="S31" s="32" t="s">
        <v>115</v>
      </c>
      <c r="T31" s="31">
        <v>12</v>
      </c>
      <c r="U31" s="31">
        <v>96.7</v>
      </c>
      <c r="V31" s="30">
        <v>23073233</v>
      </c>
      <c r="W31" s="30">
        <v>22061379</v>
      </c>
      <c r="X31" s="30">
        <v>1011854</v>
      </c>
      <c r="Y31" s="30">
        <v>492132</v>
      </c>
      <c r="Z31" s="30">
        <v>519722</v>
      </c>
      <c r="AA31" s="30">
        <v>-90424</v>
      </c>
      <c r="AB31" s="30">
        <v>301565</v>
      </c>
      <c r="AC31" s="30">
        <v>285653</v>
      </c>
      <c r="AD31" s="30">
        <v>60580</v>
      </c>
      <c r="AE31" s="33">
        <v>436214</v>
      </c>
    </row>
    <row r="32" spans="1:31">
      <c r="A32" s="28">
        <v>2012</v>
      </c>
      <c r="B32" s="29" t="s">
        <v>118</v>
      </c>
      <c r="C32" s="29">
        <v>32093</v>
      </c>
      <c r="D32" s="29" t="s">
        <v>451</v>
      </c>
      <c r="E32" s="29" t="s">
        <v>460</v>
      </c>
      <c r="F32" s="30">
        <v>126957</v>
      </c>
      <c r="G32" s="30">
        <v>126177</v>
      </c>
      <c r="H32" s="30">
        <v>30450062</v>
      </c>
      <c r="I32" s="30">
        <v>11217367</v>
      </c>
      <c r="J32" s="30">
        <v>41648885</v>
      </c>
      <c r="K32" s="30">
        <v>2560013</v>
      </c>
      <c r="L32" s="31">
        <v>5.0999999999999996</v>
      </c>
      <c r="M32" s="31">
        <v>87.1</v>
      </c>
      <c r="N32" s="31">
        <v>24.3</v>
      </c>
      <c r="O32" s="31">
        <v>21.8</v>
      </c>
      <c r="P32" s="31">
        <v>18.7</v>
      </c>
      <c r="Q32" s="32">
        <v>0.35</v>
      </c>
      <c r="R32" s="32" t="s">
        <v>115</v>
      </c>
      <c r="S32" s="32" t="s">
        <v>115</v>
      </c>
      <c r="T32" s="31">
        <v>15.3</v>
      </c>
      <c r="U32" s="31">
        <v>132.1</v>
      </c>
      <c r="V32" s="30">
        <v>78622012</v>
      </c>
      <c r="W32" s="30">
        <v>75699383</v>
      </c>
      <c r="X32" s="30">
        <v>2922629</v>
      </c>
      <c r="Y32" s="30">
        <v>815560</v>
      </c>
      <c r="Z32" s="30">
        <v>2107069</v>
      </c>
      <c r="AA32" s="30">
        <v>-1099489</v>
      </c>
      <c r="AB32" s="30">
        <v>5233</v>
      </c>
      <c r="AC32" s="30" t="s">
        <v>115</v>
      </c>
      <c r="AD32" s="30">
        <v>1264070</v>
      </c>
      <c r="AE32" s="33">
        <v>-2358326</v>
      </c>
    </row>
    <row r="33" spans="1:31">
      <c r="A33" s="28">
        <v>2012</v>
      </c>
      <c r="B33" s="29" t="s">
        <v>453</v>
      </c>
      <c r="C33" s="29">
        <v>32107</v>
      </c>
      <c r="D33" s="29" t="s">
        <v>451</v>
      </c>
      <c r="E33" s="29" t="s">
        <v>461</v>
      </c>
      <c r="F33" s="30">
        <v>20631</v>
      </c>
      <c r="G33" s="30">
        <v>20564</v>
      </c>
      <c r="H33" s="30">
        <v>6035390</v>
      </c>
      <c r="I33" s="30">
        <v>1336031</v>
      </c>
      <c r="J33" s="30">
        <v>6761707</v>
      </c>
      <c r="K33" s="30">
        <v>393088</v>
      </c>
      <c r="L33" s="31">
        <v>33.9</v>
      </c>
      <c r="M33" s="31">
        <v>99.4</v>
      </c>
      <c r="N33" s="31">
        <v>28.1</v>
      </c>
      <c r="O33" s="31">
        <v>23.7</v>
      </c>
      <c r="P33" s="31">
        <v>7.1</v>
      </c>
      <c r="Q33" s="32">
        <v>0.25</v>
      </c>
      <c r="R33" s="32" t="s">
        <v>115</v>
      </c>
      <c r="S33" s="32" t="s">
        <v>115</v>
      </c>
      <c r="T33" s="31">
        <v>17.7</v>
      </c>
      <c r="U33" s="31">
        <v>93.5</v>
      </c>
      <c r="V33" s="30">
        <v>111125005</v>
      </c>
      <c r="W33" s="30">
        <v>103253095</v>
      </c>
      <c r="X33" s="30">
        <v>7871910</v>
      </c>
      <c r="Y33" s="30">
        <v>5580552</v>
      </c>
      <c r="Z33" s="30">
        <v>2291358</v>
      </c>
      <c r="AA33" s="30">
        <v>-1371013</v>
      </c>
      <c r="AB33" s="30">
        <v>1727183</v>
      </c>
      <c r="AC33" s="30" t="s">
        <v>115</v>
      </c>
      <c r="AD33" s="30">
        <v>1350416</v>
      </c>
      <c r="AE33" s="33">
        <v>-994246</v>
      </c>
    </row>
    <row r="34" spans="1:31">
      <c r="A34" s="28">
        <v>2012</v>
      </c>
      <c r="B34" s="29" t="s">
        <v>453</v>
      </c>
      <c r="C34" s="29">
        <v>32115</v>
      </c>
      <c r="D34" s="29" t="s">
        <v>451</v>
      </c>
      <c r="E34" s="29" t="s">
        <v>462</v>
      </c>
      <c r="F34" s="30">
        <v>37161</v>
      </c>
      <c r="G34" s="30">
        <v>37096</v>
      </c>
      <c r="H34" s="30">
        <v>8530333</v>
      </c>
      <c r="I34" s="30">
        <v>3592113</v>
      </c>
      <c r="J34" s="30">
        <v>10290317</v>
      </c>
      <c r="K34" s="30">
        <v>751635</v>
      </c>
      <c r="L34" s="31">
        <v>31.7</v>
      </c>
      <c r="M34" s="31">
        <v>94.1</v>
      </c>
      <c r="N34" s="31">
        <v>27.9</v>
      </c>
      <c r="O34" s="31">
        <v>20.100000000000001</v>
      </c>
      <c r="P34" s="31">
        <v>7.3</v>
      </c>
      <c r="Q34" s="32">
        <v>0.41</v>
      </c>
      <c r="R34" s="32" t="s">
        <v>115</v>
      </c>
      <c r="S34" s="32" t="s">
        <v>115</v>
      </c>
      <c r="T34" s="31">
        <v>12.8</v>
      </c>
      <c r="U34" s="31">
        <v>25.6</v>
      </c>
      <c r="V34" s="30">
        <v>117385980</v>
      </c>
      <c r="W34" s="30">
        <v>108318295</v>
      </c>
      <c r="X34" s="30">
        <v>9067685</v>
      </c>
      <c r="Y34" s="30">
        <v>5800663</v>
      </c>
      <c r="Z34" s="30">
        <v>3267022</v>
      </c>
      <c r="AA34" s="30">
        <v>-610180</v>
      </c>
      <c r="AB34" s="30">
        <v>2004940</v>
      </c>
      <c r="AC34" s="30" t="s">
        <v>115</v>
      </c>
      <c r="AD34" s="30" t="s">
        <v>115</v>
      </c>
      <c r="AE34" s="33">
        <v>1394760</v>
      </c>
    </row>
    <row r="35" spans="1:31">
      <c r="A35" s="28">
        <v>2012</v>
      </c>
      <c r="B35" s="29" t="s">
        <v>453</v>
      </c>
      <c r="C35" s="29">
        <v>32131</v>
      </c>
      <c r="D35" s="29" t="s">
        <v>451</v>
      </c>
      <c r="E35" s="29" t="s">
        <v>463</v>
      </c>
      <c r="F35" s="30">
        <v>29588</v>
      </c>
      <c r="G35" s="30">
        <v>29432</v>
      </c>
      <c r="H35" s="30">
        <v>8230565</v>
      </c>
      <c r="I35" s="30">
        <v>2658695</v>
      </c>
      <c r="J35" s="30">
        <v>10247049</v>
      </c>
      <c r="K35" s="30">
        <v>614215</v>
      </c>
      <c r="L35" s="31">
        <v>6.4</v>
      </c>
      <c r="M35" s="31">
        <v>90.3</v>
      </c>
      <c r="N35" s="31">
        <v>27</v>
      </c>
      <c r="O35" s="31">
        <v>26.9</v>
      </c>
      <c r="P35" s="31">
        <v>23.1</v>
      </c>
      <c r="Q35" s="32">
        <v>0.32</v>
      </c>
      <c r="R35" s="32" t="s">
        <v>115</v>
      </c>
      <c r="S35" s="32" t="s">
        <v>115</v>
      </c>
      <c r="T35" s="31">
        <v>14.2</v>
      </c>
      <c r="U35" s="31">
        <v>91</v>
      </c>
      <c r="V35" s="30">
        <v>17393540</v>
      </c>
      <c r="W35" s="30">
        <v>16580339</v>
      </c>
      <c r="X35" s="30">
        <v>813201</v>
      </c>
      <c r="Y35" s="30">
        <v>162260</v>
      </c>
      <c r="Z35" s="30">
        <v>650941</v>
      </c>
      <c r="AA35" s="30">
        <v>88985</v>
      </c>
      <c r="AB35" s="30">
        <v>286081</v>
      </c>
      <c r="AC35" s="30" t="s">
        <v>115</v>
      </c>
      <c r="AD35" s="30">
        <v>283051</v>
      </c>
      <c r="AE35" s="33">
        <v>92015</v>
      </c>
    </row>
    <row r="36" spans="1:31">
      <c r="A36" s="28">
        <v>2012</v>
      </c>
      <c r="B36" s="29" t="s">
        <v>453</v>
      </c>
      <c r="C36" s="29">
        <v>32140</v>
      </c>
      <c r="D36" s="29" t="s">
        <v>451</v>
      </c>
      <c r="E36" s="29" t="s">
        <v>464</v>
      </c>
      <c r="F36" s="30">
        <v>28308</v>
      </c>
      <c r="G36" s="30">
        <v>28165</v>
      </c>
      <c r="H36" s="30">
        <v>9428973</v>
      </c>
      <c r="I36" s="30">
        <v>2741932</v>
      </c>
      <c r="J36" s="30">
        <v>12345665</v>
      </c>
      <c r="K36" s="30">
        <v>716294</v>
      </c>
      <c r="L36" s="31">
        <v>3.8</v>
      </c>
      <c r="M36" s="31">
        <v>84.4</v>
      </c>
      <c r="N36" s="31">
        <v>21.2</v>
      </c>
      <c r="O36" s="31">
        <v>19.600000000000001</v>
      </c>
      <c r="P36" s="31">
        <v>17.3</v>
      </c>
      <c r="Q36" s="32">
        <v>0.28999999999999998</v>
      </c>
      <c r="R36" s="32" t="s">
        <v>115</v>
      </c>
      <c r="S36" s="32" t="s">
        <v>115</v>
      </c>
      <c r="T36" s="31">
        <v>12.2</v>
      </c>
      <c r="U36" s="31">
        <v>8.1</v>
      </c>
      <c r="V36" s="30">
        <v>19527077</v>
      </c>
      <c r="W36" s="30">
        <v>18966189</v>
      </c>
      <c r="X36" s="30">
        <v>560888</v>
      </c>
      <c r="Y36" s="30">
        <v>97267</v>
      </c>
      <c r="Z36" s="30">
        <v>463621</v>
      </c>
      <c r="AA36" s="30">
        <v>-57467</v>
      </c>
      <c r="AB36" s="30">
        <v>927595</v>
      </c>
      <c r="AC36" s="30" t="s">
        <v>115</v>
      </c>
      <c r="AD36" s="30" t="s">
        <v>115</v>
      </c>
      <c r="AE36" s="33">
        <v>870128</v>
      </c>
    </row>
    <row r="37" spans="1:31">
      <c r="A37" s="28">
        <v>2012</v>
      </c>
      <c r="B37" s="29" t="s">
        <v>118</v>
      </c>
      <c r="C37" s="29">
        <v>32158</v>
      </c>
      <c r="D37" s="29" t="s">
        <v>451</v>
      </c>
      <c r="E37" s="29" t="s">
        <v>465</v>
      </c>
      <c r="F37" s="30">
        <v>124235</v>
      </c>
      <c r="G37" s="30">
        <v>123775</v>
      </c>
      <c r="H37" s="30">
        <v>27531620</v>
      </c>
      <c r="I37" s="30">
        <v>11124249</v>
      </c>
      <c r="J37" s="30">
        <v>36349620</v>
      </c>
      <c r="K37" s="30">
        <v>2307306</v>
      </c>
      <c r="L37" s="31">
        <v>1.9</v>
      </c>
      <c r="M37" s="31">
        <v>88.7</v>
      </c>
      <c r="N37" s="31">
        <v>19.3</v>
      </c>
      <c r="O37" s="31">
        <v>21.7</v>
      </c>
      <c r="P37" s="31">
        <v>19.8</v>
      </c>
      <c r="Q37" s="32">
        <v>0.39</v>
      </c>
      <c r="R37" s="32" t="s">
        <v>115</v>
      </c>
      <c r="S37" s="32" t="s">
        <v>115</v>
      </c>
      <c r="T37" s="31">
        <v>17</v>
      </c>
      <c r="U37" s="31">
        <v>166.6</v>
      </c>
      <c r="V37" s="30">
        <v>68989888</v>
      </c>
      <c r="W37" s="30">
        <v>68212099</v>
      </c>
      <c r="X37" s="30">
        <v>777789</v>
      </c>
      <c r="Y37" s="30">
        <v>88088</v>
      </c>
      <c r="Z37" s="30">
        <v>689701</v>
      </c>
      <c r="AA37" s="30">
        <v>183145</v>
      </c>
      <c r="AB37" s="30">
        <v>1345231</v>
      </c>
      <c r="AC37" s="30" t="s">
        <v>115</v>
      </c>
      <c r="AD37" s="30" t="s">
        <v>115</v>
      </c>
      <c r="AE37" s="33">
        <v>1528376</v>
      </c>
    </row>
    <row r="38" spans="1:31">
      <c r="A38" s="28">
        <v>2012</v>
      </c>
      <c r="B38" s="29" t="s">
        <v>467</v>
      </c>
      <c r="C38" s="29">
        <v>33014</v>
      </c>
      <c r="D38" s="29" t="s">
        <v>451</v>
      </c>
      <c r="E38" s="29" t="s">
        <v>468</v>
      </c>
      <c r="F38" s="30">
        <v>17893</v>
      </c>
      <c r="G38" s="30">
        <v>17855</v>
      </c>
      <c r="H38" s="30">
        <v>5370351</v>
      </c>
      <c r="I38" s="30">
        <v>1972117</v>
      </c>
      <c r="J38" s="30">
        <v>6322477</v>
      </c>
      <c r="K38" s="30">
        <v>426239</v>
      </c>
      <c r="L38" s="31">
        <v>3.1</v>
      </c>
      <c r="M38" s="31">
        <v>82.6</v>
      </c>
      <c r="N38" s="31">
        <v>24.5</v>
      </c>
      <c r="O38" s="31">
        <v>11.1</v>
      </c>
      <c r="P38" s="31">
        <v>10.1</v>
      </c>
      <c r="Q38" s="32">
        <v>0.37</v>
      </c>
      <c r="R38" s="32" t="s">
        <v>115</v>
      </c>
      <c r="S38" s="32" t="s">
        <v>115</v>
      </c>
      <c r="T38" s="31">
        <v>12.3</v>
      </c>
      <c r="U38" s="31">
        <v>89.7</v>
      </c>
      <c r="V38" s="30">
        <v>8955472</v>
      </c>
      <c r="W38" s="30">
        <v>8730596</v>
      </c>
      <c r="X38" s="30">
        <v>224876</v>
      </c>
      <c r="Y38" s="30">
        <v>27615</v>
      </c>
      <c r="Z38" s="30">
        <v>197261</v>
      </c>
      <c r="AA38" s="30">
        <v>-50332</v>
      </c>
      <c r="AB38" s="30">
        <v>428320</v>
      </c>
      <c r="AC38" s="30" t="s">
        <v>115</v>
      </c>
      <c r="AD38" s="30" t="s">
        <v>115</v>
      </c>
      <c r="AE38" s="33">
        <v>377988</v>
      </c>
    </row>
    <row r="39" spans="1:31">
      <c r="A39" s="28">
        <v>2012</v>
      </c>
      <c r="B39" s="29" t="s">
        <v>467</v>
      </c>
      <c r="C39" s="29">
        <v>33022</v>
      </c>
      <c r="D39" s="29" t="s">
        <v>451</v>
      </c>
      <c r="E39" s="29" t="s">
        <v>469</v>
      </c>
      <c r="F39" s="30">
        <v>7137</v>
      </c>
      <c r="G39" s="30">
        <v>7120</v>
      </c>
      <c r="H39" s="30">
        <v>3622773</v>
      </c>
      <c r="I39" s="30">
        <v>519403</v>
      </c>
      <c r="J39" s="30">
        <v>3957314</v>
      </c>
      <c r="K39" s="30">
        <v>205559</v>
      </c>
      <c r="L39" s="31">
        <v>10.199999999999999</v>
      </c>
      <c r="M39" s="31">
        <v>83.9</v>
      </c>
      <c r="N39" s="31">
        <v>19.2</v>
      </c>
      <c r="O39" s="31">
        <v>19.3</v>
      </c>
      <c r="P39" s="31">
        <v>14.5</v>
      </c>
      <c r="Q39" s="32">
        <v>0.14000000000000001</v>
      </c>
      <c r="R39" s="32" t="s">
        <v>115</v>
      </c>
      <c r="S39" s="32" t="s">
        <v>115</v>
      </c>
      <c r="T39" s="31">
        <v>9.4</v>
      </c>
      <c r="U39" s="31" t="s">
        <v>115</v>
      </c>
      <c r="V39" s="30">
        <v>6879267</v>
      </c>
      <c r="W39" s="30">
        <v>6373655</v>
      </c>
      <c r="X39" s="30">
        <v>505612</v>
      </c>
      <c r="Y39" s="30">
        <v>102229</v>
      </c>
      <c r="Z39" s="30">
        <v>403383</v>
      </c>
      <c r="AA39" s="30">
        <v>290854</v>
      </c>
      <c r="AB39" s="30">
        <v>114</v>
      </c>
      <c r="AC39" s="30" t="s">
        <v>115</v>
      </c>
      <c r="AD39" s="30">
        <v>50000</v>
      </c>
      <c r="AE39" s="33">
        <v>240968</v>
      </c>
    </row>
    <row r="40" spans="1:31">
      <c r="A40" s="28">
        <v>2012</v>
      </c>
      <c r="B40" s="29" t="s">
        <v>467</v>
      </c>
      <c r="C40" s="29">
        <v>33031</v>
      </c>
      <c r="D40" s="29" t="s">
        <v>451</v>
      </c>
      <c r="E40" s="29" t="s">
        <v>470</v>
      </c>
      <c r="F40" s="30">
        <v>15029</v>
      </c>
      <c r="G40" s="30">
        <v>14926</v>
      </c>
      <c r="H40" s="30">
        <v>4828680</v>
      </c>
      <c r="I40" s="30">
        <v>1331944</v>
      </c>
      <c r="J40" s="30">
        <v>5507889</v>
      </c>
      <c r="K40" s="30">
        <v>315259</v>
      </c>
      <c r="L40" s="31">
        <v>4.0999999999999996</v>
      </c>
      <c r="M40" s="31">
        <v>85.8</v>
      </c>
      <c r="N40" s="31">
        <v>19</v>
      </c>
      <c r="O40" s="31">
        <v>25</v>
      </c>
      <c r="P40" s="31">
        <v>22.6</v>
      </c>
      <c r="Q40" s="32">
        <v>0.27</v>
      </c>
      <c r="R40" s="32" t="s">
        <v>115</v>
      </c>
      <c r="S40" s="32" t="s">
        <v>115</v>
      </c>
      <c r="T40" s="31">
        <v>16.2</v>
      </c>
      <c r="U40" s="31">
        <v>85.5</v>
      </c>
      <c r="V40" s="30">
        <v>8622288</v>
      </c>
      <c r="W40" s="30">
        <v>8388679</v>
      </c>
      <c r="X40" s="30">
        <v>233609</v>
      </c>
      <c r="Y40" s="30">
        <v>5069</v>
      </c>
      <c r="Z40" s="30">
        <v>228540</v>
      </c>
      <c r="AA40" s="30">
        <v>89279</v>
      </c>
      <c r="AB40" s="30">
        <v>367911</v>
      </c>
      <c r="AC40" s="30" t="s">
        <v>115</v>
      </c>
      <c r="AD40" s="30" t="s">
        <v>115</v>
      </c>
      <c r="AE40" s="33">
        <v>457190</v>
      </c>
    </row>
    <row r="41" spans="1:31">
      <c r="A41" s="28">
        <v>2012</v>
      </c>
      <c r="B41" s="29" t="s">
        <v>467</v>
      </c>
      <c r="C41" s="29">
        <v>33057</v>
      </c>
      <c r="D41" s="29" t="s">
        <v>451</v>
      </c>
      <c r="E41" s="29" t="s">
        <v>487</v>
      </c>
      <c r="F41" s="30">
        <v>54710</v>
      </c>
      <c r="G41" s="30">
        <v>54614</v>
      </c>
      <c r="H41" s="30">
        <v>7662927</v>
      </c>
      <c r="I41" s="30">
        <v>4134611</v>
      </c>
      <c r="J41" s="30">
        <v>9577542</v>
      </c>
      <c r="K41" s="30">
        <v>787523</v>
      </c>
      <c r="L41" s="31">
        <v>3.6</v>
      </c>
      <c r="M41" s="31">
        <v>85.4</v>
      </c>
      <c r="N41" s="31">
        <v>20.3</v>
      </c>
      <c r="O41" s="31">
        <v>12.6</v>
      </c>
      <c r="P41" s="31">
        <v>10.3</v>
      </c>
      <c r="Q41" s="32">
        <v>0.54</v>
      </c>
      <c r="R41" s="32" t="s">
        <v>115</v>
      </c>
      <c r="S41" s="32" t="s">
        <v>115</v>
      </c>
      <c r="T41" s="31">
        <v>7.5</v>
      </c>
      <c r="U41" s="31">
        <v>45.9</v>
      </c>
      <c r="V41" s="30">
        <v>16313666</v>
      </c>
      <c r="W41" s="30">
        <v>15731079</v>
      </c>
      <c r="X41" s="30">
        <v>582587</v>
      </c>
      <c r="Y41" s="30">
        <v>238355</v>
      </c>
      <c r="Z41" s="30">
        <v>344232</v>
      </c>
      <c r="AA41" s="30">
        <v>28857</v>
      </c>
      <c r="AB41" s="30">
        <v>697142</v>
      </c>
      <c r="AC41" s="30" t="s">
        <v>115</v>
      </c>
      <c r="AD41" s="30">
        <v>342871</v>
      </c>
      <c r="AE41" s="33">
        <v>383128</v>
      </c>
    </row>
    <row r="42" spans="1:31">
      <c r="A42" s="28">
        <v>2012</v>
      </c>
      <c r="B42" s="29" t="s">
        <v>467</v>
      </c>
      <c r="C42" s="29">
        <v>33219</v>
      </c>
      <c r="D42" s="29" t="s">
        <v>451</v>
      </c>
      <c r="E42" s="29" t="s">
        <v>471</v>
      </c>
      <c r="F42" s="30">
        <v>34044</v>
      </c>
      <c r="G42" s="30">
        <v>33977</v>
      </c>
      <c r="H42" s="30">
        <v>6931204</v>
      </c>
      <c r="I42" s="30">
        <v>2790947</v>
      </c>
      <c r="J42" s="30">
        <v>8207452</v>
      </c>
      <c r="K42" s="30">
        <v>540427</v>
      </c>
      <c r="L42" s="31">
        <v>3.4</v>
      </c>
      <c r="M42" s="31">
        <v>87.8</v>
      </c>
      <c r="N42" s="31">
        <v>21.2</v>
      </c>
      <c r="O42" s="31">
        <v>12.2</v>
      </c>
      <c r="P42" s="31">
        <v>10.8</v>
      </c>
      <c r="Q42" s="32">
        <v>0.4</v>
      </c>
      <c r="R42" s="32" t="s">
        <v>115</v>
      </c>
      <c r="S42" s="32" t="s">
        <v>115</v>
      </c>
      <c r="T42" s="31">
        <v>12.9</v>
      </c>
      <c r="U42" s="31">
        <v>90.8</v>
      </c>
      <c r="V42" s="30">
        <v>14208412</v>
      </c>
      <c r="W42" s="30">
        <v>13636634</v>
      </c>
      <c r="X42" s="30">
        <v>571778</v>
      </c>
      <c r="Y42" s="30">
        <v>293562</v>
      </c>
      <c r="Z42" s="30">
        <v>278216</v>
      </c>
      <c r="AA42" s="30">
        <v>22397</v>
      </c>
      <c r="AB42" s="30">
        <v>251433</v>
      </c>
      <c r="AC42" s="30" t="s">
        <v>115</v>
      </c>
      <c r="AD42" s="30">
        <v>338481</v>
      </c>
      <c r="AE42" s="33">
        <v>-64651</v>
      </c>
    </row>
    <row r="43" spans="1:31">
      <c r="A43" s="28">
        <v>2012</v>
      </c>
      <c r="B43" s="29" t="s">
        <v>467</v>
      </c>
      <c r="C43" s="29">
        <v>33227</v>
      </c>
      <c r="D43" s="29" t="s">
        <v>451</v>
      </c>
      <c r="E43" s="29" t="s">
        <v>472</v>
      </c>
      <c r="F43" s="30">
        <v>26670</v>
      </c>
      <c r="G43" s="30">
        <v>26607</v>
      </c>
      <c r="H43" s="30">
        <v>4975265</v>
      </c>
      <c r="I43" s="30">
        <v>2992751</v>
      </c>
      <c r="J43" s="30">
        <v>6308828</v>
      </c>
      <c r="K43" s="30">
        <v>487200</v>
      </c>
      <c r="L43" s="31">
        <v>4.0999999999999996</v>
      </c>
      <c r="M43" s="31">
        <v>80.7</v>
      </c>
      <c r="N43" s="31">
        <v>18.600000000000001</v>
      </c>
      <c r="O43" s="31">
        <v>16.899999999999999</v>
      </c>
      <c r="P43" s="31">
        <v>14.5</v>
      </c>
      <c r="Q43" s="32">
        <v>0.59</v>
      </c>
      <c r="R43" s="32" t="s">
        <v>115</v>
      </c>
      <c r="S43" s="32" t="s">
        <v>115</v>
      </c>
      <c r="T43" s="31">
        <v>15.6</v>
      </c>
      <c r="U43" s="31">
        <v>147</v>
      </c>
      <c r="V43" s="30">
        <v>11532806</v>
      </c>
      <c r="W43" s="30">
        <v>11042872</v>
      </c>
      <c r="X43" s="30">
        <v>489934</v>
      </c>
      <c r="Y43" s="30">
        <v>230267</v>
      </c>
      <c r="Z43" s="30">
        <v>259667</v>
      </c>
      <c r="AA43" s="30">
        <v>2492</v>
      </c>
      <c r="AB43" s="30">
        <v>586548</v>
      </c>
      <c r="AC43" s="30" t="s">
        <v>115</v>
      </c>
      <c r="AD43" s="30">
        <v>415606</v>
      </c>
      <c r="AE43" s="33">
        <v>173434</v>
      </c>
    </row>
    <row r="44" spans="1:31">
      <c r="A44" s="28">
        <v>2012</v>
      </c>
      <c r="B44" s="29" t="s">
        <v>467</v>
      </c>
      <c r="C44" s="29">
        <v>33669</v>
      </c>
      <c r="D44" s="29" t="s">
        <v>451</v>
      </c>
      <c r="E44" s="29" t="s">
        <v>473</v>
      </c>
      <c r="F44" s="30">
        <v>6542</v>
      </c>
      <c r="G44" s="30">
        <v>6532</v>
      </c>
      <c r="H44" s="30">
        <v>3855775</v>
      </c>
      <c r="I44" s="30">
        <v>551859</v>
      </c>
      <c r="J44" s="30">
        <v>4835322</v>
      </c>
      <c r="K44" s="30">
        <v>248924</v>
      </c>
      <c r="L44" s="31">
        <v>4.5</v>
      </c>
      <c r="M44" s="31">
        <v>78.900000000000006</v>
      </c>
      <c r="N44" s="31">
        <v>21.6</v>
      </c>
      <c r="O44" s="31">
        <v>18.8</v>
      </c>
      <c r="P44" s="31">
        <v>16.899999999999999</v>
      </c>
      <c r="Q44" s="32">
        <v>0.15</v>
      </c>
      <c r="R44" s="32" t="s">
        <v>115</v>
      </c>
      <c r="S44" s="32" t="s">
        <v>115</v>
      </c>
      <c r="T44" s="31">
        <v>12.1</v>
      </c>
      <c r="U44" s="31">
        <v>66.900000000000006</v>
      </c>
      <c r="V44" s="30">
        <v>7175213</v>
      </c>
      <c r="W44" s="30">
        <v>6855804</v>
      </c>
      <c r="X44" s="30">
        <v>319409</v>
      </c>
      <c r="Y44" s="30">
        <v>102021</v>
      </c>
      <c r="Z44" s="30">
        <v>217388</v>
      </c>
      <c r="AA44" s="30">
        <v>81668</v>
      </c>
      <c r="AB44" s="30">
        <v>284684</v>
      </c>
      <c r="AC44" s="30">
        <v>57970</v>
      </c>
      <c r="AD44" s="30">
        <v>95199</v>
      </c>
      <c r="AE44" s="33">
        <v>329123</v>
      </c>
    </row>
    <row r="45" spans="1:31">
      <c r="A45" s="28">
        <v>2012</v>
      </c>
      <c r="B45" s="29" t="s">
        <v>467</v>
      </c>
      <c r="C45" s="29">
        <v>33812</v>
      </c>
      <c r="D45" s="29" t="s">
        <v>451</v>
      </c>
      <c r="E45" s="29" t="s">
        <v>474</v>
      </c>
      <c r="F45" s="30">
        <v>16215</v>
      </c>
      <c r="G45" s="30">
        <v>16108</v>
      </c>
      <c r="H45" s="30">
        <v>4289292</v>
      </c>
      <c r="I45" s="30">
        <v>2465426</v>
      </c>
      <c r="J45" s="30">
        <v>5398084</v>
      </c>
      <c r="K45" s="30">
        <v>380567</v>
      </c>
      <c r="L45" s="31">
        <v>3.1</v>
      </c>
      <c r="M45" s="31">
        <v>71.8</v>
      </c>
      <c r="N45" s="31">
        <v>18.8</v>
      </c>
      <c r="O45" s="31">
        <v>22.7</v>
      </c>
      <c r="P45" s="31">
        <v>22.7</v>
      </c>
      <c r="Q45" s="32">
        <v>0.55000000000000004</v>
      </c>
      <c r="R45" s="32" t="s">
        <v>115</v>
      </c>
      <c r="S45" s="32" t="s">
        <v>115</v>
      </c>
      <c r="T45" s="31">
        <v>17.3</v>
      </c>
      <c r="U45" s="31">
        <v>88.5</v>
      </c>
      <c r="V45" s="30">
        <v>9142764</v>
      </c>
      <c r="W45" s="30">
        <v>8940637</v>
      </c>
      <c r="X45" s="30">
        <v>202127</v>
      </c>
      <c r="Y45" s="30">
        <v>32703</v>
      </c>
      <c r="Z45" s="30">
        <v>169424</v>
      </c>
      <c r="AA45" s="30">
        <v>7088</v>
      </c>
      <c r="AB45" s="30">
        <v>538987</v>
      </c>
      <c r="AC45" s="30">
        <v>201621</v>
      </c>
      <c r="AD45" s="30">
        <v>271082</v>
      </c>
      <c r="AE45" s="33">
        <v>476614</v>
      </c>
    </row>
    <row r="46" spans="1:31">
      <c r="A46" s="28">
        <v>2012</v>
      </c>
      <c r="B46" s="29" t="s">
        <v>467</v>
      </c>
      <c r="C46" s="29">
        <v>34029</v>
      </c>
      <c r="D46" s="29" t="s">
        <v>451</v>
      </c>
      <c r="E46" s="29" t="s">
        <v>475</v>
      </c>
      <c r="F46" s="30">
        <v>8239</v>
      </c>
      <c r="G46" s="30">
        <v>8228</v>
      </c>
      <c r="H46" s="30">
        <v>2524128</v>
      </c>
      <c r="I46" s="30">
        <v>711324</v>
      </c>
      <c r="J46" s="30">
        <v>2892843</v>
      </c>
      <c r="K46" s="30">
        <v>178682</v>
      </c>
      <c r="L46" s="31">
        <v>3.2</v>
      </c>
      <c r="M46" s="31">
        <v>88.2</v>
      </c>
      <c r="N46" s="31">
        <v>30.1</v>
      </c>
      <c r="O46" s="31">
        <v>18</v>
      </c>
      <c r="P46" s="31">
        <v>15.4</v>
      </c>
      <c r="Q46" s="32">
        <v>0.28000000000000003</v>
      </c>
      <c r="R46" s="32" t="s">
        <v>115</v>
      </c>
      <c r="S46" s="32" t="s">
        <v>115</v>
      </c>
      <c r="T46" s="31">
        <v>13.7</v>
      </c>
      <c r="U46" s="31">
        <v>79.2</v>
      </c>
      <c r="V46" s="30">
        <v>4722703</v>
      </c>
      <c r="W46" s="30">
        <v>4546261</v>
      </c>
      <c r="X46" s="30">
        <v>176442</v>
      </c>
      <c r="Y46" s="30">
        <v>84714</v>
      </c>
      <c r="Z46" s="30">
        <v>91728</v>
      </c>
      <c r="AA46" s="30">
        <v>-14789</v>
      </c>
      <c r="AB46" s="30">
        <v>58390</v>
      </c>
      <c r="AC46" s="30" t="s">
        <v>115</v>
      </c>
      <c r="AD46" s="30" t="s">
        <v>115</v>
      </c>
      <c r="AE46" s="33">
        <v>43601</v>
      </c>
    </row>
    <row r="47" spans="1:31">
      <c r="A47" s="28">
        <v>2012</v>
      </c>
      <c r="B47" s="29" t="s">
        <v>467</v>
      </c>
      <c r="C47" s="29">
        <v>34410</v>
      </c>
      <c r="D47" s="29" t="s">
        <v>451</v>
      </c>
      <c r="E47" s="29" t="s">
        <v>476</v>
      </c>
      <c r="F47" s="30">
        <v>6182</v>
      </c>
      <c r="G47" s="30">
        <v>6120</v>
      </c>
      <c r="H47" s="30">
        <v>2892994</v>
      </c>
      <c r="I47" s="30">
        <v>437617</v>
      </c>
      <c r="J47" s="30">
        <v>3179047</v>
      </c>
      <c r="K47" s="30">
        <v>170565</v>
      </c>
      <c r="L47" s="31">
        <v>3.1</v>
      </c>
      <c r="M47" s="31">
        <v>76.599999999999994</v>
      </c>
      <c r="N47" s="31">
        <v>24.3</v>
      </c>
      <c r="O47" s="31">
        <v>16.7</v>
      </c>
      <c r="P47" s="31">
        <v>14.9</v>
      </c>
      <c r="Q47" s="32">
        <v>0.15</v>
      </c>
      <c r="R47" s="32" t="s">
        <v>115</v>
      </c>
      <c r="S47" s="32" t="s">
        <v>115</v>
      </c>
      <c r="T47" s="31">
        <v>6.8</v>
      </c>
      <c r="U47" s="31" t="s">
        <v>115</v>
      </c>
      <c r="V47" s="30">
        <v>5198352</v>
      </c>
      <c r="W47" s="30">
        <v>5033129</v>
      </c>
      <c r="X47" s="30">
        <v>165223</v>
      </c>
      <c r="Y47" s="30">
        <v>65483</v>
      </c>
      <c r="Z47" s="30">
        <v>99740</v>
      </c>
      <c r="AA47" s="30">
        <v>-74136</v>
      </c>
      <c r="AB47" s="30">
        <v>400</v>
      </c>
      <c r="AC47" s="30" t="s">
        <v>115</v>
      </c>
      <c r="AD47" s="30" t="s">
        <v>115</v>
      </c>
      <c r="AE47" s="33">
        <v>-73736</v>
      </c>
    </row>
    <row r="48" spans="1:31">
      <c r="A48" s="28">
        <v>2012</v>
      </c>
      <c r="B48" s="29" t="s">
        <v>467</v>
      </c>
      <c r="C48" s="29">
        <v>34614</v>
      </c>
      <c r="D48" s="29" t="s">
        <v>451</v>
      </c>
      <c r="E48" s="29" t="s">
        <v>477</v>
      </c>
      <c r="F48" s="30">
        <v>12892</v>
      </c>
      <c r="G48" s="30">
        <v>12873</v>
      </c>
      <c r="H48" s="30">
        <v>3633728</v>
      </c>
      <c r="I48" s="30">
        <v>835712</v>
      </c>
      <c r="J48" s="30">
        <v>4120067</v>
      </c>
      <c r="K48" s="30">
        <v>274326</v>
      </c>
      <c r="L48" s="31">
        <v>79.900000000000006</v>
      </c>
      <c r="M48" s="31">
        <v>81.7</v>
      </c>
      <c r="N48" s="31">
        <v>20.6</v>
      </c>
      <c r="O48" s="31">
        <v>17.100000000000001</v>
      </c>
      <c r="P48" s="31">
        <v>5.2</v>
      </c>
      <c r="Q48" s="32">
        <v>0.27</v>
      </c>
      <c r="R48" s="32" t="s">
        <v>115</v>
      </c>
      <c r="S48" s="32" t="s">
        <v>115</v>
      </c>
      <c r="T48" s="31">
        <v>11.4</v>
      </c>
      <c r="U48" s="31" t="s">
        <v>115</v>
      </c>
      <c r="V48" s="30">
        <v>89151981</v>
      </c>
      <c r="W48" s="30">
        <v>85740741</v>
      </c>
      <c r="X48" s="30">
        <v>3411240</v>
      </c>
      <c r="Y48" s="30">
        <v>121151</v>
      </c>
      <c r="Z48" s="30">
        <v>3290089</v>
      </c>
      <c r="AA48" s="30">
        <v>574462</v>
      </c>
      <c r="AB48" s="30">
        <v>317144</v>
      </c>
      <c r="AC48" s="30" t="s">
        <v>115</v>
      </c>
      <c r="AD48" s="30" t="s">
        <v>115</v>
      </c>
      <c r="AE48" s="33">
        <v>891606</v>
      </c>
    </row>
    <row r="49" spans="1:31">
      <c r="A49" s="28">
        <v>2012</v>
      </c>
      <c r="B49" s="29" t="s">
        <v>467</v>
      </c>
      <c r="C49" s="29">
        <v>34827</v>
      </c>
      <c r="D49" s="29" t="s">
        <v>451</v>
      </c>
      <c r="E49" s="29" t="s">
        <v>478</v>
      </c>
      <c r="F49" s="30">
        <v>17099</v>
      </c>
      <c r="G49" s="30">
        <v>17073</v>
      </c>
      <c r="H49" s="30">
        <v>4267523</v>
      </c>
      <c r="I49" s="30">
        <v>1050645</v>
      </c>
      <c r="J49" s="30">
        <v>4840393</v>
      </c>
      <c r="K49" s="30">
        <v>293473</v>
      </c>
      <c r="L49" s="31">
        <v>15.6</v>
      </c>
      <c r="M49" s="31">
        <v>89</v>
      </c>
      <c r="N49" s="31">
        <v>26.5</v>
      </c>
      <c r="O49" s="31">
        <v>21.4</v>
      </c>
      <c r="P49" s="31">
        <v>9.1999999999999993</v>
      </c>
      <c r="Q49" s="32">
        <v>0.25</v>
      </c>
      <c r="R49" s="32" t="s">
        <v>115</v>
      </c>
      <c r="S49" s="32" t="s">
        <v>115</v>
      </c>
      <c r="T49" s="31">
        <v>12.9</v>
      </c>
      <c r="U49" s="31" t="s">
        <v>115</v>
      </c>
      <c r="V49" s="30">
        <v>82900020</v>
      </c>
      <c r="W49" s="30">
        <v>79951388</v>
      </c>
      <c r="X49" s="30">
        <v>2948632</v>
      </c>
      <c r="Y49" s="30">
        <v>2193266</v>
      </c>
      <c r="Z49" s="30">
        <v>755366</v>
      </c>
      <c r="AA49" s="30">
        <v>559253</v>
      </c>
      <c r="AB49" s="30">
        <v>1659095</v>
      </c>
      <c r="AC49" s="30" t="s">
        <v>115</v>
      </c>
      <c r="AD49" s="30">
        <v>10904</v>
      </c>
      <c r="AE49" s="33">
        <v>2207444</v>
      </c>
    </row>
    <row r="50" spans="1:31">
      <c r="A50" s="28">
        <v>2012</v>
      </c>
      <c r="B50" s="29" t="s">
        <v>467</v>
      </c>
      <c r="C50" s="29">
        <v>34835</v>
      </c>
      <c r="D50" s="29" t="s">
        <v>451</v>
      </c>
      <c r="E50" s="29" t="s">
        <v>479</v>
      </c>
      <c r="F50" s="30">
        <v>10690</v>
      </c>
      <c r="G50" s="30">
        <v>10653</v>
      </c>
      <c r="H50" s="30">
        <v>5225241</v>
      </c>
      <c r="I50" s="30">
        <v>706883</v>
      </c>
      <c r="J50" s="30">
        <v>5680933</v>
      </c>
      <c r="K50" s="30">
        <v>283776</v>
      </c>
      <c r="L50" s="31">
        <v>0.4</v>
      </c>
      <c r="M50" s="31">
        <v>75.400000000000006</v>
      </c>
      <c r="N50" s="31">
        <v>21.9</v>
      </c>
      <c r="O50" s="31">
        <v>20.9</v>
      </c>
      <c r="P50" s="31">
        <v>14.5</v>
      </c>
      <c r="Q50" s="32">
        <v>0.14000000000000001</v>
      </c>
      <c r="R50" s="32" t="s">
        <v>115</v>
      </c>
      <c r="S50" s="32" t="s">
        <v>115</v>
      </c>
      <c r="T50" s="31">
        <v>9.4</v>
      </c>
      <c r="U50" s="31" t="s">
        <v>115</v>
      </c>
      <c r="V50" s="30">
        <v>14731928</v>
      </c>
      <c r="W50" s="30">
        <v>14114910</v>
      </c>
      <c r="X50" s="30">
        <v>617018</v>
      </c>
      <c r="Y50" s="30">
        <v>594149</v>
      </c>
      <c r="Z50" s="30">
        <v>22869</v>
      </c>
      <c r="AA50" s="30">
        <v>-389881</v>
      </c>
      <c r="AB50" s="30">
        <v>206759</v>
      </c>
      <c r="AC50" s="30" t="s">
        <v>115</v>
      </c>
      <c r="AD50" s="30" t="s">
        <v>115</v>
      </c>
      <c r="AE50" s="33">
        <v>-183122</v>
      </c>
    </row>
    <row r="51" spans="1:31">
      <c r="A51" s="28">
        <v>2012</v>
      </c>
      <c r="B51" s="29" t="s">
        <v>467</v>
      </c>
      <c r="C51" s="29">
        <v>34843</v>
      </c>
      <c r="D51" s="29" t="s">
        <v>451</v>
      </c>
      <c r="E51" s="29" t="s">
        <v>480</v>
      </c>
      <c r="F51" s="30">
        <v>3794</v>
      </c>
      <c r="G51" s="30">
        <v>3791</v>
      </c>
      <c r="H51" s="30">
        <v>2212534</v>
      </c>
      <c r="I51" s="30">
        <v>243486</v>
      </c>
      <c r="J51" s="30">
        <v>2381264</v>
      </c>
      <c r="K51" s="30">
        <v>121173</v>
      </c>
      <c r="L51" s="31">
        <v>16.3</v>
      </c>
      <c r="M51" s="31">
        <v>84.5</v>
      </c>
      <c r="N51" s="31">
        <v>22.5</v>
      </c>
      <c r="O51" s="31">
        <v>23.6</v>
      </c>
      <c r="P51" s="31">
        <v>11.4</v>
      </c>
      <c r="Q51" s="32">
        <v>0.12</v>
      </c>
      <c r="R51" s="32" t="s">
        <v>115</v>
      </c>
      <c r="S51" s="32" t="s">
        <v>115</v>
      </c>
      <c r="T51" s="31">
        <v>10.8</v>
      </c>
      <c r="U51" s="31">
        <v>15</v>
      </c>
      <c r="V51" s="30">
        <v>19685983</v>
      </c>
      <c r="W51" s="30">
        <v>18725540</v>
      </c>
      <c r="X51" s="30">
        <v>960443</v>
      </c>
      <c r="Y51" s="30">
        <v>572493</v>
      </c>
      <c r="Z51" s="30">
        <v>387950</v>
      </c>
      <c r="AA51" s="30">
        <v>202961</v>
      </c>
      <c r="AB51" s="30">
        <v>960349</v>
      </c>
      <c r="AC51" s="30" t="s">
        <v>115</v>
      </c>
      <c r="AD51" s="30" t="s">
        <v>115</v>
      </c>
      <c r="AE51" s="33">
        <v>1163310</v>
      </c>
    </row>
    <row r="52" spans="1:31">
      <c r="A52" s="21">
        <v>2012</v>
      </c>
      <c r="B52" s="22" t="s">
        <v>467</v>
      </c>
      <c r="C52" s="22">
        <v>34851</v>
      </c>
      <c r="D52" s="22" t="s">
        <v>451</v>
      </c>
      <c r="E52" s="22" t="s">
        <v>481</v>
      </c>
      <c r="F52" s="23">
        <v>2975</v>
      </c>
      <c r="G52" s="23">
        <v>2974</v>
      </c>
      <c r="H52" s="23">
        <v>1560059</v>
      </c>
      <c r="I52" s="23">
        <v>204602</v>
      </c>
      <c r="J52" s="23">
        <v>1685597</v>
      </c>
      <c r="K52" s="23">
        <v>89164</v>
      </c>
      <c r="L52" s="24">
        <v>6.4</v>
      </c>
      <c r="M52" s="24">
        <v>90</v>
      </c>
      <c r="N52" s="24">
        <v>23.9</v>
      </c>
      <c r="O52" s="24">
        <v>22.3</v>
      </c>
      <c r="P52" s="24">
        <v>9.3000000000000007</v>
      </c>
      <c r="Q52" s="25">
        <v>0.14000000000000001</v>
      </c>
      <c r="R52" s="25" t="s">
        <v>115</v>
      </c>
      <c r="S52" s="25" t="s">
        <v>115</v>
      </c>
      <c r="T52" s="24">
        <v>14.5</v>
      </c>
      <c r="U52" s="24">
        <v>41.5</v>
      </c>
      <c r="V52" s="23">
        <v>5650552</v>
      </c>
      <c r="W52" s="23">
        <v>4534287</v>
      </c>
      <c r="X52" s="23">
        <v>1116265</v>
      </c>
      <c r="Y52" s="23">
        <v>1008209</v>
      </c>
      <c r="Z52" s="23">
        <v>108056</v>
      </c>
      <c r="AA52" s="23">
        <v>47035</v>
      </c>
      <c r="AB52" s="23">
        <v>210620</v>
      </c>
      <c r="AC52" s="23" t="s">
        <v>115</v>
      </c>
      <c r="AD52" s="23">
        <v>17879</v>
      </c>
      <c r="AE52" s="26">
        <v>239776</v>
      </c>
    </row>
    <row r="53" spans="1:31">
      <c r="A53" s="28">
        <v>2012</v>
      </c>
      <c r="B53" s="29" t="s">
        <v>467</v>
      </c>
      <c r="C53" s="29">
        <v>35017</v>
      </c>
      <c r="D53" s="29" t="s">
        <v>451</v>
      </c>
      <c r="E53" s="29" t="s">
        <v>482</v>
      </c>
      <c r="F53" s="30">
        <v>10317</v>
      </c>
      <c r="G53" s="30">
        <v>10255</v>
      </c>
      <c r="H53" s="30">
        <v>3562106</v>
      </c>
      <c r="I53" s="30">
        <v>737687</v>
      </c>
      <c r="J53" s="30">
        <v>3953622</v>
      </c>
      <c r="K53" s="30">
        <v>213971</v>
      </c>
      <c r="L53" s="31">
        <v>9.9</v>
      </c>
      <c r="M53" s="31">
        <v>84.8</v>
      </c>
      <c r="N53" s="31">
        <v>26.5</v>
      </c>
      <c r="O53" s="31">
        <v>18.100000000000001</v>
      </c>
      <c r="P53" s="31">
        <v>15.6</v>
      </c>
      <c r="Q53" s="32">
        <v>0.2</v>
      </c>
      <c r="R53" s="32" t="s">
        <v>115</v>
      </c>
      <c r="S53" s="32" t="s">
        <v>115</v>
      </c>
      <c r="T53" s="31">
        <v>12.3</v>
      </c>
      <c r="U53" s="31">
        <v>77.7</v>
      </c>
      <c r="V53" s="30">
        <v>6435856</v>
      </c>
      <c r="W53" s="30">
        <v>5991320</v>
      </c>
      <c r="X53" s="30">
        <v>444536</v>
      </c>
      <c r="Y53" s="30">
        <v>53787</v>
      </c>
      <c r="Z53" s="30">
        <v>390749</v>
      </c>
      <c r="AA53" s="30">
        <v>51291</v>
      </c>
      <c r="AB53" s="30">
        <v>170211</v>
      </c>
      <c r="AC53" s="30" t="s">
        <v>115</v>
      </c>
      <c r="AD53" s="30" t="s">
        <v>115</v>
      </c>
      <c r="AE53" s="33">
        <v>221502</v>
      </c>
    </row>
    <row r="54" spans="1:31">
      <c r="A54" s="28">
        <v>2012</v>
      </c>
      <c r="B54" s="29" t="s">
        <v>467</v>
      </c>
      <c r="C54" s="29">
        <v>35033</v>
      </c>
      <c r="D54" s="29" t="s">
        <v>451</v>
      </c>
      <c r="E54" s="29" t="s">
        <v>483</v>
      </c>
      <c r="F54" s="30">
        <v>4602</v>
      </c>
      <c r="G54" s="30">
        <v>4591</v>
      </c>
      <c r="H54" s="30">
        <v>1821278</v>
      </c>
      <c r="I54" s="30">
        <v>279524</v>
      </c>
      <c r="J54" s="30">
        <v>2002038</v>
      </c>
      <c r="K54" s="30">
        <v>112135</v>
      </c>
      <c r="L54" s="31">
        <v>10.7</v>
      </c>
      <c r="M54" s="31">
        <v>88.6</v>
      </c>
      <c r="N54" s="31">
        <v>23.1</v>
      </c>
      <c r="O54" s="31">
        <v>16.3</v>
      </c>
      <c r="P54" s="31">
        <v>6.8</v>
      </c>
      <c r="Q54" s="32">
        <v>0.16</v>
      </c>
      <c r="R54" s="32" t="s">
        <v>115</v>
      </c>
      <c r="S54" s="32" t="s">
        <v>115</v>
      </c>
      <c r="T54" s="31">
        <v>7.1</v>
      </c>
      <c r="U54" s="31" t="s">
        <v>115</v>
      </c>
      <c r="V54" s="30">
        <v>17130613</v>
      </c>
      <c r="W54" s="30">
        <v>16369605</v>
      </c>
      <c r="X54" s="30">
        <v>761008</v>
      </c>
      <c r="Y54" s="30">
        <v>546228</v>
      </c>
      <c r="Z54" s="30">
        <v>214780</v>
      </c>
      <c r="AA54" s="30">
        <v>53570</v>
      </c>
      <c r="AB54" s="30">
        <v>344713</v>
      </c>
      <c r="AC54" s="30" t="s">
        <v>115</v>
      </c>
      <c r="AD54" s="30" t="s">
        <v>115</v>
      </c>
      <c r="AE54" s="33">
        <v>398283</v>
      </c>
    </row>
    <row r="55" spans="1:31">
      <c r="A55" s="28">
        <v>2012</v>
      </c>
      <c r="B55" s="29" t="s">
        <v>467</v>
      </c>
      <c r="C55" s="29">
        <v>35068</v>
      </c>
      <c r="D55" s="29" t="s">
        <v>451</v>
      </c>
      <c r="E55" s="29" t="s">
        <v>484</v>
      </c>
      <c r="F55" s="30">
        <v>6436</v>
      </c>
      <c r="G55" s="30">
        <v>6412</v>
      </c>
      <c r="H55" s="30">
        <v>2596303</v>
      </c>
      <c r="I55" s="30">
        <v>425085</v>
      </c>
      <c r="J55" s="30">
        <v>2862501</v>
      </c>
      <c r="K55" s="30">
        <v>156302</v>
      </c>
      <c r="L55" s="31">
        <v>3</v>
      </c>
      <c r="M55" s="31">
        <v>76.599999999999994</v>
      </c>
      <c r="N55" s="31">
        <v>18.899999999999999</v>
      </c>
      <c r="O55" s="31">
        <v>16.3</v>
      </c>
      <c r="P55" s="31">
        <v>14.8</v>
      </c>
      <c r="Q55" s="32">
        <v>0.17</v>
      </c>
      <c r="R55" s="32" t="s">
        <v>115</v>
      </c>
      <c r="S55" s="32" t="s">
        <v>115</v>
      </c>
      <c r="T55" s="31">
        <v>8.5</v>
      </c>
      <c r="U55" s="31" t="s">
        <v>115</v>
      </c>
      <c r="V55" s="30">
        <v>4294881</v>
      </c>
      <c r="W55" s="30">
        <v>4197879</v>
      </c>
      <c r="X55" s="30">
        <v>97002</v>
      </c>
      <c r="Y55" s="30">
        <v>10280</v>
      </c>
      <c r="Z55" s="30">
        <v>86722</v>
      </c>
      <c r="AA55" s="30">
        <v>-11659</v>
      </c>
      <c r="AB55" s="30">
        <v>673398</v>
      </c>
      <c r="AC55" s="30" t="s">
        <v>115</v>
      </c>
      <c r="AD55" s="30" t="s">
        <v>115</v>
      </c>
      <c r="AE55" s="33">
        <v>661739</v>
      </c>
    </row>
    <row r="56" spans="1:31">
      <c r="A56" s="28">
        <v>2012</v>
      </c>
      <c r="B56" s="29" t="s">
        <v>467</v>
      </c>
      <c r="C56" s="29">
        <v>35076</v>
      </c>
      <c r="D56" s="29" t="s">
        <v>451</v>
      </c>
      <c r="E56" s="29" t="s">
        <v>485</v>
      </c>
      <c r="F56" s="30">
        <v>18688</v>
      </c>
      <c r="G56" s="30">
        <v>18627</v>
      </c>
      <c r="H56" s="30">
        <v>5633766</v>
      </c>
      <c r="I56" s="30">
        <v>1140389</v>
      </c>
      <c r="J56" s="30">
        <v>6917833</v>
      </c>
      <c r="K56" s="30">
        <v>373858</v>
      </c>
      <c r="L56" s="31">
        <v>6.8</v>
      </c>
      <c r="M56" s="31">
        <v>89.3</v>
      </c>
      <c r="N56" s="31">
        <v>24.8</v>
      </c>
      <c r="O56" s="31">
        <v>19</v>
      </c>
      <c r="P56" s="31">
        <v>14.5</v>
      </c>
      <c r="Q56" s="32">
        <v>0.2</v>
      </c>
      <c r="R56" s="32" t="s">
        <v>115</v>
      </c>
      <c r="S56" s="32" t="s">
        <v>115</v>
      </c>
      <c r="T56" s="31">
        <v>10.5</v>
      </c>
      <c r="U56" s="31">
        <v>61.2</v>
      </c>
      <c r="V56" s="30">
        <v>14593962</v>
      </c>
      <c r="W56" s="30">
        <v>13683107</v>
      </c>
      <c r="X56" s="30">
        <v>910855</v>
      </c>
      <c r="Y56" s="30">
        <v>438955</v>
      </c>
      <c r="Z56" s="30">
        <v>471900</v>
      </c>
      <c r="AA56" s="30">
        <v>-101021</v>
      </c>
      <c r="AB56" s="30">
        <v>358680</v>
      </c>
      <c r="AC56" s="30" t="s">
        <v>115</v>
      </c>
      <c r="AD56" s="30" t="s">
        <v>115</v>
      </c>
      <c r="AE56" s="33">
        <v>257659</v>
      </c>
    </row>
    <row r="57" spans="1:31">
      <c r="A57" s="28">
        <v>2012</v>
      </c>
      <c r="B57" s="29" t="s">
        <v>467</v>
      </c>
      <c r="C57" s="29">
        <v>35246</v>
      </c>
      <c r="D57" s="29" t="s">
        <v>451</v>
      </c>
      <c r="E57" s="29" t="s">
        <v>486</v>
      </c>
      <c r="F57" s="30">
        <v>14019</v>
      </c>
      <c r="G57" s="30">
        <v>13907</v>
      </c>
      <c r="H57" s="30">
        <v>4396204</v>
      </c>
      <c r="I57" s="30">
        <v>1243547</v>
      </c>
      <c r="J57" s="30">
        <v>5034199</v>
      </c>
      <c r="K57" s="30">
        <v>294263</v>
      </c>
      <c r="L57" s="31">
        <v>5.7</v>
      </c>
      <c r="M57" s="31">
        <v>85</v>
      </c>
      <c r="N57" s="31">
        <v>20.2</v>
      </c>
      <c r="O57" s="31">
        <v>19.3</v>
      </c>
      <c r="P57" s="31">
        <v>21.4</v>
      </c>
      <c r="Q57" s="32">
        <v>0.28000000000000003</v>
      </c>
      <c r="R57" s="32" t="s">
        <v>115</v>
      </c>
      <c r="S57" s="32" t="s">
        <v>115</v>
      </c>
      <c r="T57" s="31">
        <v>11.7</v>
      </c>
      <c r="U57" s="31">
        <v>44</v>
      </c>
      <c r="V57" s="30">
        <v>8625588</v>
      </c>
      <c r="W57" s="30">
        <v>8297940</v>
      </c>
      <c r="X57" s="30">
        <v>327648</v>
      </c>
      <c r="Y57" s="30">
        <v>40534</v>
      </c>
      <c r="Z57" s="30">
        <v>287114</v>
      </c>
      <c r="AA57" s="30">
        <v>42694</v>
      </c>
      <c r="AB57" s="30">
        <v>52999</v>
      </c>
      <c r="AC57" s="30">
        <v>338880</v>
      </c>
      <c r="AD57" s="30" t="s">
        <v>115</v>
      </c>
      <c r="AE57" s="33">
        <v>434573</v>
      </c>
    </row>
    <row r="58" spans="1:31">
      <c r="A58" s="28">
        <v>2012</v>
      </c>
      <c r="B58" s="29" t="s">
        <v>112</v>
      </c>
      <c r="C58" s="29">
        <v>41009</v>
      </c>
      <c r="D58" s="29" t="s">
        <v>131</v>
      </c>
      <c r="E58" s="29" t="s">
        <v>132</v>
      </c>
      <c r="F58" s="30">
        <v>1038522</v>
      </c>
      <c r="G58" s="30">
        <v>1029600</v>
      </c>
      <c r="H58" s="30">
        <v>160569116</v>
      </c>
      <c r="I58" s="30">
        <v>134049812</v>
      </c>
      <c r="J58" s="30">
        <v>228927535</v>
      </c>
      <c r="K58" s="30">
        <v>28244271</v>
      </c>
      <c r="L58" s="31">
        <v>1.9</v>
      </c>
      <c r="M58" s="31">
        <v>96.5</v>
      </c>
      <c r="N58" s="31">
        <v>25.2</v>
      </c>
      <c r="O58" s="31">
        <v>24.8</v>
      </c>
      <c r="P58" s="31">
        <v>19.600000000000001</v>
      </c>
      <c r="Q58" s="32">
        <v>0.84</v>
      </c>
      <c r="R58" s="32" t="s">
        <v>115</v>
      </c>
      <c r="S58" s="32" t="s">
        <v>115</v>
      </c>
      <c r="T58" s="31">
        <v>11.3</v>
      </c>
      <c r="U58" s="31">
        <v>141.19999999999999</v>
      </c>
      <c r="V58" s="30">
        <v>624414326</v>
      </c>
      <c r="W58" s="30">
        <v>598931327</v>
      </c>
      <c r="X58" s="30">
        <v>25482999</v>
      </c>
      <c r="Y58" s="30">
        <v>21091149</v>
      </c>
      <c r="Z58" s="30">
        <v>4391850</v>
      </c>
      <c r="AA58" s="30">
        <v>3162805</v>
      </c>
      <c r="AB58" s="30">
        <v>33340</v>
      </c>
      <c r="AC58" s="30">
        <v>116015</v>
      </c>
      <c r="AD58" s="30">
        <v>525</v>
      </c>
      <c r="AE58" s="33">
        <v>3311635</v>
      </c>
    </row>
    <row r="59" spans="1:31">
      <c r="A59" s="28">
        <v>2012</v>
      </c>
      <c r="B59" s="29" t="s">
        <v>118</v>
      </c>
      <c r="C59" s="29">
        <v>42021</v>
      </c>
      <c r="D59" s="29" t="s">
        <v>131</v>
      </c>
      <c r="E59" s="29" t="s">
        <v>133</v>
      </c>
      <c r="F59" s="30">
        <v>151263</v>
      </c>
      <c r="G59" s="30">
        <v>150677</v>
      </c>
      <c r="H59" s="30">
        <v>29360614</v>
      </c>
      <c r="I59" s="30">
        <v>14126771</v>
      </c>
      <c r="J59" s="30">
        <v>40272108</v>
      </c>
      <c r="K59" s="30">
        <v>2826076</v>
      </c>
      <c r="L59" s="31">
        <v>23.4</v>
      </c>
      <c r="M59" s="31">
        <v>99.6</v>
      </c>
      <c r="N59" s="31">
        <v>25.6</v>
      </c>
      <c r="O59" s="31">
        <v>21.4</v>
      </c>
      <c r="P59" s="31">
        <v>10</v>
      </c>
      <c r="Q59" s="32">
        <v>0.47</v>
      </c>
      <c r="R59" s="32" t="s">
        <v>115</v>
      </c>
      <c r="S59" s="32" t="s">
        <v>115</v>
      </c>
      <c r="T59" s="31">
        <v>13.9</v>
      </c>
      <c r="U59" s="31">
        <v>68</v>
      </c>
      <c r="V59" s="30">
        <v>369604464</v>
      </c>
      <c r="W59" s="30">
        <v>321975095</v>
      </c>
      <c r="X59" s="30">
        <v>47629369</v>
      </c>
      <c r="Y59" s="30">
        <v>38221245</v>
      </c>
      <c r="Z59" s="30">
        <v>9408124</v>
      </c>
      <c r="AA59" s="30">
        <v>1445600</v>
      </c>
      <c r="AB59" s="30">
        <v>591733</v>
      </c>
      <c r="AC59" s="30">
        <v>825455</v>
      </c>
      <c r="AD59" s="30">
        <v>4500000</v>
      </c>
      <c r="AE59" s="33">
        <v>-1637212</v>
      </c>
    </row>
    <row r="60" spans="1:31">
      <c r="A60" s="28">
        <v>2012</v>
      </c>
      <c r="B60" s="29" t="s">
        <v>118</v>
      </c>
      <c r="C60" s="29">
        <v>42153</v>
      </c>
      <c r="D60" s="29" t="s">
        <v>131</v>
      </c>
      <c r="E60" s="29" t="s">
        <v>134</v>
      </c>
      <c r="F60" s="30">
        <v>135695</v>
      </c>
      <c r="G60" s="30">
        <v>135117</v>
      </c>
      <c r="H60" s="30">
        <v>25667574</v>
      </c>
      <c r="I60" s="30">
        <v>12429546</v>
      </c>
      <c r="J60" s="30">
        <v>36400179</v>
      </c>
      <c r="K60" s="30">
        <v>2576965</v>
      </c>
      <c r="L60" s="31">
        <v>6.6</v>
      </c>
      <c r="M60" s="31">
        <v>85.4</v>
      </c>
      <c r="N60" s="31">
        <v>21</v>
      </c>
      <c r="O60" s="31">
        <v>18.600000000000001</v>
      </c>
      <c r="P60" s="31">
        <v>16.600000000000001</v>
      </c>
      <c r="Q60" s="32">
        <v>0.48</v>
      </c>
      <c r="R60" s="32" t="s">
        <v>115</v>
      </c>
      <c r="S60" s="32" t="s">
        <v>115</v>
      </c>
      <c r="T60" s="31">
        <v>12.8</v>
      </c>
      <c r="U60" s="31">
        <v>65</v>
      </c>
      <c r="V60" s="30">
        <v>66934659</v>
      </c>
      <c r="W60" s="30">
        <v>63319336</v>
      </c>
      <c r="X60" s="30">
        <v>3615323</v>
      </c>
      <c r="Y60" s="30">
        <v>1197286</v>
      </c>
      <c r="Z60" s="30">
        <v>2418037</v>
      </c>
      <c r="AA60" s="30">
        <v>308415</v>
      </c>
      <c r="AB60" s="30">
        <v>1665252</v>
      </c>
      <c r="AC60" s="30">
        <v>418742</v>
      </c>
      <c r="AD60" s="30" t="s">
        <v>115</v>
      </c>
      <c r="AE60" s="33">
        <v>2392409</v>
      </c>
    </row>
    <row r="61" spans="1:31">
      <c r="A61" s="28">
        <v>2012</v>
      </c>
      <c r="B61" s="29" t="s">
        <v>116</v>
      </c>
      <c r="C61" s="29">
        <v>52019</v>
      </c>
      <c r="D61" s="29" t="s">
        <v>135</v>
      </c>
      <c r="E61" s="29" t="s">
        <v>136</v>
      </c>
      <c r="F61" s="30">
        <v>320681</v>
      </c>
      <c r="G61" s="30">
        <v>319453</v>
      </c>
      <c r="H61" s="30">
        <v>55469822</v>
      </c>
      <c r="I61" s="30">
        <v>33866924</v>
      </c>
      <c r="J61" s="30">
        <v>73544265</v>
      </c>
      <c r="K61" s="30">
        <v>6216919</v>
      </c>
      <c r="L61" s="31">
        <v>2.1</v>
      </c>
      <c r="M61" s="31">
        <v>89.9</v>
      </c>
      <c r="N61" s="31">
        <v>27.6</v>
      </c>
      <c r="O61" s="31">
        <v>19.399999999999999</v>
      </c>
      <c r="P61" s="31">
        <v>17.3</v>
      </c>
      <c r="Q61" s="32">
        <v>0.61</v>
      </c>
      <c r="R61" s="32" t="s">
        <v>115</v>
      </c>
      <c r="S61" s="32" t="s">
        <v>115</v>
      </c>
      <c r="T61" s="31">
        <v>12.7</v>
      </c>
      <c r="U61" s="31">
        <v>102.3</v>
      </c>
      <c r="V61" s="30">
        <v>131091815</v>
      </c>
      <c r="W61" s="30">
        <v>129254491</v>
      </c>
      <c r="X61" s="30">
        <v>1837324</v>
      </c>
      <c r="Y61" s="30">
        <v>309193</v>
      </c>
      <c r="Z61" s="30">
        <v>1528131</v>
      </c>
      <c r="AA61" s="30">
        <v>30614</v>
      </c>
      <c r="AB61" s="30">
        <v>1657659</v>
      </c>
      <c r="AC61" s="30">
        <v>8325</v>
      </c>
      <c r="AD61" s="30">
        <v>1000000</v>
      </c>
      <c r="AE61" s="33">
        <v>696598</v>
      </c>
    </row>
    <row r="62" spans="1:31">
      <c r="A62" s="28">
        <v>2012</v>
      </c>
      <c r="B62" s="29" t="s">
        <v>129</v>
      </c>
      <c r="C62" s="29">
        <v>62014</v>
      </c>
      <c r="D62" s="29" t="s">
        <v>137</v>
      </c>
      <c r="E62" s="29" t="s">
        <v>138</v>
      </c>
      <c r="F62" s="30">
        <v>250551</v>
      </c>
      <c r="G62" s="30">
        <v>249498</v>
      </c>
      <c r="H62" s="30">
        <v>38356570</v>
      </c>
      <c r="I62" s="30">
        <v>26739431</v>
      </c>
      <c r="J62" s="30">
        <v>51116803</v>
      </c>
      <c r="K62" s="30">
        <v>4776635</v>
      </c>
      <c r="L62" s="31">
        <v>3</v>
      </c>
      <c r="M62" s="31">
        <v>86.5</v>
      </c>
      <c r="N62" s="31">
        <v>23.5</v>
      </c>
      <c r="O62" s="31">
        <v>19.3</v>
      </c>
      <c r="P62" s="31">
        <v>17.2</v>
      </c>
      <c r="Q62" s="32">
        <v>0.7</v>
      </c>
      <c r="R62" s="32" t="s">
        <v>115</v>
      </c>
      <c r="S62" s="32" t="s">
        <v>115</v>
      </c>
      <c r="T62" s="31">
        <v>9.8000000000000007</v>
      </c>
      <c r="U62" s="31">
        <v>71.5</v>
      </c>
      <c r="V62" s="30">
        <v>87324429</v>
      </c>
      <c r="W62" s="30">
        <v>85590854</v>
      </c>
      <c r="X62" s="30">
        <v>1733575</v>
      </c>
      <c r="Y62" s="30">
        <v>207294</v>
      </c>
      <c r="Z62" s="30">
        <v>1526281</v>
      </c>
      <c r="AA62" s="30">
        <v>-841746</v>
      </c>
      <c r="AB62" s="30">
        <v>765055</v>
      </c>
      <c r="AC62" s="30">
        <v>215</v>
      </c>
      <c r="AD62" s="30">
        <v>226180</v>
      </c>
      <c r="AE62" s="33">
        <v>-302656</v>
      </c>
    </row>
    <row r="63" spans="1:31">
      <c r="A63" s="28">
        <v>2012</v>
      </c>
      <c r="B63" s="29" t="s">
        <v>118</v>
      </c>
      <c r="C63" s="29">
        <v>62031</v>
      </c>
      <c r="D63" s="29" t="s">
        <v>137</v>
      </c>
      <c r="E63" s="29" t="s">
        <v>139</v>
      </c>
      <c r="F63" s="30">
        <v>135403</v>
      </c>
      <c r="G63" s="30">
        <v>134773</v>
      </c>
      <c r="H63" s="30">
        <v>29219175</v>
      </c>
      <c r="I63" s="30">
        <v>12262724</v>
      </c>
      <c r="J63" s="30">
        <v>39340131</v>
      </c>
      <c r="K63" s="30">
        <v>2592191</v>
      </c>
      <c r="L63" s="31">
        <v>12.4</v>
      </c>
      <c r="M63" s="31">
        <v>86.9</v>
      </c>
      <c r="N63" s="31">
        <v>25.3</v>
      </c>
      <c r="O63" s="31">
        <v>18.600000000000001</v>
      </c>
      <c r="P63" s="31">
        <v>18</v>
      </c>
      <c r="Q63" s="32">
        <v>0.41</v>
      </c>
      <c r="R63" s="32" t="s">
        <v>115</v>
      </c>
      <c r="S63" s="32" t="s">
        <v>115</v>
      </c>
      <c r="T63" s="31">
        <v>10.4</v>
      </c>
      <c r="U63" s="31">
        <v>93.4</v>
      </c>
      <c r="V63" s="30">
        <v>68951928</v>
      </c>
      <c r="W63" s="30">
        <v>63962930</v>
      </c>
      <c r="X63" s="30">
        <v>4988998</v>
      </c>
      <c r="Y63" s="30">
        <v>122331</v>
      </c>
      <c r="Z63" s="30">
        <v>4866667</v>
      </c>
      <c r="AA63" s="30">
        <v>-69290</v>
      </c>
      <c r="AB63" s="30">
        <v>613233</v>
      </c>
      <c r="AC63" s="30">
        <v>1272418</v>
      </c>
      <c r="AD63" s="30" t="s">
        <v>115</v>
      </c>
      <c r="AE63" s="33">
        <v>1816361</v>
      </c>
    </row>
    <row r="64" spans="1:31">
      <c r="A64" s="28">
        <v>2012</v>
      </c>
      <c r="B64" s="29" t="s">
        <v>118</v>
      </c>
      <c r="C64" s="29">
        <v>62049</v>
      </c>
      <c r="D64" s="29" t="s">
        <v>137</v>
      </c>
      <c r="E64" s="29" t="s">
        <v>140</v>
      </c>
      <c r="F64" s="30">
        <v>110039</v>
      </c>
      <c r="G64" s="30">
        <v>109545</v>
      </c>
      <c r="H64" s="30">
        <v>22993475</v>
      </c>
      <c r="I64" s="30">
        <v>10317074</v>
      </c>
      <c r="J64" s="30">
        <v>30211791</v>
      </c>
      <c r="K64" s="30">
        <v>2190221</v>
      </c>
      <c r="L64" s="31">
        <v>5.4</v>
      </c>
      <c r="M64" s="31">
        <v>91.8</v>
      </c>
      <c r="N64" s="31">
        <v>19.2</v>
      </c>
      <c r="O64" s="31">
        <v>20</v>
      </c>
      <c r="P64" s="31">
        <v>17.7</v>
      </c>
      <c r="Q64" s="32">
        <v>0.45</v>
      </c>
      <c r="R64" s="32" t="s">
        <v>115</v>
      </c>
      <c r="S64" s="32" t="s">
        <v>115</v>
      </c>
      <c r="T64" s="31">
        <v>10.3</v>
      </c>
      <c r="U64" s="31">
        <v>50</v>
      </c>
      <c r="V64" s="30">
        <v>50809554</v>
      </c>
      <c r="W64" s="30">
        <v>48954396</v>
      </c>
      <c r="X64" s="30">
        <v>1855158</v>
      </c>
      <c r="Y64" s="30">
        <v>233796</v>
      </c>
      <c r="Z64" s="30">
        <v>1621362</v>
      </c>
      <c r="AA64" s="30">
        <v>-56564</v>
      </c>
      <c r="AB64" s="30">
        <v>715767</v>
      </c>
      <c r="AC64" s="30">
        <v>111401</v>
      </c>
      <c r="AD64" s="30">
        <v>168474</v>
      </c>
      <c r="AE64" s="33">
        <v>602130</v>
      </c>
    </row>
    <row r="65" spans="1:31">
      <c r="A65" s="28">
        <v>2012</v>
      </c>
      <c r="B65" s="29" t="s">
        <v>118</v>
      </c>
      <c r="C65" s="29">
        <v>72010</v>
      </c>
      <c r="D65" s="29" t="s">
        <v>141</v>
      </c>
      <c r="E65" s="29" t="s">
        <v>142</v>
      </c>
      <c r="F65" s="30">
        <v>284496</v>
      </c>
      <c r="G65" s="30">
        <v>283150</v>
      </c>
      <c r="H65" s="30">
        <v>42435739</v>
      </c>
      <c r="I65" s="30">
        <v>28376473</v>
      </c>
      <c r="J65" s="30">
        <v>56876738</v>
      </c>
      <c r="K65" s="30">
        <v>5580065</v>
      </c>
      <c r="L65" s="31">
        <v>8.6999999999999993</v>
      </c>
      <c r="M65" s="31">
        <v>84.4</v>
      </c>
      <c r="N65" s="31">
        <v>25.5</v>
      </c>
      <c r="O65" s="31">
        <v>16.600000000000001</v>
      </c>
      <c r="P65" s="31">
        <v>13.5</v>
      </c>
      <c r="Q65" s="32">
        <v>0.69</v>
      </c>
      <c r="R65" s="32" t="s">
        <v>115</v>
      </c>
      <c r="S65" s="32" t="s">
        <v>115</v>
      </c>
      <c r="T65" s="31">
        <v>4.9000000000000004</v>
      </c>
      <c r="U65" s="31">
        <v>42.6</v>
      </c>
      <c r="V65" s="30">
        <v>126623113</v>
      </c>
      <c r="W65" s="30">
        <v>120429156</v>
      </c>
      <c r="X65" s="30">
        <v>6193957</v>
      </c>
      <c r="Y65" s="30">
        <v>1239568</v>
      </c>
      <c r="Z65" s="30">
        <v>4954389</v>
      </c>
      <c r="AA65" s="30">
        <v>-554390</v>
      </c>
      <c r="AB65" s="30">
        <v>2500969</v>
      </c>
      <c r="AC65" s="30" t="s">
        <v>115</v>
      </c>
      <c r="AD65" s="30" t="s">
        <v>115</v>
      </c>
      <c r="AE65" s="33">
        <v>1946579</v>
      </c>
    </row>
    <row r="66" spans="1:31">
      <c r="A66" s="28">
        <v>2012</v>
      </c>
      <c r="B66" s="29" t="s">
        <v>118</v>
      </c>
      <c r="C66" s="29">
        <v>72028</v>
      </c>
      <c r="D66" s="29" t="s">
        <v>141</v>
      </c>
      <c r="E66" s="29" t="s">
        <v>143</v>
      </c>
      <c r="F66" s="30">
        <v>124511</v>
      </c>
      <c r="G66" s="30">
        <v>123870</v>
      </c>
      <c r="H66" s="30">
        <v>21205917</v>
      </c>
      <c r="I66" s="30">
        <v>12128742</v>
      </c>
      <c r="J66" s="30">
        <v>28703486</v>
      </c>
      <c r="K66" s="30">
        <v>2530515</v>
      </c>
      <c r="L66" s="31">
        <v>9.1</v>
      </c>
      <c r="M66" s="31">
        <v>88.3</v>
      </c>
      <c r="N66" s="31">
        <v>22.9</v>
      </c>
      <c r="O66" s="31">
        <v>20.399999999999999</v>
      </c>
      <c r="P66" s="31">
        <v>18.100000000000001</v>
      </c>
      <c r="Q66" s="32">
        <v>0.57999999999999996</v>
      </c>
      <c r="R66" s="32" t="s">
        <v>115</v>
      </c>
      <c r="S66" s="32" t="s">
        <v>115</v>
      </c>
      <c r="T66" s="31">
        <v>15.3</v>
      </c>
      <c r="U66" s="31">
        <v>71.8</v>
      </c>
      <c r="V66" s="30">
        <v>56954020</v>
      </c>
      <c r="W66" s="30">
        <v>54322969</v>
      </c>
      <c r="X66" s="30">
        <v>2631051</v>
      </c>
      <c r="Y66" s="30">
        <v>10072</v>
      </c>
      <c r="Z66" s="30">
        <v>2620979</v>
      </c>
      <c r="AA66" s="30">
        <v>1342138</v>
      </c>
      <c r="AB66" s="30">
        <v>20725</v>
      </c>
      <c r="AC66" s="30" t="s">
        <v>115</v>
      </c>
      <c r="AD66" s="30" t="s">
        <v>115</v>
      </c>
      <c r="AE66" s="33">
        <v>1362863</v>
      </c>
    </row>
    <row r="67" spans="1:31">
      <c r="A67" s="28">
        <v>2012</v>
      </c>
      <c r="B67" s="29" t="s">
        <v>116</v>
      </c>
      <c r="C67" s="29">
        <v>72036</v>
      </c>
      <c r="D67" s="29" t="s">
        <v>141</v>
      </c>
      <c r="E67" s="29" t="s">
        <v>144</v>
      </c>
      <c r="F67" s="30">
        <v>324905</v>
      </c>
      <c r="G67" s="30">
        <v>323317</v>
      </c>
      <c r="H67" s="30">
        <v>49404634</v>
      </c>
      <c r="I67" s="30">
        <v>34713882</v>
      </c>
      <c r="J67" s="30">
        <v>66465536</v>
      </c>
      <c r="K67" s="30">
        <v>6906906</v>
      </c>
      <c r="L67" s="31">
        <v>6.1</v>
      </c>
      <c r="M67" s="31">
        <v>86</v>
      </c>
      <c r="N67" s="31">
        <v>19.899999999999999</v>
      </c>
      <c r="O67" s="31">
        <v>15.2</v>
      </c>
      <c r="P67" s="31">
        <v>11.5</v>
      </c>
      <c r="Q67" s="32">
        <v>0.73</v>
      </c>
      <c r="R67" s="32" t="s">
        <v>115</v>
      </c>
      <c r="S67" s="32" t="s">
        <v>115</v>
      </c>
      <c r="T67" s="31">
        <v>6.7</v>
      </c>
      <c r="U67" s="31">
        <v>4.2</v>
      </c>
      <c r="V67" s="30">
        <v>139396911</v>
      </c>
      <c r="W67" s="30">
        <v>133402973</v>
      </c>
      <c r="X67" s="30">
        <v>5993938</v>
      </c>
      <c r="Y67" s="30">
        <v>1942299</v>
      </c>
      <c r="Z67" s="30">
        <v>4051639</v>
      </c>
      <c r="AA67" s="30">
        <v>-603079</v>
      </c>
      <c r="AB67" s="30">
        <v>6101534</v>
      </c>
      <c r="AC67" s="30">
        <v>5214</v>
      </c>
      <c r="AD67" s="30">
        <v>3950000</v>
      </c>
      <c r="AE67" s="33">
        <v>1553669</v>
      </c>
    </row>
    <row r="68" spans="1:31">
      <c r="A68" s="28">
        <v>2012</v>
      </c>
      <c r="B68" s="29" t="s">
        <v>116</v>
      </c>
      <c r="C68" s="29">
        <v>72044</v>
      </c>
      <c r="D68" s="29" t="s">
        <v>141</v>
      </c>
      <c r="E68" s="29" t="s">
        <v>145</v>
      </c>
      <c r="F68" s="30">
        <v>336525</v>
      </c>
      <c r="G68" s="30">
        <v>335038</v>
      </c>
      <c r="H68" s="30">
        <v>55810762</v>
      </c>
      <c r="I68" s="30">
        <v>35239242</v>
      </c>
      <c r="J68" s="30">
        <v>72402403</v>
      </c>
      <c r="K68" s="30">
        <v>6333628</v>
      </c>
      <c r="L68" s="31">
        <v>6.6</v>
      </c>
      <c r="M68" s="31">
        <v>85.6</v>
      </c>
      <c r="N68" s="31">
        <v>22</v>
      </c>
      <c r="O68" s="31">
        <v>21</v>
      </c>
      <c r="P68" s="31">
        <v>15.1</v>
      </c>
      <c r="Q68" s="32">
        <v>0.64</v>
      </c>
      <c r="R68" s="32" t="s">
        <v>115</v>
      </c>
      <c r="S68" s="32" t="s">
        <v>115</v>
      </c>
      <c r="T68" s="31">
        <v>12.6</v>
      </c>
      <c r="U68" s="31">
        <v>70.2</v>
      </c>
      <c r="V68" s="30">
        <v>226695057</v>
      </c>
      <c r="W68" s="30">
        <v>218857627</v>
      </c>
      <c r="X68" s="30">
        <v>7837430</v>
      </c>
      <c r="Y68" s="30">
        <v>3026706</v>
      </c>
      <c r="Z68" s="30">
        <v>4810724</v>
      </c>
      <c r="AA68" s="30">
        <v>1495016</v>
      </c>
      <c r="AB68" s="30">
        <v>6678618</v>
      </c>
      <c r="AC68" s="30" t="s">
        <v>115</v>
      </c>
      <c r="AD68" s="30">
        <v>5084340</v>
      </c>
      <c r="AE68" s="33">
        <v>3089294</v>
      </c>
    </row>
    <row r="69" spans="1:31">
      <c r="A69" s="28">
        <v>2012</v>
      </c>
      <c r="B69" s="29" t="s">
        <v>129</v>
      </c>
      <c r="C69" s="29">
        <v>82015</v>
      </c>
      <c r="D69" s="29" t="s">
        <v>146</v>
      </c>
      <c r="E69" s="29" t="s">
        <v>147</v>
      </c>
      <c r="F69" s="30">
        <v>271612</v>
      </c>
      <c r="G69" s="30">
        <v>268765</v>
      </c>
      <c r="H69" s="30">
        <v>39029040</v>
      </c>
      <c r="I69" s="30">
        <v>31841346</v>
      </c>
      <c r="J69" s="30">
        <v>54533642</v>
      </c>
      <c r="K69" s="30">
        <v>5049302</v>
      </c>
      <c r="L69" s="31">
        <v>8.9</v>
      </c>
      <c r="M69" s="31">
        <v>85.3</v>
      </c>
      <c r="N69" s="31">
        <v>26.3</v>
      </c>
      <c r="O69" s="31">
        <v>17.8</v>
      </c>
      <c r="P69" s="31">
        <v>15</v>
      </c>
      <c r="Q69" s="32">
        <v>0.82</v>
      </c>
      <c r="R69" s="32" t="s">
        <v>115</v>
      </c>
      <c r="S69" s="32" t="s">
        <v>115</v>
      </c>
      <c r="T69" s="31">
        <v>10.4</v>
      </c>
      <c r="U69" s="31">
        <v>110.4</v>
      </c>
      <c r="V69" s="30">
        <v>100078860</v>
      </c>
      <c r="W69" s="30">
        <v>94057961</v>
      </c>
      <c r="X69" s="30">
        <v>6020899</v>
      </c>
      <c r="Y69" s="30">
        <v>1174836</v>
      </c>
      <c r="Z69" s="30">
        <v>4846063</v>
      </c>
      <c r="AA69" s="30">
        <v>-883743</v>
      </c>
      <c r="AB69" s="30">
        <v>2848907</v>
      </c>
      <c r="AC69" s="30">
        <v>69835</v>
      </c>
      <c r="AD69" s="30">
        <v>30072</v>
      </c>
      <c r="AE69" s="33">
        <v>2004927</v>
      </c>
    </row>
    <row r="70" spans="1:31">
      <c r="A70" s="28">
        <v>2012</v>
      </c>
      <c r="B70" s="29" t="s">
        <v>118</v>
      </c>
      <c r="C70" s="29">
        <v>82023</v>
      </c>
      <c r="D70" s="29" t="s">
        <v>146</v>
      </c>
      <c r="E70" s="29" t="s">
        <v>148</v>
      </c>
      <c r="F70" s="30">
        <v>192564</v>
      </c>
      <c r="G70" s="30">
        <v>191205</v>
      </c>
      <c r="H70" s="30">
        <v>27777527</v>
      </c>
      <c r="I70" s="30">
        <v>23051220</v>
      </c>
      <c r="J70" s="30">
        <v>38744731</v>
      </c>
      <c r="K70" s="30">
        <v>3220187</v>
      </c>
      <c r="L70" s="31">
        <v>11.3</v>
      </c>
      <c r="M70" s="31">
        <v>89.4</v>
      </c>
      <c r="N70" s="31">
        <v>31.2</v>
      </c>
      <c r="O70" s="31">
        <v>16.600000000000001</v>
      </c>
      <c r="P70" s="31">
        <v>13.8</v>
      </c>
      <c r="Q70" s="32">
        <v>0.82</v>
      </c>
      <c r="R70" s="32" t="s">
        <v>115</v>
      </c>
      <c r="S70" s="32" t="s">
        <v>115</v>
      </c>
      <c r="T70" s="31">
        <v>3.8</v>
      </c>
      <c r="U70" s="31" t="s">
        <v>115</v>
      </c>
      <c r="V70" s="30">
        <v>69714300</v>
      </c>
      <c r="W70" s="30">
        <v>63975671</v>
      </c>
      <c r="X70" s="30">
        <v>5738629</v>
      </c>
      <c r="Y70" s="30">
        <v>1371285</v>
      </c>
      <c r="Z70" s="30">
        <v>4367344</v>
      </c>
      <c r="AA70" s="30">
        <v>1954095</v>
      </c>
      <c r="AB70" s="30">
        <v>688392</v>
      </c>
      <c r="AC70" s="30" t="s">
        <v>115</v>
      </c>
      <c r="AD70" s="30">
        <v>2614</v>
      </c>
      <c r="AE70" s="33">
        <v>2639873</v>
      </c>
    </row>
    <row r="71" spans="1:31">
      <c r="A71" s="28">
        <v>2012</v>
      </c>
      <c r="B71" s="29" t="s">
        <v>118</v>
      </c>
      <c r="C71" s="29">
        <v>82031</v>
      </c>
      <c r="D71" s="29" t="s">
        <v>146</v>
      </c>
      <c r="E71" s="29" t="s">
        <v>149</v>
      </c>
      <c r="F71" s="30">
        <v>145843</v>
      </c>
      <c r="G71" s="30">
        <v>142491</v>
      </c>
      <c r="H71" s="30">
        <v>20013157</v>
      </c>
      <c r="I71" s="30">
        <v>17454323</v>
      </c>
      <c r="J71" s="30">
        <v>28393948</v>
      </c>
      <c r="K71" s="30">
        <v>2595850</v>
      </c>
      <c r="L71" s="31">
        <v>6.2</v>
      </c>
      <c r="M71" s="31">
        <v>88.2</v>
      </c>
      <c r="N71" s="31">
        <v>29.5</v>
      </c>
      <c r="O71" s="31">
        <v>16</v>
      </c>
      <c r="P71" s="31">
        <v>14.1</v>
      </c>
      <c r="Q71" s="32">
        <v>0.87</v>
      </c>
      <c r="R71" s="32" t="s">
        <v>115</v>
      </c>
      <c r="S71" s="32" t="s">
        <v>115</v>
      </c>
      <c r="T71" s="31">
        <v>8.5</v>
      </c>
      <c r="U71" s="31">
        <v>23.2</v>
      </c>
      <c r="V71" s="30">
        <v>51787390</v>
      </c>
      <c r="W71" s="30">
        <v>49516284</v>
      </c>
      <c r="X71" s="30">
        <v>2271106</v>
      </c>
      <c r="Y71" s="30">
        <v>501374</v>
      </c>
      <c r="Z71" s="30">
        <v>1769732</v>
      </c>
      <c r="AA71" s="30">
        <v>779788</v>
      </c>
      <c r="AB71" s="30">
        <v>30154</v>
      </c>
      <c r="AC71" s="30" t="s">
        <v>115</v>
      </c>
      <c r="AD71" s="30">
        <v>154239</v>
      </c>
      <c r="AE71" s="33">
        <v>655703</v>
      </c>
    </row>
    <row r="72" spans="1:31">
      <c r="A72" s="28">
        <v>2012</v>
      </c>
      <c r="B72" s="29" t="s">
        <v>118</v>
      </c>
      <c r="C72" s="29">
        <v>82040</v>
      </c>
      <c r="D72" s="29" t="s">
        <v>146</v>
      </c>
      <c r="E72" s="29" t="s">
        <v>150</v>
      </c>
      <c r="F72" s="30">
        <v>146066</v>
      </c>
      <c r="G72" s="30">
        <v>143675</v>
      </c>
      <c r="H72" s="30">
        <v>19698661</v>
      </c>
      <c r="I72" s="30">
        <v>14979706</v>
      </c>
      <c r="J72" s="30">
        <v>28509023</v>
      </c>
      <c r="K72" s="30">
        <v>2648478</v>
      </c>
      <c r="L72" s="31">
        <v>3.6</v>
      </c>
      <c r="M72" s="31">
        <v>90.4</v>
      </c>
      <c r="N72" s="31">
        <v>23</v>
      </c>
      <c r="O72" s="31">
        <v>16.399999999999999</v>
      </c>
      <c r="P72" s="31">
        <v>14.7</v>
      </c>
      <c r="Q72" s="32">
        <v>0.76</v>
      </c>
      <c r="R72" s="32" t="s">
        <v>115</v>
      </c>
      <c r="S72" s="32" t="s">
        <v>115</v>
      </c>
      <c r="T72" s="31">
        <v>9.9</v>
      </c>
      <c r="U72" s="31">
        <v>116.1</v>
      </c>
      <c r="V72" s="30">
        <v>49147259</v>
      </c>
      <c r="W72" s="30">
        <v>47750158</v>
      </c>
      <c r="X72" s="30">
        <v>1397101</v>
      </c>
      <c r="Y72" s="30">
        <v>359079</v>
      </c>
      <c r="Z72" s="30">
        <v>1038022</v>
      </c>
      <c r="AA72" s="30">
        <v>-208693</v>
      </c>
      <c r="AB72" s="30">
        <v>380896</v>
      </c>
      <c r="AC72" s="30">
        <v>125</v>
      </c>
      <c r="AD72" s="30">
        <v>38759</v>
      </c>
      <c r="AE72" s="33">
        <v>133569</v>
      </c>
    </row>
    <row r="73" spans="1:31">
      <c r="A73" s="28">
        <v>2012</v>
      </c>
      <c r="B73" s="29" t="s">
        <v>118</v>
      </c>
      <c r="C73" s="29">
        <v>82171</v>
      </c>
      <c r="D73" s="29" t="s">
        <v>146</v>
      </c>
      <c r="E73" s="29" t="s">
        <v>151</v>
      </c>
      <c r="F73" s="30">
        <v>109955</v>
      </c>
      <c r="G73" s="30">
        <v>108673</v>
      </c>
      <c r="H73" s="30">
        <v>15101722</v>
      </c>
      <c r="I73" s="30">
        <v>12109767</v>
      </c>
      <c r="J73" s="30">
        <v>22087694</v>
      </c>
      <c r="K73" s="30">
        <v>2508412</v>
      </c>
      <c r="L73" s="31">
        <v>6.1</v>
      </c>
      <c r="M73" s="31">
        <v>91.2</v>
      </c>
      <c r="N73" s="31">
        <v>29.2</v>
      </c>
      <c r="O73" s="31">
        <v>19.2</v>
      </c>
      <c r="P73" s="31">
        <v>15.9</v>
      </c>
      <c r="Q73" s="32">
        <v>0.8</v>
      </c>
      <c r="R73" s="32" t="s">
        <v>115</v>
      </c>
      <c r="S73" s="32" t="s">
        <v>115</v>
      </c>
      <c r="T73" s="31">
        <v>10.199999999999999</v>
      </c>
      <c r="U73" s="31">
        <v>82.3</v>
      </c>
      <c r="V73" s="30">
        <v>37361445</v>
      </c>
      <c r="W73" s="30">
        <v>35905293</v>
      </c>
      <c r="X73" s="30">
        <v>1456152</v>
      </c>
      <c r="Y73" s="30">
        <v>114029</v>
      </c>
      <c r="Z73" s="30">
        <v>1342123</v>
      </c>
      <c r="AA73" s="30">
        <v>369980</v>
      </c>
      <c r="AB73" s="30">
        <v>617547</v>
      </c>
      <c r="AC73" s="30" t="s">
        <v>115</v>
      </c>
      <c r="AD73" s="30">
        <v>265404</v>
      </c>
      <c r="AE73" s="33">
        <v>722123</v>
      </c>
    </row>
    <row r="74" spans="1:31">
      <c r="A74" s="28">
        <v>2012</v>
      </c>
      <c r="B74" s="29" t="s">
        <v>129</v>
      </c>
      <c r="C74" s="29">
        <v>82201</v>
      </c>
      <c r="D74" s="29" t="s">
        <v>146</v>
      </c>
      <c r="E74" s="29" t="s">
        <v>152</v>
      </c>
      <c r="F74" s="30">
        <v>216064</v>
      </c>
      <c r="G74" s="30">
        <v>209288</v>
      </c>
      <c r="H74" s="30">
        <v>32110386</v>
      </c>
      <c r="I74" s="30">
        <v>31698967</v>
      </c>
      <c r="J74" s="30">
        <v>44327613</v>
      </c>
      <c r="K74" s="30">
        <v>1111278</v>
      </c>
      <c r="L74" s="31">
        <v>7.5</v>
      </c>
      <c r="M74" s="31">
        <v>90.1</v>
      </c>
      <c r="N74" s="31">
        <v>32</v>
      </c>
      <c r="O74" s="31">
        <v>14</v>
      </c>
      <c r="P74" s="31">
        <v>11.8</v>
      </c>
      <c r="Q74" s="32">
        <v>0.98</v>
      </c>
      <c r="R74" s="32" t="s">
        <v>115</v>
      </c>
      <c r="S74" s="32" t="s">
        <v>115</v>
      </c>
      <c r="T74" s="31">
        <v>9</v>
      </c>
      <c r="U74" s="31">
        <v>55.3</v>
      </c>
      <c r="V74" s="30">
        <v>71336841</v>
      </c>
      <c r="W74" s="30">
        <v>66712881</v>
      </c>
      <c r="X74" s="30">
        <v>4623960</v>
      </c>
      <c r="Y74" s="30">
        <v>1300628</v>
      </c>
      <c r="Z74" s="30">
        <v>3323332</v>
      </c>
      <c r="AA74" s="30">
        <v>-1290532</v>
      </c>
      <c r="AB74" s="30">
        <v>844487</v>
      </c>
      <c r="AC74" s="30">
        <v>15243</v>
      </c>
      <c r="AD74" s="30">
        <v>1028420</v>
      </c>
      <c r="AE74" s="33">
        <v>-1459222</v>
      </c>
    </row>
    <row r="75" spans="1:31">
      <c r="A75" s="28">
        <v>2012</v>
      </c>
      <c r="B75" s="29" t="s">
        <v>118</v>
      </c>
      <c r="C75" s="29">
        <v>82210</v>
      </c>
      <c r="D75" s="29" t="s">
        <v>146</v>
      </c>
      <c r="E75" s="29" t="s">
        <v>153</v>
      </c>
      <c r="F75" s="30">
        <v>159576</v>
      </c>
      <c r="G75" s="30">
        <v>158257</v>
      </c>
      <c r="H75" s="30">
        <v>20060623</v>
      </c>
      <c r="I75" s="30">
        <v>18060063</v>
      </c>
      <c r="J75" s="30">
        <v>28000993</v>
      </c>
      <c r="K75" s="30">
        <v>2617315</v>
      </c>
      <c r="L75" s="31">
        <v>9.5</v>
      </c>
      <c r="M75" s="31">
        <v>84.7</v>
      </c>
      <c r="N75" s="31">
        <v>21.4</v>
      </c>
      <c r="O75" s="31">
        <v>16.2</v>
      </c>
      <c r="P75" s="31">
        <v>13.3</v>
      </c>
      <c r="Q75" s="32">
        <v>0.91</v>
      </c>
      <c r="R75" s="32" t="s">
        <v>115</v>
      </c>
      <c r="S75" s="32" t="s">
        <v>115</v>
      </c>
      <c r="T75" s="31">
        <v>11</v>
      </c>
      <c r="U75" s="31">
        <v>46.4</v>
      </c>
      <c r="V75" s="30">
        <v>56084033</v>
      </c>
      <c r="W75" s="30">
        <v>52786284</v>
      </c>
      <c r="X75" s="30">
        <v>3297749</v>
      </c>
      <c r="Y75" s="30">
        <v>627520</v>
      </c>
      <c r="Z75" s="30">
        <v>2670229</v>
      </c>
      <c r="AA75" s="30">
        <v>975776</v>
      </c>
      <c r="AB75" s="30">
        <v>1858516</v>
      </c>
      <c r="AC75" s="30" t="s">
        <v>115</v>
      </c>
      <c r="AD75" s="30">
        <v>17850</v>
      </c>
      <c r="AE75" s="33">
        <v>2816442</v>
      </c>
    </row>
    <row r="76" spans="1:31">
      <c r="A76" s="28">
        <v>2012</v>
      </c>
      <c r="B76" s="29" t="s">
        <v>118</v>
      </c>
      <c r="C76" s="29">
        <v>82279</v>
      </c>
      <c r="D76" s="29" t="s">
        <v>146</v>
      </c>
      <c r="E76" s="29" t="s">
        <v>154</v>
      </c>
      <c r="F76" s="30">
        <v>110188</v>
      </c>
      <c r="G76" s="30">
        <v>108365</v>
      </c>
      <c r="H76" s="30">
        <v>17691377</v>
      </c>
      <c r="I76" s="30">
        <v>12815359</v>
      </c>
      <c r="J76" s="30">
        <v>25485692</v>
      </c>
      <c r="K76" s="30">
        <v>1980938</v>
      </c>
      <c r="L76" s="31">
        <v>8</v>
      </c>
      <c r="M76" s="31">
        <v>89</v>
      </c>
      <c r="N76" s="31">
        <v>24.4</v>
      </c>
      <c r="O76" s="31">
        <v>16.8</v>
      </c>
      <c r="P76" s="31">
        <v>14.5</v>
      </c>
      <c r="Q76" s="32">
        <v>0.7</v>
      </c>
      <c r="R76" s="32" t="s">
        <v>115</v>
      </c>
      <c r="S76" s="32" t="s">
        <v>115</v>
      </c>
      <c r="T76" s="31">
        <v>12.7</v>
      </c>
      <c r="U76" s="31">
        <v>54.8</v>
      </c>
      <c r="V76" s="30">
        <v>43025794</v>
      </c>
      <c r="W76" s="30">
        <v>40552601</v>
      </c>
      <c r="X76" s="30">
        <v>2473193</v>
      </c>
      <c r="Y76" s="30">
        <v>429919</v>
      </c>
      <c r="Z76" s="30">
        <v>2043274</v>
      </c>
      <c r="AA76" s="30">
        <v>-346852</v>
      </c>
      <c r="AB76" s="30">
        <v>857033</v>
      </c>
      <c r="AC76" s="30" t="s">
        <v>115</v>
      </c>
      <c r="AD76" s="30" t="s">
        <v>115</v>
      </c>
      <c r="AE76" s="33">
        <v>510181</v>
      </c>
    </row>
    <row r="77" spans="1:31">
      <c r="A77" s="21">
        <v>2012</v>
      </c>
      <c r="B77" s="22" t="s">
        <v>116</v>
      </c>
      <c r="C77" s="22">
        <v>92011</v>
      </c>
      <c r="D77" s="22" t="s">
        <v>155</v>
      </c>
      <c r="E77" s="22" t="s">
        <v>156</v>
      </c>
      <c r="F77" s="23">
        <v>516546</v>
      </c>
      <c r="G77" s="23">
        <v>509574</v>
      </c>
      <c r="H77" s="23">
        <v>72763893</v>
      </c>
      <c r="I77" s="23">
        <v>68864490</v>
      </c>
      <c r="J77" s="23">
        <v>101519533</v>
      </c>
      <c r="K77" s="23">
        <v>6150912</v>
      </c>
      <c r="L77" s="24">
        <v>4.2</v>
      </c>
      <c r="M77" s="24">
        <v>93.1</v>
      </c>
      <c r="N77" s="24">
        <v>28</v>
      </c>
      <c r="O77" s="24">
        <v>16.100000000000001</v>
      </c>
      <c r="P77" s="24">
        <v>14.4</v>
      </c>
      <c r="Q77" s="25">
        <v>0.94</v>
      </c>
      <c r="R77" s="25" t="s">
        <v>115</v>
      </c>
      <c r="S77" s="25" t="s">
        <v>115</v>
      </c>
      <c r="T77" s="24">
        <v>7.5</v>
      </c>
      <c r="U77" s="24">
        <v>17.7</v>
      </c>
      <c r="V77" s="23">
        <v>187857312</v>
      </c>
      <c r="W77" s="23">
        <v>182705054</v>
      </c>
      <c r="X77" s="23">
        <v>5152258</v>
      </c>
      <c r="Y77" s="23">
        <v>935784</v>
      </c>
      <c r="Z77" s="23">
        <v>4216474</v>
      </c>
      <c r="AA77" s="23">
        <v>257862</v>
      </c>
      <c r="AB77" s="23">
        <v>34125</v>
      </c>
      <c r="AC77" s="23" t="s">
        <v>115</v>
      </c>
      <c r="AD77" s="23" t="s">
        <v>115</v>
      </c>
      <c r="AE77" s="26">
        <v>291987</v>
      </c>
    </row>
    <row r="78" spans="1:31">
      <c r="A78" s="28">
        <v>2012</v>
      </c>
      <c r="B78" s="29" t="s">
        <v>118</v>
      </c>
      <c r="C78" s="29">
        <v>92029</v>
      </c>
      <c r="D78" s="29" t="s">
        <v>155</v>
      </c>
      <c r="E78" s="29" t="s">
        <v>157</v>
      </c>
      <c r="F78" s="30">
        <v>154585</v>
      </c>
      <c r="G78" s="30">
        <v>151427</v>
      </c>
      <c r="H78" s="30">
        <v>21965126</v>
      </c>
      <c r="I78" s="30">
        <v>15318147</v>
      </c>
      <c r="J78" s="30">
        <v>29200593</v>
      </c>
      <c r="K78" s="30">
        <v>2766991</v>
      </c>
      <c r="L78" s="31">
        <v>4.7</v>
      </c>
      <c r="M78" s="31">
        <v>93</v>
      </c>
      <c r="N78" s="31">
        <v>26.8</v>
      </c>
      <c r="O78" s="31">
        <v>17.100000000000001</v>
      </c>
      <c r="P78" s="31">
        <v>14.9</v>
      </c>
      <c r="Q78" s="32">
        <v>0.71</v>
      </c>
      <c r="R78" s="32" t="s">
        <v>115</v>
      </c>
      <c r="S78" s="32" t="s">
        <v>115</v>
      </c>
      <c r="T78" s="31">
        <v>7.2</v>
      </c>
      <c r="U78" s="31">
        <v>22.6</v>
      </c>
      <c r="V78" s="30">
        <v>49265972</v>
      </c>
      <c r="W78" s="30">
        <v>47736799</v>
      </c>
      <c r="X78" s="30">
        <v>1529173</v>
      </c>
      <c r="Y78" s="30">
        <v>147704</v>
      </c>
      <c r="Z78" s="30">
        <v>1381469</v>
      </c>
      <c r="AA78" s="30">
        <v>-909383</v>
      </c>
      <c r="AB78" s="30">
        <v>3638</v>
      </c>
      <c r="AC78" s="30" t="s">
        <v>115</v>
      </c>
      <c r="AD78" s="30">
        <v>767000</v>
      </c>
      <c r="AE78" s="33">
        <v>-1672745</v>
      </c>
    </row>
    <row r="79" spans="1:31">
      <c r="A79" s="28">
        <v>2012</v>
      </c>
      <c r="B79" s="29" t="s">
        <v>118</v>
      </c>
      <c r="C79" s="29">
        <v>92037</v>
      </c>
      <c r="D79" s="29" t="s">
        <v>155</v>
      </c>
      <c r="E79" s="29" t="s">
        <v>158</v>
      </c>
      <c r="F79" s="30">
        <v>146667</v>
      </c>
      <c r="G79" s="30">
        <v>144783</v>
      </c>
      <c r="H79" s="30">
        <v>21992703</v>
      </c>
      <c r="I79" s="30">
        <v>15738992</v>
      </c>
      <c r="J79" s="30">
        <v>32071177</v>
      </c>
      <c r="K79" s="30">
        <v>2895799</v>
      </c>
      <c r="L79" s="31">
        <v>9.6999999999999993</v>
      </c>
      <c r="M79" s="31">
        <v>91.8</v>
      </c>
      <c r="N79" s="31">
        <v>29.7</v>
      </c>
      <c r="O79" s="31">
        <v>14.9</v>
      </c>
      <c r="P79" s="31">
        <v>12.3</v>
      </c>
      <c r="Q79" s="32">
        <v>0.71</v>
      </c>
      <c r="R79" s="32" t="s">
        <v>115</v>
      </c>
      <c r="S79" s="32" t="s">
        <v>115</v>
      </c>
      <c r="T79" s="31">
        <v>9.6</v>
      </c>
      <c r="U79" s="31">
        <v>66.400000000000006</v>
      </c>
      <c r="V79" s="30">
        <v>56668597</v>
      </c>
      <c r="W79" s="30">
        <v>53441681</v>
      </c>
      <c r="X79" s="30">
        <v>3226916</v>
      </c>
      <c r="Y79" s="30">
        <v>115609</v>
      </c>
      <c r="Z79" s="30">
        <v>3111307</v>
      </c>
      <c r="AA79" s="30">
        <v>158374</v>
      </c>
      <c r="AB79" s="30">
        <v>1482338</v>
      </c>
      <c r="AC79" s="30" t="s">
        <v>115</v>
      </c>
      <c r="AD79" s="30">
        <v>1073289</v>
      </c>
      <c r="AE79" s="33">
        <v>567423</v>
      </c>
    </row>
    <row r="80" spans="1:31">
      <c r="A80" s="28">
        <v>2012</v>
      </c>
      <c r="B80" s="29" t="s">
        <v>118</v>
      </c>
      <c r="C80" s="29">
        <v>92045</v>
      </c>
      <c r="D80" s="29" t="s">
        <v>155</v>
      </c>
      <c r="E80" s="29" t="s">
        <v>159</v>
      </c>
      <c r="F80" s="30">
        <v>123182</v>
      </c>
      <c r="G80" s="30">
        <v>121165</v>
      </c>
      <c r="H80" s="30">
        <v>19148444</v>
      </c>
      <c r="I80" s="30">
        <v>13693559</v>
      </c>
      <c r="J80" s="30">
        <v>27153263</v>
      </c>
      <c r="K80" s="30">
        <v>2371007</v>
      </c>
      <c r="L80" s="31">
        <v>5.7</v>
      </c>
      <c r="M80" s="31">
        <v>87</v>
      </c>
      <c r="N80" s="31">
        <v>26.8</v>
      </c>
      <c r="O80" s="31">
        <v>18.100000000000001</v>
      </c>
      <c r="P80" s="31">
        <v>15</v>
      </c>
      <c r="Q80" s="32">
        <v>0.72</v>
      </c>
      <c r="R80" s="32" t="s">
        <v>115</v>
      </c>
      <c r="S80" s="32" t="s">
        <v>115</v>
      </c>
      <c r="T80" s="31">
        <v>7</v>
      </c>
      <c r="U80" s="31">
        <v>24.5</v>
      </c>
      <c r="V80" s="30">
        <v>48566220</v>
      </c>
      <c r="W80" s="30">
        <v>46789210</v>
      </c>
      <c r="X80" s="30">
        <v>1777010</v>
      </c>
      <c r="Y80" s="30">
        <v>240622</v>
      </c>
      <c r="Z80" s="30">
        <v>1536388</v>
      </c>
      <c r="AA80" s="30">
        <v>-297552</v>
      </c>
      <c r="AB80" s="30">
        <v>1338093</v>
      </c>
      <c r="AC80" s="30">
        <v>61331</v>
      </c>
      <c r="AD80" s="30">
        <v>1592817</v>
      </c>
      <c r="AE80" s="33">
        <v>-490945</v>
      </c>
    </row>
    <row r="81" spans="1:31">
      <c r="A81" s="28">
        <v>2012</v>
      </c>
      <c r="B81" s="29" t="s">
        <v>118</v>
      </c>
      <c r="C81" s="29">
        <v>92053</v>
      </c>
      <c r="D81" s="29" t="s">
        <v>155</v>
      </c>
      <c r="E81" s="29" t="s">
        <v>162</v>
      </c>
      <c r="F81" s="30">
        <v>102093</v>
      </c>
      <c r="G81" s="30">
        <v>101110</v>
      </c>
      <c r="H81" s="30">
        <v>16559817</v>
      </c>
      <c r="I81" s="30">
        <v>11371506</v>
      </c>
      <c r="J81" s="30">
        <v>22705551</v>
      </c>
      <c r="K81" s="30">
        <v>2096257</v>
      </c>
      <c r="L81" s="31">
        <v>4.7</v>
      </c>
      <c r="M81" s="31">
        <v>93.5</v>
      </c>
      <c r="N81" s="31">
        <v>31.8</v>
      </c>
      <c r="O81" s="31">
        <v>15.3</v>
      </c>
      <c r="P81" s="31">
        <v>13.7</v>
      </c>
      <c r="Q81" s="32">
        <v>0.7</v>
      </c>
      <c r="R81" s="32" t="s">
        <v>115</v>
      </c>
      <c r="S81" s="32" t="s">
        <v>115</v>
      </c>
      <c r="T81" s="31">
        <v>4.5999999999999996</v>
      </c>
      <c r="U81" s="31">
        <v>35.5</v>
      </c>
      <c r="V81" s="30">
        <v>39592220</v>
      </c>
      <c r="W81" s="30">
        <v>38415170</v>
      </c>
      <c r="X81" s="30">
        <v>1177050</v>
      </c>
      <c r="Y81" s="30">
        <v>120104</v>
      </c>
      <c r="Z81" s="30">
        <v>1056946</v>
      </c>
      <c r="AA81" s="30">
        <v>400330</v>
      </c>
      <c r="AB81" s="30">
        <v>300897</v>
      </c>
      <c r="AC81" s="30">
        <v>29700</v>
      </c>
      <c r="AD81" s="30">
        <v>320000</v>
      </c>
      <c r="AE81" s="33">
        <v>410927</v>
      </c>
    </row>
    <row r="82" spans="1:31">
      <c r="A82" s="28">
        <v>2012</v>
      </c>
      <c r="B82" s="29" t="s">
        <v>118</v>
      </c>
      <c r="C82" s="29">
        <v>92088</v>
      </c>
      <c r="D82" s="29" t="s">
        <v>155</v>
      </c>
      <c r="E82" s="29" t="s">
        <v>160</v>
      </c>
      <c r="F82" s="30">
        <v>164590</v>
      </c>
      <c r="G82" s="30">
        <v>159930</v>
      </c>
      <c r="H82" s="30">
        <v>22096361</v>
      </c>
      <c r="I82" s="30">
        <v>20707604</v>
      </c>
      <c r="J82" s="30">
        <v>30552649</v>
      </c>
      <c r="K82" s="30">
        <v>2249550</v>
      </c>
      <c r="L82" s="31">
        <v>3.9</v>
      </c>
      <c r="M82" s="31">
        <v>83.3</v>
      </c>
      <c r="N82" s="31">
        <v>26.2</v>
      </c>
      <c r="O82" s="31">
        <v>14.1</v>
      </c>
      <c r="P82" s="31">
        <v>12.4</v>
      </c>
      <c r="Q82" s="32">
        <v>0.93</v>
      </c>
      <c r="R82" s="32" t="s">
        <v>115</v>
      </c>
      <c r="S82" s="32" t="s">
        <v>115</v>
      </c>
      <c r="T82" s="31">
        <v>5.9</v>
      </c>
      <c r="U82" s="31">
        <v>63</v>
      </c>
      <c r="V82" s="30">
        <v>58139996</v>
      </c>
      <c r="W82" s="30">
        <v>56761093</v>
      </c>
      <c r="X82" s="30">
        <v>1378903</v>
      </c>
      <c r="Y82" s="30">
        <v>188871</v>
      </c>
      <c r="Z82" s="30">
        <v>1190032</v>
      </c>
      <c r="AA82" s="30">
        <v>-525299</v>
      </c>
      <c r="AB82" s="30">
        <v>107735</v>
      </c>
      <c r="AC82" s="30" t="s">
        <v>115</v>
      </c>
      <c r="AD82" s="30" t="s">
        <v>115</v>
      </c>
      <c r="AE82" s="33">
        <v>-417564</v>
      </c>
    </row>
    <row r="83" spans="1:31">
      <c r="A83" s="28">
        <v>2012</v>
      </c>
      <c r="B83" s="29" t="s">
        <v>118</v>
      </c>
      <c r="C83" s="29">
        <v>92134</v>
      </c>
      <c r="D83" s="29" t="s">
        <v>155</v>
      </c>
      <c r="E83" s="29" t="s">
        <v>161</v>
      </c>
      <c r="F83" s="30">
        <v>118761</v>
      </c>
      <c r="G83" s="30">
        <v>116992</v>
      </c>
      <c r="H83" s="30">
        <v>18669821</v>
      </c>
      <c r="I83" s="30">
        <v>14836571</v>
      </c>
      <c r="J83" s="30">
        <v>27279554</v>
      </c>
      <c r="K83" s="30">
        <v>2647952</v>
      </c>
      <c r="L83" s="31">
        <v>8.1</v>
      </c>
      <c r="M83" s="31">
        <v>91.2</v>
      </c>
      <c r="N83" s="31">
        <v>21.4</v>
      </c>
      <c r="O83" s="31">
        <v>20.2</v>
      </c>
      <c r="P83" s="31">
        <v>17.8</v>
      </c>
      <c r="Q83" s="32">
        <v>0.79</v>
      </c>
      <c r="R83" s="32" t="s">
        <v>115</v>
      </c>
      <c r="S83" s="32" t="s">
        <v>115</v>
      </c>
      <c r="T83" s="31">
        <v>10.1</v>
      </c>
      <c r="U83" s="31" t="s">
        <v>115</v>
      </c>
      <c r="V83" s="30">
        <v>44697922</v>
      </c>
      <c r="W83" s="30">
        <v>42294946</v>
      </c>
      <c r="X83" s="30">
        <v>2402976</v>
      </c>
      <c r="Y83" s="30">
        <v>204092</v>
      </c>
      <c r="Z83" s="30">
        <v>2198884</v>
      </c>
      <c r="AA83" s="30">
        <v>642596</v>
      </c>
      <c r="AB83" s="30">
        <v>828588</v>
      </c>
      <c r="AC83" s="30" t="s">
        <v>115</v>
      </c>
      <c r="AD83" s="30" t="s">
        <v>115</v>
      </c>
      <c r="AE83" s="33">
        <v>1471184</v>
      </c>
    </row>
    <row r="84" spans="1:31">
      <c r="A84" s="28">
        <v>2012</v>
      </c>
      <c r="B84" s="29" t="s">
        <v>116</v>
      </c>
      <c r="C84" s="29">
        <v>102016</v>
      </c>
      <c r="D84" s="29" t="s">
        <v>163</v>
      </c>
      <c r="E84" s="29" t="s">
        <v>164</v>
      </c>
      <c r="F84" s="30">
        <v>340945</v>
      </c>
      <c r="G84" s="30">
        <v>336939</v>
      </c>
      <c r="H84" s="30">
        <v>53878526</v>
      </c>
      <c r="I84" s="30">
        <v>41583239</v>
      </c>
      <c r="J84" s="30">
        <v>76924024</v>
      </c>
      <c r="K84" s="30">
        <v>7006375</v>
      </c>
      <c r="L84" s="31">
        <v>3</v>
      </c>
      <c r="M84" s="31">
        <v>91.7</v>
      </c>
      <c r="N84" s="31">
        <v>26.5</v>
      </c>
      <c r="O84" s="31">
        <v>17.899999999999999</v>
      </c>
      <c r="P84" s="31">
        <v>16.3</v>
      </c>
      <c r="Q84" s="32">
        <v>0.76</v>
      </c>
      <c r="R84" s="32" t="s">
        <v>115</v>
      </c>
      <c r="S84" s="32" t="s">
        <v>115</v>
      </c>
      <c r="T84" s="31">
        <v>10.1</v>
      </c>
      <c r="U84" s="31">
        <v>86.4</v>
      </c>
      <c r="V84" s="30">
        <v>135505149</v>
      </c>
      <c r="W84" s="30">
        <v>132834083</v>
      </c>
      <c r="X84" s="30">
        <v>2671066</v>
      </c>
      <c r="Y84" s="30">
        <v>346494</v>
      </c>
      <c r="Z84" s="30">
        <v>2324572</v>
      </c>
      <c r="AA84" s="30">
        <v>-904779</v>
      </c>
      <c r="AB84" s="30">
        <v>8973</v>
      </c>
      <c r="AC84" s="30">
        <v>252792</v>
      </c>
      <c r="AD84" s="30">
        <v>830000</v>
      </c>
      <c r="AE84" s="33">
        <v>-1473014</v>
      </c>
    </row>
    <row r="85" spans="1:31">
      <c r="A85" s="28">
        <v>2012</v>
      </c>
      <c r="B85" s="29" t="s">
        <v>116</v>
      </c>
      <c r="C85" s="29">
        <v>102024</v>
      </c>
      <c r="D85" s="29" t="s">
        <v>163</v>
      </c>
      <c r="E85" s="29" t="s">
        <v>165</v>
      </c>
      <c r="F85" s="30">
        <v>374655</v>
      </c>
      <c r="G85" s="30">
        <v>370684</v>
      </c>
      <c r="H85" s="30">
        <v>55308998</v>
      </c>
      <c r="I85" s="30">
        <v>45311077</v>
      </c>
      <c r="J85" s="30">
        <v>81069075</v>
      </c>
      <c r="K85" s="30">
        <v>7028774</v>
      </c>
      <c r="L85" s="31">
        <v>5.7</v>
      </c>
      <c r="M85" s="31">
        <v>89.5</v>
      </c>
      <c r="N85" s="31">
        <v>22.1</v>
      </c>
      <c r="O85" s="31">
        <v>15.4</v>
      </c>
      <c r="P85" s="31">
        <v>13.9</v>
      </c>
      <c r="Q85" s="32">
        <v>0.82</v>
      </c>
      <c r="R85" s="32" t="s">
        <v>115</v>
      </c>
      <c r="S85" s="32" t="s">
        <v>115</v>
      </c>
      <c r="T85" s="31">
        <v>8.5</v>
      </c>
      <c r="U85" s="31">
        <v>48.8</v>
      </c>
      <c r="V85" s="30">
        <v>153310557</v>
      </c>
      <c r="W85" s="30">
        <v>148240834</v>
      </c>
      <c r="X85" s="30">
        <v>5069723</v>
      </c>
      <c r="Y85" s="30">
        <v>449672</v>
      </c>
      <c r="Z85" s="30">
        <v>4620051</v>
      </c>
      <c r="AA85" s="30">
        <v>-168912</v>
      </c>
      <c r="AB85" s="30">
        <v>8019</v>
      </c>
      <c r="AC85" s="30">
        <v>73681</v>
      </c>
      <c r="AD85" s="30">
        <v>3428607</v>
      </c>
      <c r="AE85" s="33">
        <v>-3515819</v>
      </c>
    </row>
    <row r="86" spans="1:31">
      <c r="A86" s="28">
        <v>2012</v>
      </c>
      <c r="B86" s="29" t="s">
        <v>118</v>
      </c>
      <c r="C86" s="29">
        <v>102032</v>
      </c>
      <c r="D86" s="29" t="s">
        <v>163</v>
      </c>
      <c r="E86" s="29" t="s">
        <v>166</v>
      </c>
      <c r="F86" s="30">
        <v>121151</v>
      </c>
      <c r="G86" s="30">
        <v>119482</v>
      </c>
      <c r="H86" s="30">
        <v>20026060</v>
      </c>
      <c r="I86" s="30">
        <v>11062292</v>
      </c>
      <c r="J86" s="30">
        <v>26716113</v>
      </c>
      <c r="K86" s="30">
        <v>2132951</v>
      </c>
      <c r="L86" s="31">
        <v>8.8000000000000007</v>
      </c>
      <c r="M86" s="31">
        <v>89.8</v>
      </c>
      <c r="N86" s="31">
        <v>30.3</v>
      </c>
      <c r="O86" s="31">
        <v>13</v>
      </c>
      <c r="P86" s="31">
        <v>11.5</v>
      </c>
      <c r="Q86" s="32">
        <v>0.56000000000000005</v>
      </c>
      <c r="R86" s="32" t="s">
        <v>115</v>
      </c>
      <c r="S86" s="32" t="s">
        <v>115</v>
      </c>
      <c r="T86" s="31">
        <v>7.4</v>
      </c>
      <c r="U86" s="31">
        <v>48.9</v>
      </c>
      <c r="V86" s="30">
        <v>45138662</v>
      </c>
      <c r="W86" s="30">
        <v>42598456</v>
      </c>
      <c r="X86" s="30">
        <v>2540206</v>
      </c>
      <c r="Y86" s="30">
        <v>183624</v>
      </c>
      <c r="Z86" s="30">
        <v>2356582</v>
      </c>
      <c r="AA86" s="30">
        <v>-100265</v>
      </c>
      <c r="AB86" s="30">
        <v>1173</v>
      </c>
      <c r="AC86" s="30">
        <v>1704</v>
      </c>
      <c r="AD86" s="30" t="s">
        <v>115</v>
      </c>
      <c r="AE86" s="33">
        <v>-97388</v>
      </c>
    </row>
    <row r="87" spans="1:31">
      <c r="A87" s="21">
        <v>2012</v>
      </c>
      <c r="B87" s="22" t="s">
        <v>129</v>
      </c>
      <c r="C87" s="22">
        <v>102041</v>
      </c>
      <c r="D87" s="22" t="s">
        <v>163</v>
      </c>
      <c r="E87" s="22" t="s">
        <v>167</v>
      </c>
      <c r="F87" s="23">
        <v>211419</v>
      </c>
      <c r="G87" s="23">
        <v>201408</v>
      </c>
      <c r="H87" s="23">
        <v>28443410</v>
      </c>
      <c r="I87" s="23">
        <v>22991442</v>
      </c>
      <c r="J87" s="23">
        <v>41701304</v>
      </c>
      <c r="K87" s="23">
        <v>4017848</v>
      </c>
      <c r="L87" s="24">
        <v>6.4</v>
      </c>
      <c r="M87" s="24">
        <v>92.8</v>
      </c>
      <c r="N87" s="24">
        <v>25.4</v>
      </c>
      <c r="O87" s="24">
        <v>16.7</v>
      </c>
      <c r="P87" s="24">
        <v>14.6</v>
      </c>
      <c r="Q87" s="25">
        <v>0.81</v>
      </c>
      <c r="R87" s="25" t="s">
        <v>115</v>
      </c>
      <c r="S87" s="25" t="s">
        <v>115</v>
      </c>
      <c r="T87" s="24">
        <v>7.7</v>
      </c>
      <c r="U87" s="24">
        <v>40.9</v>
      </c>
      <c r="V87" s="23">
        <v>73439208</v>
      </c>
      <c r="W87" s="23">
        <v>70428543</v>
      </c>
      <c r="X87" s="23">
        <v>3010665</v>
      </c>
      <c r="Y87" s="23">
        <v>359559</v>
      </c>
      <c r="Z87" s="23">
        <v>2651106</v>
      </c>
      <c r="AA87" s="23">
        <v>5771</v>
      </c>
      <c r="AB87" s="23">
        <v>6398</v>
      </c>
      <c r="AC87" s="23">
        <v>86099</v>
      </c>
      <c r="AD87" s="23">
        <v>1069702</v>
      </c>
      <c r="AE87" s="26">
        <v>-971434</v>
      </c>
    </row>
    <row r="88" spans="1:31">
      <c r="A88" s="28">
        <v>2012</v>
      </c>
      <c r="B88" s="29" t="s">
        <v>129</v>
      </c>
      <c r="C88" s="29">
        <v>102059</v>
      </c>
      <c r="D88" s="29" t="s">
        <v>163</v>
      </c>
      <c r="E88" s="29" t="s">
        <v>168</v>
      </c>
      <c r="F88" s="30">
        <v>220407</v>
      </c>
      <c r="G88" s="30">
        <v>213084</v>
      </c>
      <c r="H88" s="30">
        <v>29404237</v>
      </c>
      <c r="I88" s="30">
        <v>27220287</v>
      </c>
      <c r="J88" s="30">
        <v>43308166</v>
      </c>
      <c r="K88" s="30">
        <v>3576870</v>
      </c>
      <c r="L88" s="31">
        <v>3.7</v>
      </c>
      <c r="M88" s="31">
        <v>93.3</v>
      </c>
      <c r="N88" s="31">
        <v>28.3</v>
      </c>
      <c r="O88" s="31">
        <v>15.4</v>
      </c>
      <c r="P88" s="31">
        <v>14.6</v>
      </c>
      <c r="Q88" s="32">
        <v>0.92</v>
      </c>
      <c r="R88" s="32" t="s">
        <v>115</v>
      </c>
      <c r="S88" s="32" t="s">
        <v>115</v>
      </c>
      <c r="T88" s="31">
        <v>8.4</v>
      </c>
      <c r="U88" s="31">
        <v>93.2</v>
      </c>
      <c r="V88" s="30">
        <v>72902139</v>
      </c>
      <c r="W88" s="30">
        <v>70278141</v>
      </c>
      <c r="X88" s="30">
        <v>2623998</v>
      </c>
      <c r="Y88" s="30">
        <v>1027990</v>
      </c>
      <c r="Z88" s="30">
        <v>1596008</v>
      </c>
      <c r="AA88" s="30">
        <v>79884</v>
      </c>
      <c r="AB88" s="30">
        <v>8448</v>
      </c>
      <c r="AC88" s="30">
        <v>223717</v>
      </c>
      <c r="AD88" s="30">
        <v>1140921</v>
      </c>
      <c r="AE88" s="33">
        <v>-828872</v>
      </c>
    </row>
    <row r="89" spans="1:31">
      <c r="A89" s="28">
        <v>2012</v>
      </c>
      <c r="B89" s="29" t="s">
        <v>112</v>
      </c>
      <c r="C89" s="29">
        <v>111007</v>
      </c>
      <c r="D89" s="29" t="s">
        <v>169</v>
      </c>
      <c r="E89" s="29" t="s">
        <v>170</v>
      </c>
      <c r="F89" s="30">
        <v>1246180</v>
      </c>
      <c r="G89" s="30">
        <v>1229464</v>
      </c>
      <c r="H89" s="30">
        <v>174177602</v>
      </c>
      <c r="I89" s="30">
        <v>168466652</v>
      </c>
      <c r="J89" s="30">
        <v>249128960</v>
      </c>
      <c r="K89" s="30">
        <v>22093267</v>
      </c>
      <c r="L89" s="31">
        <v>1.8</v>
      </c>
      <c r="M89" s="31">
        <v>92.8</v>
      </c>
      <c r="N89" s="31">
        <v>26.4</v>
      </c>
      <c r="O89" s="31">
        <v>18.5</v>
      </c>
      <c r="P89" s="31">
        <v>16.3</v>
      </c>
      <c r="Q89" s="32">
        <v>0.97</v>
      </c>
      <c r="R89" s="32" t="s">
        <v>115</v>
      </c>
      <c r="S89" s="32" t="s">
        <v>115</v>
      </c>
      <c r="T89" s="31">
        <v>5.4</v>
      </c>
      <c r="U89" s="31">
        <v>34.1</v>
      </c>
      <c r="V89" s="30">
        <v>439927159</v>
      </c>
      <c r="W89" s="30">
        <v>427806953</v>
      </c>
      <c r="X89" s="30">
        <v>12120206</v>
      </c>
      <c r="Y89" s="30">
        <v>7631226</v>
      </c>
      <c r="Z89" s="30">
        <v>4488980</v>
      </c>
      <c r="AA89" s="30">
        <v>-2043310</v>
      </c>
      <c r="AB89" s="30">
        <v>9952</v>
      </c>
      <c r="AC89" s="30" t="s">
        <v>115</v>
      </c>
      <c r="AD89" s="30" t="s">
        <v>115</v>
      </c>
      <c r="AE89" s="33">
        <v>-2033358</v>
      </c>
    </row>
    <row r="90" spans="1:31">
      <c r="A90" s="28">
        <v>2012</v>
      </c>
      <c r="B90" s="29" t="s">
        <v>116</v>
      </c>
      <c r="C90" s="29">
        <v>112011</v>
      </c>
      <c r="D90" s="29" t="s">
        <v>169</v>
      </c>
      <c r="E90" s="29" t="s">
        <v>171</v>
      </c>
      <c r="F90" s="30">
        <v>347010</v>
      </c>
      <c r="G90" s="30">
        <v>342256</v>
      </c>
      <c r="H90" s="30">
        <v>44194096</v>
      </c>
      <c r="I90" s="30">
        <v>42048258</v>
      </c>
      <c r="J90" s="30">
        <v>60512721</v>
      </c>
      <c r="K90" s="30">
        <v>3817679</v>
      </c>
      <c r="L90" s="31">
        <v>6.2</v>
      </c>
      <c r="M90" s="31">
        <v>93.2</v>
      </c>
      <c r="N90" s="31">
        <v>25.7</v>
      </c>
      <c r="O90" s="31">
        <v>16.3</v>
      </c>
      <c r="P90" s="31">
        <v>14.3</v>
      </c>
      <c r="Q90" s="32">
        <v>0.95</v>
      </c>
      <c r="R90" s="32" t="s">
        <v>115</v>
      </c>
      <c r="S90" s="32" t="s">
        <v>115</v>
      </c>
      <c r="T90" s="31">
        <v>7.6</v>
      </c>
      <c r="U90" s="31">
        <v>70</v>
      </c>
      <c r="V90" s="30">
        <v>100986771</v>
      </c>
      <c r="W90" s="30">
        <v>96802642</v>
      </c>
      <c r="X90" s="30">
        <v>4184129</v>
      </c>
      <c r="Y90" s="30">
        <v>405248</v>
      </c>
      <c r="Z90" s="30">
        <v>3778881</v>
      </c>
      <c r="AA90" s="30">
        <v>554269</v>
      </c>
      <c r="AB90" s="30">
        <v>6398</v>
      </c>
      <c r="AC90" s="30">
        <v>33934</v>
      </c>
      <c r="AD90" s="30">
        <v>164322</v>
      </c>
      <c r="AE90" s="33">
        <v>430279</v>
      </c>
    </row>
    <row r="91" spans="1:31">
      <c r="A91" s="28">
        <v>2012</v>
      </c>
      <c r="B91" s="29" t="s">
        <v>129</v>
      </c>
      <c r="C91" s="29">
        <v>112020</v>
      </c>
      <c r="D91" s="29" t="s">
        <v>169</v>
      </c>
      <c r="E91" s="29" t="s">
        <v>172</v>
      </c>
      <c r="F91" s="30">
        <v>202604</v>
      </c>
      <c r="G91" s="30">
        <v>200029</v>
      </c>
      <c r="H91" s="30">
        <v>26757344</v>
      </c>
      <c r="I91" s="30">
        <v>23216948</v>
      </c>
      <c r="J91" s="30">
        <v>39338561</v>
      </c>
      <c r="K91" s="30">
        <v>3412011</v>
      </c>
      <c r="L91" s="31">
        <v>9.5</v>
      </c>
      <c r="M91" s="31">
        <v>85.3</v>
      </c>
      <c r="N91" s="31">
        <v>27.7</v>
      </c>
      <c r="O91" s="31">
        <v>13.2</v>
      </c>
      <c r="P91" s="31">
        <v>11.3</v>
      </c>
      <c r="Q91" s="32">
        <v>0.86</v>
      </c>
      <c r="R91" s="32" t="s">
        <v>115</v>
      </c>
      <c r="S91" s="32" t="s">
        <v>115</v>
      </c>
      <c r="T91" s="31">
        <v>6.9</v>
      </c>
      <c r="U91" s="31" t="s">
        <v>115</v>
      </c>
      <c r="V91" s="30">
        <v>65375867</v>
      </c>
      <c r="W91" s="30">
        <v>61024801</v>
      </c>
      <c r="X91" s="30">
        <v>4351066</v>
      </c>
      <c r="Y91" s="30">
        <v>598047</v>
      </c>
      <c r="Z91" s="30">
        <v>3753019</v>
      </c>
      <c r="AA91" s="30">
        <v>-807456</v>
      </c>
      <c r="AB91" s="30">
        <v>925380</v>
      </c>
      <c r="AC91" s="30">
        <v>158032</v>
      </c>
      <c r="AD91" s="30" t="s">
        <v>115</v>
      </c>
      <c r="AE91" s="33">
        <v>275956</v>
      </c>
    </row>
    <row r="92" spans="1:31">
      <c r="A92" s="28">
        <v>2012</v>
      </c>
      <c r="B92" s="29" t="s">
        <v>129</v>
      </c>
      <c r="C92" s="29">
        <v>112038</v>
      </c>
      <c r="D92" s="29" t="s">
        <v>169</v>
      </c>
      <c r="E92" s="29" t="s">
        <v>173</v>
      </c>
      <c r="F92" s="30">
        <v>581170</v>
      </c>
      <c r="G92" s="30">
        <v>559488</v>
      </c>
      <c r="H92" s="30">
        <v>69843083</v>
      </c>
      <c r="I92" s="30">
        <v>65741200</v>
      </c>
      <c r="J92" s="30">
        <v>97384565</v>
      </c>
      <c r="K92" s="30">
        <v>6729551</v>
      </c>
      <c r="L92" s="31">
        <v>18.7</v>
      </c>
      <c r="M92" s="31">
        <v>94.9</v>
      </c>
      <c r="N92" s="31">
        <v>25.4</v>
      </c>
      <c r="O92" s="31">
        <v>15.9</v>
      </c>
      <c r="P92" s="31">
        <v>12</v>
      </c>
      <c r="Q92" s="32">
        <v>0.94</v>
      </c>
      <c r="R92" s="32" t="s">
        <v>115</v>
      </c>
      <c r="S92" s="32" t="s">
        <v>115</v>
      </c>
      <c r="T92" s="31">
        <v>7.8</v>
      </c>
      <c r="U92" s="31">
        <v>56.9</v>
      </c>
      <c r="V92" s="30">
        <v>188835114</v>
      </c>
      <c r="W92" s="30">
        <v>169220581</v>
      </c>
      <c r="X92" s="30">
        <v>19614533</v>
      </c>
      <c r="Y92" s="30">
        <v>1389941</v>
      </c>
      <c r="Z92" s="30">
        <v>18224592</v>
      </c>
      <c r="AA92" s="30">
        <v>1918391</v>
      </c>
      <c r="AB92" s="30">
        <v>692272</v>
      </c>
      <c r="AC92" s="30">
        <v>54478</v>
      </c>
      <c r="AD92" s="30" t="s">
        <v>115</v>
      </c>
      <c r="AE92" s="33">
        <v>2665141</v>
      </c>
    </row>
    <row r="93" spans="1:31">
      <c r="A93" s="28">
        <v>2012</v>
      </c>
      <c r="B93" s="29" t="s">
        <v>129</v>
      </c>
      <c r="C93" s="29">
        <v>112089</v>
      </c>
      <c r="D93" s="29" t="s">
        <v>169</v>
      </c>
      <c r="E93" s="29" t="s">
        <v>174</v>
      </c>
      <c r="F93" s="30">
        <v>343020</v>
      </c>
      <c r="G93" s="30">
        <v>339084</v>
      </c>
      <c r="H93" s="30">
        <v>40907025</v>
      </c>
      <c r="I93" s="30">
        <v>38789647</v>
      </c>
      <c r="J93" s="30">
        <v>56592159</v>
      </c>
      <c r="K93" s="30">
        <v>4154895</v>
      </c>
      <c r="L93" s="31">
        <v>4.4000000000000004</v>
      </c>
      <c r="M93" s="31">
        <v>94.1</v>
      </c>
      <c r="N93" s="31">
        <v>33.299999999999997</v>
      </c>
      <c r="O93" s="31">
        <v>12.6</v>
      </c>
      <c r="P93" s="31">
        <v>11.1</v>
      </c>
      <c r="Q93" s="32">
        <v>0.96</v>
      </c>
      <c r="R93" s="32" t="s">
        <v>115</v>
      </c>
      <c r="S93" s="32" t="s">
        <v>115</v>
      </c>
      <c r="T93" s="31">
        <v>5.2</v>
      </c>
      <c r="U93" s="31">
        <v>7.8</v>
      </c>
      <c r="V93" s="30">
        <v>90547183</v>
      </c>
      <c r="W93" s="30">
        <v>87571793</v>
      </c>
      <c r="X93" s="30">
        <v>2975390</v>
      </c>
      <c r="Y93" s="30">
        <v>465085</v>
      </c>
      <c r="Z93" s="30">
        <v>2510305</v>
      </c>
      <c r="AA93" s="30">
        <v>309647</v>
      </c>
      <c r="AB93" s="30">
        <v>516643</v>
      </c>
      <c r="AC93" s="30" t="s">
        <v>115</v>
      </c>
      <c r="AD93" s="30">
        <v>526990</v>
      </c>
      <c r="AE93" s="33">
        <v>299300</v>
      </c>
    </row>
    <row r="94" spans="1:31">
      <c r="A94" s="28">
        <v>2012</v>
      </c>
      <c r="B94" s="29" t="s">
        <v>118</v>
      </c>
      <c r="C94" s="29">
        <v>112101</v>
      </c>
      <c r="D94" s="29" t="s">
        <v>169</v>
      </c>
      <c r="E94" s="29" t="s">
        <v>175</v>
      </c>
      <c r="F94" s="30">
        <v>116142</v>
      </c>
      <c r="G94" s="30">
        <v>114795</v>
      </c>
      <c r="H94" s="30">
        <v>17088037</v>
      </c>
      <c r="I94" s="30">
        <v>12615329</v>
      </c>
      <c r="J94" s="30">
        <v>24757991</v>
      </c>
      <c r="K94" s="30">
        <v>2352587</v>
      </c>
      <c r="L94" s="31">
        <v>9.5</v>
      </c>
      <c r="M94" s="31">
        <v>83.7</v>
      </c>
      <c r="N94" s="31">
        <v>26.7</v>
      </c>
      <c r="O94" s="31">
        <v>15.7</v>
      </c>
      <c r="P94" s="31">
        <v>14</v>
      </c>
      <c r="Q94" s="32">
        <v>0.74</v>
      </c>
      <c r="R94" s="32" t="s">
        <v>115</v>
      </c>
      <c r="S94" s="32" t="s">
        <v>115</v>
      </c>
      <c r="T94" s="31">
        <v>8.8000000000000007</v>
      </c>
      <c r="U94" s="31">
        <v>24.5</v>
      </c>
      <c r="V94" s="30">
        <v>40126676</v>
      </c>
      <c r="W94" s="30">
        <v>37190198</v>
      </c>
      <c r="X94" s="30">
        <v>2936478</v>
      </c>
      <c r="Y94" s="30">
        <v>581126</v>
      </c>
      <c r="Z94" s="30">
        <v>2355352</v>
      </c>
      <c r="AA94" s="30">
        <v>-4353</v>
      </c>
      <c r="AB94" s="30">
        <v>5443</v>
      </c>
      <c r="AC94" s="30">
        <v>241029</v>
      </c>
      <c r="AD94" s="30">
        <v>141631</v>
      </c>
      <c r="AE94" s="33">
        <v>100488</v>
      </c>
    </row>
    <row r="95" spans="1:31">
      <c r="A95" s="28">
        <v>2012</v>
      </c>
      <c r="B95" s="29" t="s">
        <v>129</v>
      </c>
      <c r="C95" s="29">
        <v>112143</v>
      </c>
      <c r="D95" s="29" t="s">
        <v>169</v>
      </c>
      <c r="E95" s="29" t="s">
        <v>176</v>
      </c>
      <c r="F95" s="30">
        <v>239253</v>
      </c>
      <c r="G95" s="30">
        <v>236351</v>
      </c>
      <c r="H95" s="30">
        <v>28970273</v>
      </c>
      <c r="I95" s="30">
        <v>22143959</v>
      </c>
      <c r="J95" s="30">
        <v>40133864</v>
      </c>
      <c r="K95" s="30">
        <v>3737665</v>
      </c>
      <c r="L95" s="31">
        <v>6.5</v>
      </c>
      <c r="M95" s="31">
        <v>91.2</v>
      </c>
      <c r="N95" s="31">
        <v>25.1</v>
      </c>
      <c r="O95" s="31">
        <v>17.100000000000001</v>
      </c>
      <c r="P95" s="31">
        <v>14.7</v>
      </c>
      <c r="Q95" s="32">
        <v>0.77</v>
      </c>
      <c r="R95" s="32" t="s">
        <v>115</v>
      </c>
      <c r="S95" s="32" t="s">
        <v>115</v>
      </c>
      <c r="T95" s="31">
        <v>9.5</v>
      </c>
      <c r="U95" s="31">
        <v>42</v>
      </c>
      <c r="V95" s="30">
        <v>68849479</v>
      </c>
      <c r="W95" s="30">
        <v>65577441</v>
      </c>
      <c r="X95" s="30">
        <v>3272038</v>
      </c>
      <c r="Y95" s="30">
        <v>662272</v>
      </c>
      <c r="Z95" s="30">
        <v>2609766</v>
      </c>
      <c r="AA95" s="30">
        <v>372178</v>
      </c>
      <c r="AB95" s="30">
        <v>1770902</v>
      </c>
      <c r="AC95" s="30" t="s">
        <v>115</v>
      </c>
      <c r="AD95" s="30" t="s">
        <v>115</v>
      </c>
      <c r="AE95" s="33">
        <v>2143080</v>
      </c>
    </row>
    <row r="96" spans="1:31">
      <c r="A96" s="28">
        <v>2012</v>
      </c>
      <c r="B96" s="29" t="s">
        <v>118</v>
      </c>
      <c r="C96" s="29">
        <v>112151</v>
      </c>
      <c r="D96" s="29" t="s">
        <v>169</v>
      </c>
      <c r="E96" s="29" t="s">
        <v>177</v>
      </c>
      <c r="F96" s="30">
        <v>155237</v>
      </c>
      <c r="G96" s="30">
        <v>153397</v>
      </c>
      <c r="H96" s="30">
        <v>18815340</v>
      </c>
      <c r="I96" s="30">
        <v>16756750</v>
      </c>
      <c r="J96" s="30">
        <v>26762247</v>
      </c>
      <c r="K96" s="30">
        <v>3116476</v>
      </c>
      <c r="L96" s="31">
        <v>9.3000000000000007</v>
      </c>
      <c r="M96" s="31">
        <v>89.7</v>
      </c>
      <c r="N96" s="31">
        <v>31.5</v>
      </c>
      <c r="O96" s="31">
        <v>11.6</v>
      </c>
      <c r="P96" s="31">
        <v>9.5</v>
      </c>
      <c r="Q96" s="32">
        <v>0.9</v>
      </c>
      <c r="R96" s="32" t="s">
        <v>115</v>
      </c>
      <c r="S96" s="32" t="s">
        <v>115</v>
      </c>
      <c r="T96" s="31">
        <v>3.7</v>
      </c>
      <c r="U96" s="31">
        <v>6</v>
      </c>
      <c r="V96" s="30">
        <v>49314320</v>
      </c>
      <c r="W96" s="30">
        <v>46326710</v>
      </c>
      <c r="X96" s="30">
        <v>2987610</v>
      </c>
      <c r="Y96" s="30">
        <v>494018</v>
      </c>
      <c r="Z96" s="30">
        <v>2493592</v>
      </c>
      <c r="AA96" s="30">
        <v>555267</v>
      </c>
      <c r="AB96" s="30">
        <v>1132711</v>
      </c>
      <c r="AC96" s="30" t="s">
        <v>115</v>
      </c>
      <c r="AD96" s="30">
        <v>2118183</v>
      </c>
      <c r="AE96" s="33">
        <v>-430205</v>
      </c>
    </row>
    <row r="97" spans="1:31">
      <c r="A97" s="28">
        <v>2012</v>
      </c>
      <c r="B97" s="29" t="s">
        <v>118</v>
      </c>
      <c r="C97" s="29">
        <v>112178</v>
      </c>
      <c r="D97" s="29" t="s">
        <v>169</v>
      </c>
      <c r="E97" s="29" t="s">
        <v>178</v>
      </c>
      <c r="F97" s="30">
        <v>120036</v>
      </c>
      <c r="G97" s="30">
        <v>118704</v>
      </c>
      <c r="H97" s="30">
        <v>15699458</v>
      </c>
      <c r="I97" s="30">
        <v>11744730</v>
      </c>
      <c r="J97" s="30">
        <v>22763632</v>
      </c>
      <c r="K97" s="30">
        <v>2151549</v>
      </c>
      <c r="L97" s="31">
        <v>6.1</v>
      </c>
      <c r="M97" s="31">
        <v>88.3</v>
      </c>
      <c r="N97" s="31">
        <v>25.1</v>
      </c>
      <c r="O97" s="31">
        <v>15.4</v>
      </c>
      <c r="P97" s="31">
        <v>13.7</v>
      </c>
      <c r="Q97" s="32">
        <v>0.76</v>
      </c>
      <c r="R97" s="32" t="s">
        <v>115</v>
      </c>
      <c r="S97" s="32" t="s">
        <v>115</v>
      </c>
      <c r="T97" s="31">
        <v>4.7</v>
      </c>
      <c r="U97" s="31">
        <v>18.8</v>
      </c>
      <c r="V97" s="30">
        <v>39844106</v>
      </c>
      <c r="W97" s="30">
        <v>38091032</v>
      </c>
      <c r="X97" s="30">
        <v>1753074</v>
      </c>
      <c r="Y97" s="30">
        <v>353584</v>
      </c>
      <c r="Z97" s="30">
        <v>1399490</v>
      </c>
      <c r="AA97" s="30">
        <v>74342</v>
      </c>
      <c r="AB97" s="30">
        <v>24650</v>
      </c>
      <c r="AC97" s="30" t="s">
        <v>115</v>
      </c>
      <c r="AD97" s="30" t="s">
        <v>115</v>
      </c>
      <c r="AE97" s="33">
        <v>98992</v>
      </c>
    </row>
    <row r="98" spans="1:31">
      <c r="A98" s="28">
        <v>2012</v>
      </c>
      <c r="B98" s="29" t="s">
        <v>118</v>
      </c>
      <c r="C98" s="29">
        <v>112186</v>
      </c>
      <c r="D98" s="29" t="s">
        <v>169</v>
      </c>
      <c r="E98" s="29" t="s">
        <v>179</v>
      </c>
      <c r="F98" s="30">
        <v>146189</v>
      </c>
      <c r="G98" s="30">
        <v>143681</v>
      </c>
      <c r="H98" s="30">
        <v>20628490</v>
      </c>
      <c r="I98" s="30">
        <v>15533692</v>
      </c>
      <c r="J98" s="30">
        <v>29934786</v>
      </c>
      <c r="K98" s="30">
        <v>2667132</v>
      </c>
      <c r="L98" s="31">
        <v>10.6</v>
      </c>
      <c r="M98" s="31">
        <v>85.8</v>
      </c>
      <c r="N98" s="31">
        <v>26.4</v>
      </c>
      <c r="O98" s="31">
        <v>11.8</v>
      </c>
      <c r="P98" s="31">
        <v>10.1</v>
      </c>
      <c r="Q98" s="32">
        <v>0.73</v>
      </c>
      <c r="R98" s="32" t="s">
        <v>115</v>
      </c>
      <c r="S98" s="32" t="s">
        <v>115</v>
      </c>
      <c r="T98" s="31">
        <v>6.6</v>
      </c>
      <c r="U98" s="31">
        <v>14.2</v>
      </c>
      <c r="V98" s="30">
        <v>49530697</v>
      </c>
      <c r="W98" s="30">
        <v>46116389</v>
      </c>
      <c r="X98" s="30">
        <v>3414308</v>
      </c>
      <c r="Y98" s="30">
        <v>233209</v>
      </c>
      <c r="Z98" s="30">
        <v>3181099</v>
      </c>
      <c r="AA98" s="30">
        <v>152107</v>
      </c>
      <c r="AB98" s="30">
        <v>1718544</v>
      </c>
      <c r="AC98" s="30" t="s">
        <v>115</v>
      </c>
      <c r="AD98" s="30" t="s">
        <v>115</v>
      </c>
      <c r="AE98" s="33">
        <v>1870651</v>
      </c>
    </row>
    <row r="99" spans="1:31">
      <c r="A99" s="28">
        <v>2012</v>
      </c>
      <c r="B99" s="29" t="s">
        <v>118</v>
      </c>
      <c r="C99" s="29">
        <v>112194</v>
      </c>
      <c r="D99" s="29" t="s">
        <v>169</v>
      </c>
      <c r="E99" s="29" t="s">
        <v>180</v>
      </c>
      <c r="F99" s="30">
        <v>227526</v>
      </c>
      <c r="G99" s="30">
        <v>225144</v>
      </c>
      <c r="H99" s="30">
        <v>25809163</v>
      </c>
      <c r="I99" s="30">
        <v>23026014</v>
      </c>
      <c r="J99" s="30">
        <v>35716703</v>
      </c>
      <c r="K99" s="30">
        <v>3189650</v>
      </c>
      <c r="L99" s="31">
        <v>4.9000000000000004</v>
      </c>
      <c r="M99" s="31">
        <v>93.3</v>
      </c>
      <c r="N99" s="31">
        <v>28.9</v>
      </c>
      <c r="O99" s="31">
        <v>17.600000000000001</v>
      </c>
      <c r="P99" s="31">
        <v>15.6</v>
      </c>
      <c r="Q99" s="32">
        <v>0.9</v>
      </c>
      <c r="R99" s="32" t="s">
        <v>115</v>
      </c>
      <c r="S99" s="32" t="s">
        <v>115</v>
      </c>
      <c r="T99" s="31">
        <v>6.1</v>
      </c>
      <c r="U99" s="31">
        <v>57.2</v>
      </c>
      <c r="V99" s="30">
        <v>60111695</v>
      </c>
      <c r="W99" s="30">
        <v>58123305</v>
      </c>
      <c r="X99" s="30">
        <v>1988390</v>
      </c>
      <c r="Y99" s="30">
        <v>231297</v>
      </c>
      <c r="Z99" s="30">
        <v>1757093</v>
      </c>
      <c r="AA99" s="30">
        <v>121455</v>
      </c>
      <c r="AB99" s="30">
        <v>4591</v>
      </c>
      <c r="AC99" s="30">
        <v>86364</v>
      </c>
      <c r="AD99" s="30" t="s">
        <v>115</v>
      </c>
      <c r="AE99" s="33">
        <v>212410</v>
      </c>
    </row>
    <row r="100" spans="1:31">
      <c r="A100" s="28">
        <v>2012</v>
      </c>
      <c r="B100" s="29" t="s">
        <v>129</v>
      </c>
      <c r="C100" s="29">
        <v>112216</v>
      </c>
      <c r="D100" s="29" t="s">
        <v>169</v>
      </c>
      <c r="E100" s="29" t="s">
        <v>181</v>
      </c>
      <c r="F100" s="30">
        <v>243978</v>
      </c>
      <c r="G100" s="30">
        <v>239521</v>
      </c>
      <c r="H100" s="30">
        <v>29834237</v>
      </c>
      <c r="I100" s="30">
        <v>26546124</v>
      </c>
      <c r="J100" s="30">
        <v>41169994</v>
      </c>
      <c r="K100" s="30">
        <v>3569552</v>
      </c>
      <c r="L100" s="31">
        <v>8.6999999999999993</v>
      </c>
      <c r="M100" s="31">
        <v>90.4</v>
      </c>
      <c r="N100" s="31">
        <v>21.8</v>
      </c>
      <c r="O100" s="31">
        <v>13.3</v>
      </c>
      <c r="P100" s="31">
        <v>9.8000000000000007</v>
      </c>
      <c r="Q100" s="32">
        <v>0.89</v>
      </c>
      <c r="R100" s="32" t="s">
        <v>115</v>
      </c>
      <c r="S100" s="32" t="s">
        <v>115</v>
      </c>
      <c r="T100" s="31">
        <v>6</v>
      </c>
      <c r="U100" s="31">
        <v>51.3</v>
      </c>
      <c r="V100" s="30">
        <v>73629659</v>
      </c>
      <c r="W100" s="30">
        <v>69567603</v>
      </c>
      <c r="X100" s="30">
        <v>4062056</v>
      </c>
      <c r="Y100" s="30">
        <v>483511</v>
      </c>
      <c r="Z100" s="30">
        <v>3578545</v>
      </c>
      <c r="AA100" s="30">
        <v>-616101</v>
      </c>
      <c r="AB100" s="30">
        <v>1088118</v>
      </c>
      <c r="AC100" s="30" t="s">
        <v>115</v>
      </c>
      <c r="AD100" s="30">
        <v>390868</v>
      </c>
      <c r="AE100" s="33">
        <v>81149</v>
      </c>
    </row>
    <row r="101" spans="1:31">
      <c r="A101" s="28">
        <v>2012</v>
      </c>
      <c r="B101" s="29" t="s">
        <v>129</v>
      </c>
      <c r="C101" s="29">
        <v>112224</v>
      </c>
      <c r="D101" s="29" t="s">
        <v>169</v>
      </c>
      <c r="E101" s="29" t="s">
        <v>182</v>
      </c>
      <c r="F101" s="30">
        <v>330428</v>
      </c>
      <c r="G101" s="30">
        <v>326340</v>
      </c>
      <c r="H101" s="30">
        <v>39842318</v>
      </c>
      <c r="I101" s="30">
        <v>36015680</v>
      </c>
      <c r="J101" s="30">
        <v>54695145</v>
      </c>
      <c r="K101" s="30">
        <v>4237398</v>
      </c>
      <c r="L101" s="31">
        <v>8.3000000000000007</v>
      </c>
      <c r="M101" s="31">
        <v>85.8</v>
      </c>
      <c r="N101" s="31">
        <v>26.4</v>
      </c>
      <c r="O101" s="31">
        <v>15.7</v>
      </c>
      <c r="P101" s="31">
        <v>13.5</v>
      </c>
      <c r="Q101" s="32">
        <v>0.9</v>
      </c>
      <c r="R101" s="32" t="s">
        <v>115</v>
      </c>
      <c r="S101" s="32" t="s">
        <v>115</v>
      </c>
      <c r="T101" s="31">
        <v>10.199999999999999</v>
      </c>
      <c r="U101" s="31">
        <v>83.1</v>
      </c>
      <c r="V101" s="30">
        <v>92009801</v>
      </c>
      <c r="W101" s="30">
        <v>87153292</v>
      </c>
      <c r="X101" s="30">
        <v>4856509</v>
      </c>
      <c r="Y101" s="30">
        <v>327198</v>
      </c>
      <c r="Z101" s="30">
        <v>4529311</v>
      </c>
      <c r="AA101" s="30">
        <v>793133</v>
      </c>
      <c r="AB101" s="30">
        <v>2040500</v>
      </c>
      <c r="AC101" s="30">
        <v>111</v>
      </c>
      <c r="AD101" s="30">
        <v>1800000</v>
      </c>
      <c r="AE101" s="33">
        <v>1033744</v>
      </c>
    </row>
    <row r="102" spans="1:31">
      <c r="A102" s="21">
        <v>2012</v>
      </c>
      <c r="B102" s="22" t="s">
        <v>118</v>
      </c>
      <c r="C102" s="22">
        <v>112241</v>
      </c>
      <c r="D102" s="22" t="s">
        <v>169</v>
      </c>
      <c r="E102" s="22" t="s">
        <v>183</v>
      </c>
      <c r="F102" s="23">
        <v>128345</v>
      </c>
      <c r="G102" s="23">
        <v>124395</v>
      </c>
      <c r="H102" s="23">
        <v>16449783</v>
      </c>
      <c r="I102" s="23">
        <v>19425390</v>
      </c>
      <c r="J102" s="23">
        <v>25783936</v>
      </c>
      <c r="K102" s="23">
        <v>369311</v>
      </c>
      <c r="L102" s="24">
        <v>10.199999999999999</v>
      </c>
      <c r="M102" s="24">
        <v>84.5</v>
      </c>
      <c r="N102" s="24">
        <v>24.6</v>
      </c>
      <c r="O102" s="24">
        <v>6.1</v>
      </c>
      <c r="P102" s="24">
        <v>5</v>
      </c>
      <c r="Q102" s="25">
        <v>1.24</v>
      </c>
      <c r="R102" s="25" t="s">
        <v>115</v>
      </c>
      <c r="S102" s="25" t="s">
        <v>115</v>
      </c>
      <c r="T102" s="24">
        <v>4.2</v>
      </c>
      <c r="U102" s="24">
        <v>41.7</v>
      </c>
      <c r="V102" s="23">
        <v>50991801</v>
      </c>
      <c r="W102" s="23">
        <v>47945719</v>
      </c>
      <c r="X102" s="23">
        <v>3046082</v>
      </c>
      <c r="Y102" s="23">
        <v>408033</v>
      </c>
      <c r="Z102" s="23">
        <v>2638049</v>
      </c>
      <c r="AA102" s="23">
        <v>741594</v>
      </c>
      <c r="AB102" s="23">
        <v>957027</v>
      </c>
      <c r="AC102" s="23" t="s">
        <v>115</v>
      </c>
      <c r="AD102" s="23">
        <v>1040000</v>
      </c>
      <c r="AE102" s="26">
        <v>658621</v>
      </c>
    </row>
    <row r="103" spans="1:31">
      <c r="A103" s="28">
        <v>2012</v>
      </c>
      <c r="B103" s="29" t="s">
        <v>118</v>
      </c>
      <c r="C103" s="29">
        <v>112259</v>
      </c>
      <c r="D103" s="29" t="s">
        <v>169</v>
      </c>
      <c r="E103" s="29" t="s">
        <v>184</v>
      </c>
      <c r="F103" s="30">
        <v>150077</v>
      </c>
      <c r="G103" s="30">
        <v>148630</v>
      </c>
      <c r="H103" s="30">
        <v>18078871</v>
      </c>
      <c r="I103" s="30">
        <v>16621138</v>
      </c>
      <c r="J103" s="30">
        <v>24870192</v>
      </c>
      <c r="K103" s="30">
        <v>1926996</v>
      </c>
      <c r="L103" s="31">
        <v>4.2</v>
      </c>
      <c r="M103" s="31">
        <v>91.4</v>
      </c>
      <c r="N103" s="31">
        <v>30.6</v>
      </c>
      <c r="O103" s="31">
        <v>11.9</v>
      </c>
      <c r="P103" s="31">
        <v>10.4</v>
      </c>
      <c r="Q103" s="32">
        <v>0.92</v>
      </c>
      <c r="R103" s="32" t="s">
        <v>115</v>
      </c>
      <c r="S103" s="32" t="s">
        <v>115</v>
      </c>
      <c r="T103" s="31">
        <v>2.1</v>
      </c>
      <c r="U103" s="31">
        <v>19.8</v>
      </c>
      <c r="V103" s="30">
        <v>40098688</v>
      </c>
      <c r="W103" s="30">
        <v>38712195</v>
      </c>
      <c r="X103" s="30">
        <v>1386493</v>
      </c>
      <c r="Y103" s="30">
        <v>332575</v>
      </c>
      <c r="Z103" s="30">
        <v>1053918</v>
      </c>
      <c r="AA103" s="30">
        <v>261815</v>
      </c>
      <c r="AB103" s="30">
        <v>2000</v>
      </c>
      <c r="AC103" s="30" t="s">
        <v>115</v>
      </c>
      <c r="AD103" s="30">
        <v>933970</v>
      </c>
      <c r="AE103" s="33">
        <v>-670155</v>
      </c>
    </row>
    <row r="104" spans="1:31">
      <c r="A104" s="28">
        <v>2012</v>
      </c>
      <c r="B104" s="29" t="s">
        <v>118</v>
      </c>
      <c r="C104" s="29">
        <v>112275</v>
      </c>
      <c r="D104" s="29" t="s">
        <v>169</v>
      </c>
      <c r="E104" s="29" t="s">
        <v>185</v>
      </c>
      <c r="F104" s="30">
        <v>131429</v>
      </c>
      <c r="G104" s="30">
        <v>129018</v>
      </c>
      <c r="H104" s="30">
        <v>16123411</v>
      </c>
      <c r="I104" s="30">
        <v>15672743</v>
      </c>
      <c r="J104" s="30">
        <v>22066854</v>
      </c>
      <c r="K104" s="30">
        <v>1230684</v>
      </c>
      <c r="L104" s="31">
        <v>4.5999999999999996</v>
      </c>
      <c r="M104" s="31">
        <v>93.7</v>
      </c>
      <c r="N104" s="31">
        <v>23.6</v>
      </c>
      <c r="O104" s="31">
        <v>13.8</v>
      </c>
      <c r="P104" s="31">
        <v>12.1</v>
      </c>
      <c r="Q104" s="32">
        <v>0.98</v>
      </c>
      <c r="R104" s="32" t="s">
        <v>115</v>
      </c>
      <c r="S104" s="32" t="s">
        <v>115</v>
      </c>
      <c r="T104" s="31">
        <v>4.0999999999999996</v>
      </c>
      <c r="U104" s="31">
        <v>51.3</v>
      </c>
      <c r="V104" s="30">
        <v>36193234</v>
      </c>
      <c r="W104" s="30">
        <v>35117153</v>
      </c>
      <c r="X104" s="30">
        <v>1076081</v>
      </c>
      <c r="Y104" s="30">
        <v>65830</v>
      </c>
      <c r="Z104" s="30">
        <v>1010251</v>
      </c>
      <c r="AA104" s="30">
        <v>-38204</v>
      </c>
      <c r="AB104" s="30">
        <v>903</v>
      </c>
      <c r="AC104" s="30" t="s">
        <v>115</v>
      </c>
      <c r="AD104" s="30">
        <v>406361</v>
      </c>
      <c r="AE104" s="33">
        <v>-443662</v>
      </c>
    </row>
    <row r="105" spans="1:31">
      <c r="A105" s="28">
        <v>2012</v>
      </c>
      <c r="B105" s="29" t="s">
        <v>118</v>
      </c>
      <c r="C105" s="29">
        <v>112305</v>
      </c>
      <c r="D105" s="29" t="s">
        <v>169</v>
      </c>
      <c r="E105" s="29" t="s">
        <v>186</v>
      </c>
      <c r="F105" s="30">
        <v>162036</v>
      </c>
      <c r="G105" s="30">
        <v>159745</v>
      </c>
      <c r="H105" s="30">
        <v>20255006</v>
      </c>
      <c r="I105" s="30">
        <v>17651214</v>
      </c>
      <c r="J105" s="30">
        <v>28049557</v>
      </c>
      <c r="K105" s="30">
        <v>2542860</v>
      </c>
      <c r="L105" s="31">
        <v>5.0999999999999996</v>
      </c>
      <c r="M105" s="31">
        <v>89.2</v>
      </c>
      <c r="N105" s="31">
        <v>22.7</v>
      </c>
      <c r="O105" s="31">
        <v>13.9</v>
      </c>
      <c r="P105" s="31">
        <v>11.7</v>
      </c>
      <c r="Q105" s="32">
        <v>0.87</v>
      </c>
      <c r="R105" s="32" t="s">
        <v>115</v>
      </c>
      <c r="S105" s="32" t="s">
        <v>115</v>
      </c>
      <c r="T105" s="31">
        <v>5</v>
      </c>
      <c r="U105" s="31">
        <v>46.3</v>
      </c>
      <c r="V105" s="30">
        <v>48866560</v>
      </c>
      <c r="W105" s="30">
        <v>46992453</v>
      </c>
      <c r="X105" s="30">
        <v>1874107</v>
      </c>
      <c r="Y105" s="30">
        <v>437709</v>
      </c>
      <c r="Z105" s="30">
        <v>1436398</v>
      </c>
      <c r="AA105" s="30">
        <v>75173</v>
      </c>
      <c r="AB105" s="30">
        <v>2058539</v>
      </c>
      <c r="AC105" s="30">
        <v>57</v>
      </c>
      <c r="AD105" s="30">
        <v>2110397</v>
      </c>
      <c r="AE105" s="33">
        <v>23372</v>
      </c>
    </row>
    <row r="106" spans="1:31">
      <c r="A106" s="28">
        <v>2012</v>
      </c>
      <c r="B106" s="29" t="s">
        <v>118</v>
      </c>
      <c r="C106" s="29">
        <v>112321</v>
      </c>
      <c r="D106" s="29" t="s">
        <v>169</v>
      </c>
      <c r="E106" s="29" t="s">
        <v>187</v>
      </c>
      <c r="F106" s="30">
        <v>155507</v>
      </c>
      <c r="G106" s="30">
        <v>153549</v>
      </c>
      <c r="H106" s="30">
        <v>20162562</v>
      </c>
      <c r="I106" s="30">
        <v>17433116</v>
      </c>
      <c r="J106" s="30">
        <v>30219098</v>
      </c>
      <c r="K106" s="30">
        <v>2678327</v>
      </c>
      <c r="L106" s="31">
        <v>6</v>
      </c>
      <c r="M106" s="31">
        <v>92.4</v>
      </c>
      <c r="N106" s="31">
        <v>23.8</v>
      </c>
      <c r="O106" s="31">
        <v>16.600000000000001</v>
      </c>
      <c r="P106" s="31">
        <v>14.7</v>
      </c>
      <c r="Q106" s="32">
        <v>0.86</v>
      </c>
      <c r="R106" s="32" t="s">
        <v>115</v>
      </c>
      <c r="S106" s="32" t="s">
        <v>115</v>
      </c>
      <c r="T106" s="31">
        <v>10</v>
      </c>
      <c r="U106" s="31">
        <v>87.9</v>
      </c>
      <c r="V106" s="30">
        <v>45805474</v>
      </c>
      <c r="W106" s="30">
        <v>43635106</v>
      </c>
      <c r="X106" s="30">
        <v>2170368</v>
      </c>
      <c r="Y106" s="30">
        <v>358800</v>
      </c>
      <c r="Z106" s="30">
        <v>1811568</v>
      </c>
      <c r="AA106" s="30">
        <v>-248199</v>
      </c>
      <c r="AB106" s="30">
        <v>3080</v>
      </c>
      <c r="AC106" s="30">
        <v>8665</v>
      </c>
      <c r="AD106" s="30">
        <v>29757</v>
      </c>
      <c r="AE106" s="33">
        <v>-266211</v>
      </c>
    </row>
    <row r="107" spans="1:31">
      <c r="A107" s="21">
        <v>2012</v>
      </c>
      <c r="B107" s="22" t="s">
        <v>118</v>
      </c>
      <c r="C107" s="22">
        <v>112356</v>
      </c>
      <c r="D107" s="22" t="s">
        <v>169</v>
      </c>
      <c r="E107" s="22" t="s">
        <v>188</v>
      </c>
      <c r="F107" s="23">
        <v>107990</v>
      </c>
      <c r="G107" s="23">
        <v>106431</v>
      </c>
      <c r="H107" s="23">
        <v>14294246</v>
      </c>
      <c r="I107" s="23">
        <v>10636481</v>
      </c>
      <c r="J107" s="23">
        <v>19146048</v>
      </c>
      <c r="K107" s="23">
        <v>1760082</v>
      </c>
      <c r="L107" s="24">
        <v>7.1</v>
      </c>
      <c r="M107" s="24">
        <v>91.1</v>
      </c>
      <c r="N107" s="24">
        <v>24.3</v>
      </c>
      <c r="O107" s="24">
        <v>15.7</v>
      </c>
      <c r="P107" s="24">
        <v>13.6</v>
      </c>
      <c r="Q107" s="25">
        <v>0.75</v>
      </c>
      <c r="R107" s="25" t="s">
        <v>115</v>
      </c>
      <c r="S107" s="25" t="s">
        <v>115</v>
      </c>
      <c r="T107" s="24">
        <v>5.9</v>
      </c>
      <c r="U107" s="24">
        <v>21.6</v>
      </c>
      <c r="V107" s="23">
        <v>30408916</v>
      </c>
      <c r="W107" s="23">
        <v>28818694</v>
      </c>
      <c r="X107" s="23">
        <v>1590222</v>
      </c>
      <c r="Y107" s="23">
        <v>232501</v>
      </c>
      <c r="Z107" s="23">
        <v>1357721</v>
      </c>
      <c r="AA107" s="23">
        <v>265555</v>
      </c>
      <c r="AB107" s="23">
        <v>3431</v>
      </c>
      <c r="AC107" s="23" t="s">
        <v>115</v>
      </c>
      <c r="AD107" s="23">
        <v>200000</v>
      </c>
      <c r="AE107" s="26">
        <v>68986</v>
      </c>
    </row>
    <row r="108" spans="1:31">
      <c r="A108" s="28">
        <v>2012</v>
      </c>
      <c r="B108" s="29" t="s">
        <v>118</v>
      </c>
      <c r="C108" s="29">
        <v>112372</v>
      </c>
      <c r="D108" s="29" t="s">
        <v>169</v>
      </c>
      <c r="E108" s="29" t="s">
        <v>189</v>
      </c>
      <c r="F108" s="30">
        <v>134515</v>
      </c>
      <c r="G108" s="30">
        <v>131891</v>
      </c>
      <c r="H108" s="30">
        <v>17223307</v>
      </c>
      <c r="I108" s="30">
        <v>15559705</v>
      </c>
      <c r="J108" s="30">
        <v>23693210</v>
      </c>
      <c r="K108" s="30">
        <v>1861797</v>
      </c>
      <c r="L108" s="31">
        <v>9.6999999999999993</v>
      </c>
      <c r="M108" s="31">
        <v>91.5</v>
      </c>
      <c r="N108" s="31">
        <v>25.6</v>
      </c>
      <c r="O108" s="31">
        <v>17.2</v>
      </c>
      <c r="P108" s="31">
        <v>14.4</v>
      </c>
      <c r="Q108" s="32">
        <v>0.91</v>
      </c>
      <c r="R108" s="32" t="s">
        <v>115</v>
      </c>
      <c r="S108" s="32" t="s">
        <v>115</v>
      </c>
      <c r="T108" s="31">
        <v>9.3000000000000007</v>
      </c>
      <c r="U108" s="31">
        <v>74.099999999999994</v>
      </c>
      <c r="V108" s="30">
        <v>43205057</v>
      </c>
      <c r="W108" s="30">
        <v>40773233</v>
      </c>
      <c r="X108" s="30">
        <v>2431824</v>
      </c>
      <c r="Y108" s="30">
        <v>123475</v>
      </c>
      <c r="Z108" s="30">
        <v>2308349</v>
      </c>
      <c r="AA108" s="30">
        <v>142226</v>
      </c>
      <c r="AB108" s="30">
        <v>1624452</v>
      </c>
      <c r="AC108" s="30" t="s">
        <v>115</v>
      </c>
      <c r="AD108" s="30">
        <v>806367</v>
      </c>
      <c r="AE108" s="33">
        <v>960311</v>
      </c>
    </row>
    <row r="109" spans="1:31">
      <c r="A109" s="28">
        <v>2012</v>
      </c>
      <c r="B109" s="29" t="s">
        <v>118</v>
      </c>
      <c r="C109" s="29">
        <v>112399</v>
      </c>
      <c r="D109" s="29" t="s">
        <v>169</v>
      </c>
      <c r="E109" s="29" t="s">
        <v>190</v>
      </c>
      <c r="F109" s="30">
        <v>100842</v>
      </c>
      <c r="G109" s="30">
        <v>99063</v>
      </c>
      <c r="H109" s="30">
        <v>12656521</v>
      </c>
      <c r="I109" s="30">
        <v>10392848</v>
      </c>
      <c r="J109" s="30">
        <v>17367269</v>
      </c>
      <c r="K109" s="30">
        <v>1703666</v>
      </c>
      <c r="L109" s="31">
        <v>6.2</v>
      </c>
      <c r="M109" s="31">
        <v>88.8</v>
      </c>
      <c r="N109" s="31">
        <v>26.6</v>
      </c>
      <c r="O109" s="31">
        <v>12.5</v>
      </c>
      <c r="P109" s="31">
        <v>10.5</v>
      </c>
      <c r="Q109" s="32">
        <v>0.84</v>
      </c>
      <c r="R109" s="32" t="s">
        <v>115</v>
      </c>
      <c r="S109" s="32" t="s">
        <v>115</v>
      </c>
      <c r="T109" s="31">
        <v>5.8</v>
      </c>
      <c r="U109" s="31">
        <v>62.7</v>
      </c>
      <c r="V109" s="30">
        <v>28557208</v>
      </c>
      <c r="W109" s="30">
        <v>27245832</v>
      </c>
      <c r="X109" s="30">
        <v>1311376</v>
      </c>
      <c r="Y109" s="30">
        <v>227176</v>
      </c>
      <c r="Z109" s="30">
        <v>1084200</v>
      </c>
      <c r="AA109" s="30">
        <v>71485</v>
      </c>
      <c r="AB109" s="30">
        <v>1225657</v>
      </c>
      <c r="AC109" s="30" t="s">
        <v>115</v>
      </c>
      <c r="AD109" s="30">
        <v>441991</v>
      </c>
      <c r="AE109" s="33">
        <v>855151</v>
      </c>
    </row>
    <row r="110" spans="1:31">
      <c r="A110" s="28">
        <v>2012</v>
      </c>
      <c r="B110" s="29" t="s">
        <v>118</v>
      </c>
      <c r="C110" s="29">
        <v>112453</v>
      </c>
      <c r="D110" s="29" t="s">
        <v>169</v>
      </c>
      <c r="E110" s="29" t="s">
        <v>191</v>
      </c>
      <c r="F110" s="30">
        <v>109112</v>
      </c>
      <c r="G110" s="30">
        <v>107479</v>
      </c>
      <c r="H110" s="30">
        <v>13969508</v>
      </c>
      <c r="I110" s="30">
        <v>11597510</v>
      </c>
      <c r="J110" s="30">
        <v>20300159</v>
      </c>
      <c r="K110" s="30">
        <v>1937055</v>
      </c>
      <c r="L110" s="31">
        <v>7.2</v>
      </c>
      <c r="M110" s="31">
        <v>89.2</v>
      </c>
      <c r="N110" s="31">
        <v>24.6</v>
      </c>
      <c r="O110" s="31">
        <v>13.4</v>
      </c>
      <c r="P110" s="31">
        <v>11.4</v>
      </c>
      <c r="Q110" s="32">
        <v>0.83</v>
      </c>
      <c r="R110" s="32" t="s">
        <v>115</v>
      </c>
      <c r="S110" s="32" t="s">
        <v>115</v>
      </c>
      <c r="T110" s="31">
        <v>2.9</v>
      </c>
      <c r="U110" s="31" t="s">
        <v>115</v>
      </c>
      <c r="V110" s="30">
        <v>34568361</v>
      </c>
      <c r="W110" s="30">
        <v>32874273</v>
      </c>
      <c r="X110" s="30">
        <v>1694088</v>
      </c>
      <c r="Y110" s="30">
        <v>232191</v>
      </c>
      <c r="Z110" s="30">
        <v>1461897</v>
      </c>
      <c r="AA110" s="30">
        <v>93239</v>
      </c>
      <c r="AB110" s="30">
        <v>541268</v>
      </c>
      <c r="AC110" s="30" t="s">
        <v>115</v>
      </c>
      <c r="AD110" s="30" t="s">
        <v>115</v>
      </c>
      <c r="AE110" s="33">
        <v>634507</v>
      </c>
    </row>
    <row r="111" spans="1:31">
      <c r="A111" s="28">
        <v>2012</v>
      </c>
      <c r="B111" s="29" t="s">
        <v>112</v>
      </c>
      <c r="C111" s="29">
        <v>121002</v>
      </c>
      <c r="D111" s="29" t="s">
        <v>192</v>
      </c>
      <c r="E111" s="29" t="s">
        <v>193</v>
      </c>
      <c r="F111" s="30">
        <v>958161</v>
      </c>
      <c r="G111" s="30">
        <v>938163</v>
      </c>
      <c r="H111" s="30">
        <v>141719986</v>
      </c>
      <c r="I111" s="30">
        <v>134302368</v>
      </c>
      <c r="J111" s="30">
        <v>202328382</v>
      </c>
      <c r="K111" s="30">
        <v>19804436</v>
      </c>
      <c r="L111" s="31">
        <v>0.5</v>
      </c>
      <c r="M111" s="31">
        <v>97.5</v>
      </c>
      <c r="N111" s="31">
        <v>24</v>
      </c>
      <c r="O111" s="31">
        <v>27.5</v>
      </c>
      <c r="P111" s="31">
        <v>25.1</v>
      </c>
      <c r="Q111" s="32">
        <v>0.95</v>
      </c>
      <c r="R111" s="32" t="s">
        <v>115</v>
      </c>
      <c r="S111" s="32">
        <v>2.59</v>
      </c>
      <c r="T111" s="31">
        <v>19.5</v>
      </c>
      <c r="U111" s="31">
        <v>261.10000000000002</v>
      </c>
      <c r="V111" s="30">
        <v>371677075</v>
      </c>
      <c r="W111" s="30">
        <v>369780517</v>
      </c>
      <c r="X111" s="30">
        <v>1896558</v>
      </c>
      <c r="Y111" s="30">
        <v>871578</v>
      </c>
      <c r="Z111" s="30">
        <v>1024980</v>
      </c>
      <c r="AA111" s="30">
        <v>-115275</v>
      </c>
      <c r="AB111" s="30">
        <v>925865</v>
      </c>
      <c r="AC111" s="30">
        <v>116</v>
      </c>
      <c r="AD111" s="30">
        <v>1012360</v>
      </c>
      <c r="AE111" s="33">
        <v>-201654</v>
      </c>
    </row>
    <row r="112" spans="1:31">
      <c r="A112" s="21">
        <v>2012</v>
      </c>
      <c r="B112" s="22" t="s">
        <v>118</v>
      </c>
      <c r="C112" s="22">
        <v>122033</v>
      </c>
      <c r="D112" s="22" t="s">
        <v>192</v>
      </c>
      <c r="E112" s="22" t="s">
        <v>194</v>
      </c>
      <c r="F112" s="23">
        <v>468367</v>
      </c>
      <c r="G112" s="23">
        <v>457090</v>
      </c>
      <c r="H112" s="23">
        <v>58519275</v>
      </c>
      <c r="I112" s="23">
        <v>58479491</v>
      </c>
      <c r="J112" s="23">
        <v>77538887</v>
      </c>
      <c r="K112" s="23">
        <v>1244481</v>
      </c>
      <c r="L112" s="24">
        <v>2.1</v>
      </c>
      <c r="M112" s="24">
        <v>95.6</v>
      </c>
      <c r="N112" s="24">
        <v>34</v>
      </c>
      <c r="O112" s="24">
        <v>11.5</v>
      </c>
      <c r="P112" s="24">
        <v>9.8000000000000007</v>
      </c>
      <c r="Q112" s="25">
        <v>1.03</v>
      </c>
      <c r="R112" s="25" t="s">
        <v>115</v>
      </c>
      <c r="S112" s="25" t="s">
        <v>115</v>
      </c>
      <c r="T112" s="24">
        <v>2.4</v>
      </c>
      <c r="U112" s="24">
        <v>3</v>
      </c>
      <c r="V112" s="23">
        <v>138053982</v>
      </c>
      <c r="W112" s="23">
        <v>136165845</v>
      </c>
      <c r="X112" s="23">
        <v>1888137</v>
      </c>
      <c r="Y112" s="23">
        <v>262160</v>
      </c>
      <c r="Z112" s="23">
        <v>1625977</v>
      </c>
      <c r="AA112" s="23">
        <v>-725477</v>
      </c>
      <c r="AB112" s="23">
        <v>23828</v>
      </c>
      <c r="AC112" s="23" t="s">
        <v>115</v>
      </c>
      <c r="AD112" s="23">
        <v>1000000</v>
      </c>
      <c r="AE112" s="26">
        <v>-1701649</v>
      </c>
    </row>
    <row r="113" spans="1:31">
      <c r="A113" s="28">
        <v>2012</v>
      </c>
      <c r="B113" s="29" t="s">
        <v>116</v>
      </c>
      <c r="C113" s="29">
        <v>122041</v>
      </c>
      <c r="D113" s="29" t="s">
        <v>192</v>
      </c>
      <c r="E113" s="29" t="s">
        <v>195</v>
      </c>
      <c r="F113" s="30">
        <v>615876</v>
      </c>
      <c r="G113" s="30">
        <v>605160</v>
      </c>
      <c r="H113" s="30">
        <v>76454148</v>
      </c>
      <c r="I113" s="30">
        <v>70831881</v>
      </c>
      <c r="J113" s="30">
        <v>105594960</v>
      </c>
      <c r="K113" s="30">
        <v>8035945</v>
      </c>
      <c r="L113" s="31">
        <v>5.2</v>
      </c>
      <c r="M113" s="31">
        <v>92.6</v>
      </c>
      <c r="N113" s="31">
        <v>29.4</v>
      </c>
      <c r="O113" s="31">
        <v>10.9</v>
      </c>
      <c r="P113" s="31">
        <v>9.6999999999999993</v>
      </c>
      <c r="Q113" s="32">
        <v>0.94</v>
      </c>
      <c r="R113" s="32" t="s">
        <v>115</v>
      </c>
      <c r="S113" s="32" t="s">
        <v>115</v>
      </c>
      <c r="T113" s="31">
        <v>0.7</v>
      </c>
      <c r="U113" s="31" t="s">
        <v>115</v>
      </c>
      <c r="V113" s="30">
        <v>178425628</v>
      </c>
      <c r="W113" s="30">
        <v>171786809</v>
      </c>
      <c r="X113" s="30">
        <v>6638819</v>
      </c>
      <c r="Y113" s="30">
        <v>1115423</v>
      </c>
      <c r="Z113" s="30">
        <v>5523396</v>
      </c>
      <c r="AA113" s="30">
        <v>405955</v>
      </c>
      <c r="AB113" s="30">
        <v>10359</v>
      </c>
      <c r="AC113" s="30" t="s">
        <v>115</v>
      </c>
      <c r="AD113" s="30">
        <v>1000000</v>
      </c>
      <c r="AE113" s="33">
        <v>-583686</v>
      </c>
    </row>
    <row r="114" spans="1:31">
      <c r="A114" s="28">
        <v>2012</v>
      </c>
      <c r="B114" s="29" t="s">
        <v>118</v>
      </c>
      <c r="C114" s="29">
        <v>122068</v>
      </c>
      <c r="D114" s="29" t="s">
        <v>192</v>
      </c>
      <c r="E114" s="29" t="s">
        <v>196</v>
      </c>
      <c r="F114" s="30">
        <v>131760</v>
      </c>
      <c r="G114" s="30">
        <v>130200</v>
      </c>
      <c r="H114" s="30">
        <v>17405278</v>
      </c>
      <c r="I114" s="30">
        <v>14122748</v>
      </c>
      <c r="J114" s="30">
        <v>23701569</v>
      </c>
      <c r="K114" s="30">
        <v>2207487</v>
      </c>
      <c r="L114" s="31">
        <v>6.8</v>
      </c>
      <c r="M114" s="31">
        <v>92.2</v>
      </c>
      <c r="N114" s="31">
        <v>30.3</v>
      </c>
      <c r="O114" s="31">
        <v>12.8</v>
      </c>
      <c r="P114" s="31">
        <v>10.5</v>
      </c>
      <c r="Q114" s="32">
        <v>0.81</v>
      </c>
      <c r="R114" s="32" t="s">
        <v>115</v>
      </c>
      <c r="S114" s="32" t="s">
        <v>115</v>
      </c>
      <c r="T114" s="31">
        <v>8</v>
      </c>
      <c r="U114" s="31">
        <v>57.7</v>
      </c>
      <c r="V114" s="30">
        <v>41283285</v>
      </c>
      <c r="W114" s="30">
        <v>38309855</v>
      </c>
      <c r="X114" s="30">
        <v>2973430</v>
      </c>
      <c r="Y114" s="30">
        <v>1363982</v>
      </c>
      <c r="Z114" s="30">
        <v>1609448</v>
      </c>
      <c r="AA114" s="30">
        <v>-244796</v>
      </c>
      <c r="AB114" s="30">
        <v>1119</v>
      </c>
      <c r="AC114" s="30" t="s">
        <v>115</v>
      </c>
      <c r="AD114" s="30">
        <v>2596470</v>
      </c>
      <c r="AE114" s="33">
        <v>-2840147</v>
      </c>
    </row>
    <row r="115" spans="1:31">
      <c r="A115" s="28">
        <v>2012</v>
      </c>
      <c r="B115" s="29" t="s">
        <v>118</v>
      </c>
      <c r="C115" s="29">
        <v>122076</v>
      </c>
      <c r="D115" s="29" t="s">
        <v>192</v>
      </c>
      <c r="E115" s="29" t="s">
        <v>197</v>
      </c>
      <c r="F115" s="30">
        <v>485876</v>
      </c>
      <c r="G115" s="30">
        <v>475234</v>
      </c>
      <c r="H115" s="30">
        <v>59409112</v>
      </c>
      <c r="I115" s="30">
        <v>52289003</v>
      </c>
      <c r="J115" s="30">
        <v>82037919</v>
      </c>
      <c r="K115" s="30">
        <v>7178074</v>
      </c>
      <c r="L115" s="31">
        <v>8</v>
      </c>
      <c r="M115" s="31">
        <v>90</v>
      </c>
      <c r="N115" s="31">
        <v>30.1</v>
      </c>
      <c r="O115" s="31">
        <v>12.2</v>
      </c>
      <c r="P115" s="31">
        <v>10.7</v>
      </c>
      <c r="Q115" s="32">
        <v>0.89</v>
      </c>
      <c r="R115" s="32" t="s">
        <v>115</v>
      </c>
      <c r="S115" s="32" t="s">
        <v>115</v>
      </c>
      <c r="T115" s="31">
        <v>2.8</v>
      </c>
      <c r="U115" s="31">
        <v>4.2</v>
      </c>
      <c r="V115" s="30">
        <v>135564819</v>
      </c>
      <c r="W115" s="30">
        <v>128816804</v>
      </c>
      <c r="X115" s="30">
        <v>6748015</v>
      </c>
      <c r="Y115" s="30">
        <v>186184</v>
      </c>
      <c r="Z115" s="30">
        <v>6561831</v>
      </c>
      <c r="AA115" s="30">
        <v>1432074</v>
      </c>
      <c r="AB115" s="30">
        <v>424657</v>
      </c>
      <c r="AC115" s="30">
        <v>960</v>
      </c>
      <c r="AD115" s="30" t="s">
        <v>115</v>
      </c>
      <c r="AE115" s="33">
        <v>1857691</v>
      </c>
    </row>
    <row r="116" spans="1:31">
      <c r="A116" s="28">
        <v>2012</v>
      </c>
      <c r="B116" s="29" t="s">
        <v>118</v>
      </c>
      <c r="C116" s="29">
        <v>122084</v>
      </c>
      <c r="D116" s="29" t="s">
        <v>192</v>
      </c>
      <c r="E116" s="29" t="s">
        <v>198</v>
      </c>
      <c r="F116" s="30">
        <v>156725</v>
      </c>
      <c r="G116" s="30">
        <v>154901</v>
      </c>
      <c r="H116" s="30">
        <v>20551852</v>
      </c>
      <c r="I116" s="30">
        <v>17659442</v>
      </c>
      <c r="J116" s="30">
        <v>29215260</v>
      </c>
      <c r="K116" s="30">
        <v>2323499</v>
      </c>
      <c r="L116" s="31">
        <v>5.2</v>
      </c>
      <c r="M116" s="31">
        <v>93.4</v>
      </c>
      <c r="N116" s="31">
        <v>26.3</v>
      </c>
      <c r="O116" s="31">
        <v>17.3</v>
      </c>
      <c r="P116" s="31">
        <v>14.6</v>
      </c>
      <c r="Q116" s="32">
        <v>0.87</v>
      </c>
      <c r="R116" s="32" t="s">
        <v>115</v>
      </c>
      <c r="S116" s="32" t="s">
        <v>115</v>
      </c>
      <c r="T116" s="31">
        <v>9.4</v>
      </c>
      <c r="U116" s="31">
        <v>75.400000000000006</v>
      </c>
      <c r="V116" s="30">
        <v>50080701</v>
      </c>
      <c r="W116" s="30">
        <v>48412871</v>
      </c>
      <c r="X116" s="30">
        <v>1667830</v>
      </c>
      <c r="Y116" s="30">
        <v>159596</v>
      </c>
      <c r="Z116" s="30">
        <v>1508234</v>
      </c>
      <c r="AA116" s="30">
        <v>-198562</v>
      </c>
      <c r="AB116" s="30">
        <v>1321181</v>
      </c>
      <c r="AC116" s="30" t="s">
        <v>115</v>
      </c>
      <c r="AD116" s="30">
        <v>960000</v>
      </c>
      <c r="AE116" s="33">
        <v>162619</v>
      </c>
    </row>
    <row r="117" spans="1:31">
      <c r="A117" s="28">
        <v>2012</v>
      </c>
      <c r="B117" s="29" t="s">
        <v>118</v>
      </c>
      <c r="C117" s="29">
        <v>122114</v>
      </c>
      <c r="D117" s="29" t="s">
        <v>192</v>
      </c>
      <c r="E117" s="29" t="s">
        <v>199</v>
      </c>
      <c r="F117" s="30">
        <v>130469</v>
      </c>
      <c r="G117" s="30">
        <v>127253</v>
      </c>
      <c r="H117" s="30">
        <v>19821857</v>
      </c>
      <c r="I117" s="30">
        <v>24579936</v>
      </c>
      <c r="J117" s="30">
        <v>35203182</v>
      </c>
      <c r="K117" s="30">
        <v>822941</v>
      </c>
      <c r="L117" s="31">
        <v>6.4</v>
      </c>
      <c r="M117" s="31">
        <v>83.6</v>
      </c>
      <c r="N117" s="31">
        <v>27.9</v>
      </c>
      <c r="O117" s="31">
        <v>12.2</v>
      </c>
      <c r="P117" s="31">
        <v>9.6999999999999993</v>
      </c>
      <c r="Q117" s="32">
        <v>1.27</v>
      </c>
      <c r="R117" s="32" t="s">
        <v>115</v>
      </c>
      <c r="S117" s="32" t="s">
        <v>115</v>
      </c>
      <c r="T117" s="31">
        <v>6.5</v>
      </c>
      <c r="U117" s="31">
        <v>55.2</v>
      </c>
      <c r="V117" s="30">
        <v>64549010</v>
      </c>
      <c r="W117" s="30">
        <v>60099047</v>
      </c>
      <c r="X117" s="30">
        <v>4449963</v>
      </c>
      <c r="Y117" s="30">
        <v>2193467</v>
      </c>
      <c r="Z117" s="30">
        <v>2256496</v>
      </c>
      <c r="AA117" s="30">
        <v>284229</v>
      </c>
      <c r="AB117" s="30">
        <v>1163513</v>
      </c>
      <c r="AC117" s="30" t="s">
        <v>115</v>
      </c>
      <c r="AD117" s="30">
        <v>2512158</v>
      </c>
      <c r="AE117" s="33">
        <v>-1064416</v>
      </c>
    </row>
    <row r="118" spans="1:31">
      <c r="A118" s="28">
        <v>2012</v>
      </c>
      <c r="B118" s="29" t="s">
        <v>118</v>
      </c>
      <c r="C118" s="29">
        <v>122122</v>
      </c>
      <c r="D118" s="29" t="s">
        <v>192</v>
      </c>
      <c r="E118" s="29" t="s">
        <v>200</v>
      </c>
      <c r="F118" s="30">
        <v>177740</v>
      </c>
      <c r="G118" s="30">
        <v>175690</v>
      </c>
      <c r="H118" s="30">
        <v>21057811</v>
      </c>
      <c r="I118" s="30">
        <v>18880989</v>
      </c>
      <c r="J118" s="30">
        <v>29155310</v>
      </c>
      <c r="K118" s="30">
        <v>2496743</v>
      </c>
      <c r="L118" s="31">
        <v>7.1</v>
      </c>
      <c r="M118" s="31">
        <v>93</v>
      </c>
      <c r="N118" s="31">
        <v>27.2</v>
      </c>
      <c r="O118" s="31">
        <v>13.9</v>
      </c>
      <c r="P118" s="31">
        <v>11.8</v>
      </c>
      <c r="Q118" s="32">
        <v>0.91</v>
      </c>
      <c r="R118" s="32" t="s">
        <v>115</v>
      </c>
      <c r="S118" s="32" t="s">
        <v>115</v>
      </c>
      <c r="T118" s="31">
        <v>5.8</v>
      </c>
      <c r="U118" s="31" t="s">
        <v>115</v>
      </c>
      <c r="V118" s="30">
        <v>43671058</v>
      </c>
      <c r="W118" s="30">
        <v>41243522</v>
      </c>
      <c r="X118" s="30">
        <v>2427536</v>
      </c>
      <c r="Y118" s="30">
        <v>363300</v>
      </c>
      <c r="Z118" s="30">
        <v>2064236</v>
      </c>
      <c r="AA118" s="30">
        <v>-331579</v>
      </c>
      <c r="AB118" s="30">
        <v>938700</v>
      </c>
      <c r="AC118" s="30" t="s">
        <v>115</v>
      </c>
      <c r="AD118" s="30">
        <v>250399</v>
      </c>
      <c r="AE118" s="33">
        <v>356722</v>
      </c>
    </row>
    <row r="119" spans="1:31">
      <c r="A119" s="28">
        <v>2012</v>
      </c>
      <c r="B119" s="29" t="s">
        <v>118</v>
      </c>
      <c r="C119" s="29">
        <v>122165</v>
      </c>
      <c r="D119" s="29" t="s">
        <v>192</v>
      </c>
      <c r="E119" s="29" t="s">
        <v>201</v>
      </c>
      <c r="F119" s="30">
        <v>163782</v>
      </c>
      <c r="G119" s="30">
        <v>161208</v>
      </c>
      <c r="H119" s="30">
        <v>21940426</v>
      </c>
      <c r="I119" s="30">
        <v>19273781</v>
      </c>
      <c r="J119" s="30">
        <v>30160553</v>
      </c>
      <c r="K119" s="30">
        <v>2502475</v>
      </c>
      <c r="L119" s="31">
        <v>9</v>
      </c>
      <c r="M119" s="31">
        <v>90.3</v>
      </c>
      <c r="N119" s="31">
        <v>31</v>
      </c>
      <c r="O119" s="31">
        <v>14.8</v>
      </c>
      <c r="P119" s="31">
        <v>12.5</v>
      </c>
      <c r="Q119" s="32">
        <v>0.88</v>
      </c>
      <c r="R119" s="32" t="s">
        <v>115</v>
      </c>
      <c r="S119" s="32" t="s">
        <v>115</v>
      </c>
      <c r="T119" s="31">
        <v>8.8000000000000007</v>
      </c>
      <c r="U119" s="31">
        <v>44.8</v>
      </c>
      <c r="V119" s="30">
        <v>51226838</v>
      </c>
      <c r="W119" s="30">
        <v>48339203</v>
      </c>
      <c r="X119" s="30">
        <v>2887635</v>
      </c>
      <c r="Y119" s="30">
        <v>166158</v>
      </c>
      <c r="Z119" s="30">
        <v>2721477</v>
      </c>
      <c r="AA119" s="30">
        <v>-1067193</v>
      </c>
      <c r="AB119" s="30">
        <v>4106</v>
      </c>
      <c r="AC119" s="30" t="s">
        <v>115</v>
      </c>
      <c r="AD119" s="30">
        <v>432969</v>
      </c>
      <c r="AE119" s="33">
        <v>-1496056</v>
      </c>
    </row>
    <row r="120" spans="1:31">
      <c r="A120" s="28">
        <v>2012</v>
      </c>
      <c r="B120" s="29" t="s">
        <v>116</v>
      </c>
      <c r="C120" s="29">
        <v>122173</v>
      </c>
      <c r="D120" s="29" t="s">
        <v>192</v>
      </c>
      <c r="E120" s="29" t="s">
        <v>202</v>
      </c>
      <c r="F120" s="30">
        <v>402337</v>
      </c>
      <c r="G120" s="30">
        <v>396930</v>
      </c>
      <c r="H120" s="30">
        <v>51602672</v>
      </c>
      <c r="I120" s="30">
        <v>47560336</v>
      </c>
      <c r="J120" s="30">
        <v>72505728</v>
      </c>
      <c r="K120" s="30">
        <v>5688574</v>
      </c>
      <c r="L120" s="31">
        <v>9.5</v>
      </c>
      <c r="M120" s="31">
        <v>91.5</v>
      </c>
      <c r="N120" s="31">
        <v>26.6</v>
      </c>
      <c r="O120" s="31">
        <v>17.7</v>
      </c>
      <c r="P120" s="31">
        <v>14.3</v>
      </c>
      <c r="Q120" s="32">
        <v>0.92</v>
      </c>
      <c r="R120" s="32" t="s">
        <v>115</v>
      </c>
      <c r="S120" s="32" t="s">
        <v>115</v>
      </c>
      <c r="T120" s="31">
        <v>8.9</v>
      </c>
      <c r="U120" s="31">
        <v>52.4</v>
      </c>
      <c r="V120" s="30">
        <v>122725097</v>
      </c>
      <c r="W120" s="30">
        <v>114760099</v>
      </c>
      <c r="X120" s="30">
        <v>7964998</v>
      </c>
      <c r="Y120" s="30">
        <v>1092601</v>
      </c>
      <c r="Z120" s="30">
        <v>6872397</v>
      </c>
      <c r="AA120" s="30">
        <v>815865</v>
      </c>
      <c r="AB120" s="30">
        <v>3024877</v>
      </c>
      <c r="AC120" s="30">
        <v>14949</v>
      </c>
      <c r="AD120" s="30" t="s">
        <v>115</v>
      </c>
      <c r="AE120" s="33">
        <v>3855691</v>
      </c>
    </row>
    <row r="121" spans="1:31">
      <c r="A121" s="28">
        <v>2012</v>
      </c>
      <c r="B121" s="29" t="s">
        <v>118</v>
      </c>
      <c r="C121" s="29">
        <v>122190</v>
      </c>
      <c r="D121" s="29" t="s">
        <v>192</v>
      </c>
      <c r="E121" s="29" t="s">
        <v>203</v>
      </c>
      <c r="F121" s="30">
        <v>281642</v>
      </c>
      <c r="G121" s="30">
        <v>277082</v>
      </c>
      <c r="H121" s="30">
        <v>38691901</v>
      </c>
      <c r="I121" s="30">
        <v>38935256</v>
      </c>
      <c r="J121" s="30">
        <v>51176374</v>
      </c>
      <c r="K121" s="30">
        <v>716351</v>
      </c>
      <c r="L121" s="31">
        <v>3.8</v>
      </c>
      <c r="M121" s="31">
        <v>89.9</v>
      </c>
      <c r="N121" s="31">
        <v>31.2</v>
      </c>
      <c r="O121" s="31">
        <v>12.6</v>
      </c>
      <c r="P121" s="31">
        <v>11</v>
      </c>
      <c r="Q121" s="32">
        <v>1.02</v>
      </c>
      <c r="R121" s="32" t="s">
        <v>115</v>
      </c>
      <c r="S121" s="32" t="s">
        <v>115</v>
      </c>
      <c r="T121" s="31">
        <v>9.5</v>
      </c>
      <c r="U121" s="31">
        <v>79.5</v>
      </c>
      <c r="V121" s="30">
        <v>86632195</v>
      </c>
      <c r="W121" s="30">
        <v>83717678</v>
      </c>
      <c r="X121" s="30">
        <v>2914517</v>
      </c>
      <c r="Y121" s="30">
        <v>956244</v>
      </c>
      <c r="Z121" s="30">
        <v>1958273</v>
      </c>
      <c r="AA121" s="30">
        <v>-906125</v>
      </c>
      <c r="AB121" s="30">
        <v>5078</v>
      </c>
      <c r="AC121" s="30" t="s">
        <v>115</v>
      </c>
      <c r="AD121" s="30">
        <v>1500000</v>
      </c>
      <c r="AE121" s="33">
        <v>-2401047</v>
      </c>
    </row>
    <row r="122" spans="1:31">
      <c r="A122" s="28">
        <v>2012</v>
      </c>
      <c r="B122" s="29" t="s">
        <v>118</v>
      </c>
      <c r="C122" s="29">
        <v>122203</v>
      </c>
      <c r="D122" s="29" t="s">
        <v>192</v>
      </c>
      <c r="E122" s="29" t="s">
        <v>204</v>
      </c>
      <c r="F122" s="30">
        <v>168024</v>
      </c>
      <c r="G122" s="30">
        <v>166393</v>
      </c>
      <c r="H122" s="30">
        <v>19990649</v>
      </c>
      <c r="I122" s="30">
        <v>17822732</v>
      </c>
      <c r="J122" s="30">
        <v>27625609</v>
      </c>
      <c r="K122" s="30">
        <v>2202434</v>
      </c>
      <c r="L122" s="31">
        <v>5.3</v>
      </c>
      <c r="M122" s="31">
        <v>85.5</v>
      </c>
      <c r="N122" s="31">
        <v>27.2</v>
      </c>
      <c r="O122" s="31">
        <v>13.5</v>
      </c>
      <c r="P122" s="31">
        <v>11.6</v>
      </c>
      <c r="Q122" s="32">
        <v>0.89</v>
      </c>
      <c r="R122" s="32" t="s">
        <v>115</v>
      </c>
      <c r="S122" s="32" t="s">
        <v>115</v>
      </c>
      <c r="T122" s="31">
        <v>5.5</v>
      </c>
      <c r="U122" s="31">
        <v>18.3</v>
      </c>
      <c r="V122" s="30">
        <v>46418196</v>
      </c>
      <c r="W122" s="30">
        <v>44538546</v>
      </c>
      <c r="X122" s="30">
        <v>1879650</v>
      </c>
      <c r="Y122" s="30">
        <v>425470</v>
      </c>
      <c r="Z122" s="30">
        <v>1454180</v>
      </c>
      <c r="AA122" s="30">
        <v>-167777</v>
      </c>
      <c r="AB122" s="30">
        <v>1004528</v>
      </c>
      <c r="AC122" s="30" t="s">
        <v>115</v>
      </c>
      <c r="AD122" s="30" t="s">
        <v>115</v>
      </c>
      <c r="AE122" s="33">
        <v>836751</v>
      </c>
    </row>
    <row r="123" spans="1:31">
      <c r="A123" s="28">
        <v>2012</v>
      </c>
      <c r="B123" s="29" t="s">
        <v>118</v>
      </c>
      <c r="C123" s="29">
        <v>122211</v>
      </c>
      <c r="D123" s="29" t="s">
        <v>192</v>
      </c>
      <c r="E123" s="29" t="s">
        <v>205</v>
      </c>
      <c r="F123" s="30">
        <v>192951</v>
      </c>
      <c r="G123" s="30">
        <v>189189</v>
      </c>
      <c r="H123" s="30">
        <v>22570989</v>
      </c>
      <c r="I123" s="30">
        <v>20597210</v>
      </c>
      <c r="J123" s="30">
        <v>31237734</v>
      </c>
      <c r="K123" s="30">
        <v>2562929</v>
      </c>
      <c r="L123" s="31">
        <v>5.0999999999999996</v>
      </c>
      <c r="M123" s="31">
        <v>94.8</v>
      </c>
      <c r="N123" s="31">
        <v>32.9</v>
      </c>
      <c r="O123" s="31">
        <v>18.7</v>
      </c>
      <c r="P123" s="31">
        <v>16.399999999999999</v>
      </c>
      <c r="Q123" s="32">
        <v>0.92</v>
      </c>
      <c r="R123" s="32" t="s">
        <v>115</v>
      </c>
      <c r="S123" s="32" t="s">
        <v>115</v>
      </c>
      <c r="T123" s="31">
        <v>11.2</v>
      </c>
      <c r="U123" s="31">
        <v>76.599999999999994</v>
      </c>
      <c r="V123" s="30">
        <v>58072038</v>
      </c>
      <c r="W123" s="30">
        <v>56109688</v>
      </c>
      <c r="X123" s="30">
        <v>1962350</v>
      </c>
      <c r="Y123" s="30">
        <v>357707</v>
      </c>
      <c r="Z123" s="30">
        <v>1604643</v>
      </c>
      <c r="AA123" s="30">
        <v>82364</v>
      </c>
      <c r="AB123" s="30">
        <v>1611</v>
      </c>
      <c r="AC123" s="30" t="s">
        <v>115</v>
      </c>
      <c r="AD123" s="30">
        <v>968208</v>
      </c>
      <c r="AE123" s="33">
        <v>-884233</v>
      </c>
    </row>
    <row r="124" spans="1:31">
      <c r="A124" s="28">
        <v>2012</v>
      </c>
      <c r="B124" s="29" t="s">
        <v>118</v>
      </c>
      <c r="C124" s="29">
        <v>122220</v>
      </c>
      <c r="D124" s="29" t="s">
        <v>192</v>
      </c>
      <c r="E124" s="29" t="s">
        <v>206</v>
      </c>
      <c r="F124" s="30">
        <v>133923</v>
      </c>
      <c r="G124" s="30">
        <v>132633</v>
      </c>
      <c r="H124" s="30">
        <v>16477577</v>
      </c>
      <c r="I124" s="30">
        <v>13768099</v>
      </c>
      <c r="J124" s="30">
        <v>22905531</v>
      </c>
      <c r="K124" s="30">
        <v>2247586</v>
      </c>
      <c r="L124" s="31">
        <v>4.5</v>
      </c>
      <c r="M124" s="31">
        <v>92.5</v>
      </c>
      <c r="N124" s="31">
        <v>32.9</v>
      </c>
      <c r="O124" s="31">
        <v>12.1</v>
      </c>
      <c r="P124" s="31">
        <v>10.199999999999999</v>
      </c>
      <c r="Q124" s="32">
        <v>0.85</v>
      </c>
      <c r="R124" s="32" t="s">
        <v>115</v>
      </c>
      <c r="S124" s="32" t="s">
        <v>115</v>
      </c>
      <c r="T124" s="31">
        <v>2.4</v>
      </c>
      <c r="U124" s="31" t="s">
        <v>115</v>
      </c>
      <c r="V124" s="30">
        <v>37289350</v>
      </c>
      <c r="W124" s="30">
        <v>35763602</v>
      </c>
      <c r="X124" s="30">
        <v>1525748</v>
      </c>
      <c r="Y124" s="30">
        <v>496373</v>
      </c>
      <c r="Z124" s="30">
        <v>1029375</v>
      </c>
      <c r="AA124" s="30">
        <v>-798744</v>
      </c>
      <c r="AB124" s="30">
        <v>1033000</v>
      </c>
      <c r="AC124" s="30">
        <v>26659</v>
      </c>
      <c r="AD124" s="30" t="s">
        <v>115</v>
      </c>
      <c r="AE124" s="33">
        <v>260915</v>
      </c>
    </row>
    <row r="125" spans="1:31">
      <c r="A125" s="28">
        <v>2012</v>
      </c>
      <c r="B125" s="29" t="s">
        <v>118</v>
      </c>
      <c r="C125" s="29">
        <v>122246</v>
      </c>
      <c r="D125" s="29" t="s">
        <v>192</v>
      </c>
      <c r="E125" s="29" t="s">
        <v>207</v>
      </c>
      <c r="F125" s="30">
        <v>109568</v>
      </c>
      <c r="G125" s="30">
        <v>108489</v>
      </c>
      <c r="H125" s="30">
        <v>13677995</v>
      </c>
      <c r="I125" s="30">
        <v>10172542</v>
      </c>
      <c r="J125" s="30">
        <v>18479232</v>
      </c>
      <c r="K125" s="30">
        <v>1858049</v>
      </c>
      <c r="L125" s="31">
        <v>8.6999999999999993</v>
      </c>
      <c r="M125" s="31">
        <v>89.9</v>
      </c>
      <c r="N125" s="31">
        <v>29.7</v>
      </c>
      <c r="O125" s="31">
        <v>13.1</v>
      </c>
      <c r="P125" s="31">
        <v>11</v>
      </c>
      <c r="Q125" s="32">
        <v>0.76</v>
      </c>
      <c r="R125" s="32" t="s">
        <v>115</v>
      </c>
      <c r="S125" s="32" t="s">
        <v>115</v>
      </c>
      <c r="T125" s="31">
        <v>4.0999999999999996</v>
      </c>
      <c r="U125" s="31">
        <v>0.7</v>
      </c>
      <c r="V125" s="30">
        <v>31385110</v>
      </c>
      <c r="W125" s="30">
        <v>29661444</v>
      </c>
      <c r="X125" s="30">
        <v>1723666</v>
      </c>
      <c r="Y125" s="30">
        <v>118935</v>
      </c>
      <c r="Z125" s="30">
        <v>1604731</v>
      </c>
      <c r="AA125" s="30">
        <v>100648</v>
      </c>
      <c r="AB125" s="30">
        <v>752585</v>
      </c>
      <c r="AC125" s="30" t="s">
        <v>115</v>
      </c>
      <c r="AD125" s="30">
        <v>391101</v>
      </c>
      <c r="AE125" s="33">
        <v>462132</v>
      </c>
    </row>
    <row r="126" spans="1:31">
      <c r="A126" s="28">
        <v>2012</v>
      </c>
      <c r="B126" s="29" t="s">
        <v>118</v>
      </c>
      <c r="C126" s="29">
        <v>122271</v>
      </c>
      <c r="D126" s="29" t="s">
        <v>192</v>
      </c>
      <c r="E126" s="29" t="s">
        <v>208</v>
      </c>
      <c r="F126" s="30">
        <v>162155</v>
      </c>
      <c r="G126" s="30">
        <v>159092</v>
      </c>
      <c r="H126" s="30">
        <v>21175671</v>
      </c>
      <c r="I126" s="30">
        <v>30837409</v>
      </c>
      <c r="J126" s="30">
        <v>41552575</v>
      </c>
      <c r="K126" s="30">
        <v>477511</v>
      </c>
      <c r="L126" s="31">
        <v>5</v>
      </c>
      <c r="M126" s="31">
        <v>83.8</v>
      </c>
      <c r="N126" s="31">
        <v>27.6</v>
      </c>
      <c r="O126" s="31">
        <v>9.6999999999999993</v>
      </c>
      <c r="P126" s="31">
        <v>7.6</v>
      </c>
      <c r="Q126" s="32">
        <v>1.49</v>
      </c>
      <c r="R126" s="32" t="s">
        <v>115</v>
      </c>
      <c r="S126" s="32" t="s">
        <v>115</v>
      </c>
      <c r="T126" s="31">
        <v>7.2</v>
      </c>
      <c r="U126" s="31" t="s">
        <v>115</v>
      </c>
      <c r="V126" s="30">
        <v>75422632</v>
      </c>
      <c r="W126" s="30">
        <v>70636160</v>
      </c>
      <c r="X126" s="30">
        <v>4786472</v>
      </c>
      <c r="Y126" s="30">
        <v>2715510</v>
      </c>
      <c r="Z126" s="30">
        <v>2070962</v>
      </c>
      <c r="AA126" s="30">
        <v>-1588815</v>
      </c>
      <c r="AB126" s="30">
        <v>836212</v>
      </c>
      <c r="AC126" s="30" t="s">
        <v>115</v>
      </c>
      <c r="AD126" s="30" t="s">
        <v>115</v>
      </c>
      <c r="AE126" s="33">
        <v>-752603</v>
      </c>
    </row>
    <row r="127" spans="1:31">
      <c r="A127" s="28">
        <v>2012</v>
      </c>
      <c r="B127" s="29" t="s">
        <v>209</v>
      </c>
      <c r="C127" s="29">
        <v>131016</v>
      </c>
      <c r="D127" s="29" t="s">
        <v>210</v>
      </c>
      <c r="E127" s="29" t="s">
        <v>211</v>
      </c>
      <c r="F127" s="30">
        <v>52748</v>
      </c>
      <c r="G127" s="30">
        <v>50230</v>
      </c>
      <c r="H127" s="30" t="s">
        <v>115</v>
      </c>
      <c r="I127" s="30" t="s">
        <v>115</v>
      </c>
      <c r="J127" s="30" t="s">
        <v>115</v>
      </c>
      <c r="K127" s="30">
        <v>272107</v>
      </c>
      <c r="L127" s="31" t="s">
        <v>115</v>
      </c>
      <c r="M127" s="31">
        <v>76.3</v>
      </c>
      <c r="N127" s="31">
        <v>34.299999999999997</v>
      </c>
      <c r="O127" s="31">
        <v>3.1</v>
      </c>
      <c r="P127" s="31">
        <v>2.7</v>
      </c>
      <c r="Q127" s="32" t="s">
        <v>115</v>
      </c>
      <c r="R127" s="32" t="s">
        <v>115</v>
      </c>
      <c r="S127" s="32" t="s">
        <v>115</v>
      </c>
      <c r="T127" s="31">
        <v>2.7</v>
      </c>
      <c r="U127" s="31" t="s">
        <v>115</v>
      </c>
      <c r="V127" s="30">
        <v>47079210</v>
      </c>
      <c r="W127" s="30">
        <v>45447938</v>
      </c>
      <c r="X127" s="30">
        <v>1631272</v>
      </c>
      <c r="Y127" s="30">
        <v>51135</v>
      </c>
      <c r="Z127" s="30">
        <v>1580137</v>
      </c>
      <c r="AA127" s="30">
        <v>31334</v>
      </c>
      <c r="AB127" s="30">
        <v>1955771</v>
      </c>
      <c r="AC127" s="30" t="s">
        <v>115</v>
      </c>
      <c r="AD127" s="30" t="s">
        <v>115</v>
      </c>
      <c r="AE127" s="33">
        <v>1987105</v>
      </c>
    </row>
    <row r="128" spans="1:31">
      <c r="A128" s="28">
        <v>2012</v>
      </c>
      <c r="B128" s="29" t="s">
        <v>209</v>
      </c>
      <c r="C128" s="29">
        <v>131024</v>
      </c>
      <c r="D128" s="29" t="s">
        <v>210</v>
      </c>
      <c r="E128" s="29" t="s">
        <v>212</v>
      </c>
      <c r="F128" s="30">
        <v>129640</v>
      </c>
      <c r="G128" s="30">
        <v>124804</v>
      </c>
      <c r="H128" s="30" t="s">
        <v>115</v>
      </c>
      <c r="I128" s="30" t="s">
        <v>115</v>
      </c>
      <c r="J128" s="30" t="s">
        <v>115</v>
      </c>
      <c r="K128" s="30">
        <v>708998</v>
      </c>
      <c r="L128" s="31" t="s">
        <v>115</v>
      </c>
      <c r="M128" s="31">
        <v>81.5</v>
      </c>
      <c r="N128" s="31">
        <v>29.6</v>
      </c>
      <c r="O128" s="31">
        <v>1.5</v>
      </c>
      <c r="P128" s="31">
        <v>1.3</v>
      </c>
      <c r="Q128" s="32" t="s">
        <v>115</v>
      </c>
      <c r="R128" s="32" t="s">
        <v>115</v>
      </c>
      <c r="S128" s="32" t="s">
        <v>115</v>
      </c>
      <c r="T128" s="31">
        <v>1.9</v>
      </c>
      <c r="U128" s="31" t="s">
        <v>115</v>
      </c>
      <c r="V128" s="30">
        <v>78671108</v>
      </c>
      <c r="W128" s="30">
        <v>76262386</v>
      </c>
      <c r="X128" s="30">
        <v>2408722</v>
      </c>
      <c r="Y128" s="30">
        <v>640363</v>
      </c>
      <c r="Z128" s="30">
        <v>1768359</v>
      </c>
      <c r="AA128" s="30">
        <v>-215582</v>
      </c>
      <c r="AB128" s="30">
        <v>2502428</v>
      </c>
      <c r="AC128" s="30" t="s">
        <v>115</v>
      </c>
      <c r="AD128" s="30">
        <v>1563300</v>
      </c>
      <c r="AE128" s="33">
        <v>723546</v>
      </c>
    </row>
    <row r="129" spans="1:31">
      <c r="A129" s="28">
        <v>2012</v>
      </c>
      <c r="B129" s="29" t="s">
        <v>209</v>
      </c>
      <c r="C129" s="29">
        <v>131032</v>
      </c>
      <c r="D129" s="29" t="s">
        <v>210</v>
      </c>
      <c r="E129" s="29" t="s">
        <v>213</v>
      </c>
      <c r="F129" s="30">
        <v>232786</v>
      </c>
      <c r="G129" s="30">
        <v>214138</v>
      </c>
      <c r="H129" s="30" t="s">
        <v>115</v>
      </c>
      <c r="I129" s="30" t="s">
        <v>115</v>
      </c>
      <c r="J129" s="30" t="s">
        <v>115</v>
      </c>
      <c r="K129" s="30">
        <v>1184711</v>
      </c>
      <c r="L129" s="31" t="s">
        <v>115</v>
      </c>
      <c r="M129" s="31">
        <v>74.2</v>
      </c>
      <c r="N129" s="31">
        <v>23.7</v>
      </c>
      <c r="O129" s="31">
        <v>1.6</v>
      </c>
      <c r="P129" s="31">
        <v>1.4</v>
      </c>
      <c r="Q129" s="32" t="s">
        <v>115</v>
      </c>
      <c r="R129" s="32" t="s">
        <v>115</v>
      </c>
      <c r="S129" s="32" t="s">
        <v>115</v>
      </c>
      <c r="T129" s="31">
        <v>-0.5</v>
      </c>
      <c r="U129" s="31" t="s">
        <v>115</v>
      </c>
      <c r="V129" s="30">
        <v>107104357</v>
      </c>
      <c r="W129" s="30">
        <v>100128063</v>
      </c>
      <c r="X129" s="30">
        <v>6976294</v>
      </c>
      <c r="Y129" s="30">
        <v>74442</v>
      </c>
      <c r="Z129" s="30">
        <v>6901852</v>
      </c>
      <c r="AA129" s="30">
        <v>-756192</v>
      </c>
      <c r="AB129" s="30">
        <v>191231</v>
      </c>
      <c r="AC129" s="30" t="s">
        <v>115</v>
      </c>
      <c r="AD129" s="30" t="s">
        <v>115</v>
      </c>
      <c r="AE129" s="33">
        <v>-564961</v>
      </c>
    </row>
    <row r="130" spans="1:31">
      <c r="A130" s="28">
        <v>2012</v>
      </c>
      <c r="B130" s="29" t="s">
        <v>209</v>
      </c>
      <c r="C130" s="29">
        <v>131041</v>
      </c>
      <c r="D130" s="29" t="s">
        <v>210</v>
      </c>
      <c r="E130" s="29" t="s">
        <v>214</v>
      </c>
      <c r="F130" s="30">
        <v>320996</v>
      </c>
      <c r="G130" s="30">
        <v>288475</v>
      </c>
      <c r="H130" s="30" t="s">
        <v>115</v>
      </c>
      <c r="I130" s="30" t="s">
        <v>115</v>
      </c>
      <c r="J130" s="30" t="s">
        <v>115</v>
      </c>
      <c r="K130" s="30">
        <v>1884560</v>
      </c>
      <c r="L130" s="31" t="s">
        <v>115</v>
      </c>
      <c r="M130" s="31">
        <v>88.9</v>
      </c>
      <c r="N130" s="31">
        <v>32.1</v>
      </c>
      <c r="O130" s="31">
        <v>4.5</v>
      </c>
      <c r="P130" s="31">
        <v>3.8</v>
      </c>
      <c r="Q130" s="32" t="s">
        <v>115</v>
      </c>
      <c r="R130" s="32" t="s">
        <v>115</v>
      </c>
      <c r="S130" s="32" t="s">
        <v>115</v>
      </c>
      <c r="T130" s="31">
        <v>-0.8</v>
      </c>
      <c r="U130" s="31" t="s">
        <v>115</v>
      </c>
      <c r="V130" s="30">
        <v>132169660</v>
      </c>
      <c r="W130" s="30">
        <v>128755178</v>
      </c>
      <c r="X130" s="30">
        <v>3414482</v>
      </c>
      <c r="Y130" s="30">
        <v>334591</v>
      </c>
      <c r="Z130" s="30">
        <v>3079891</v>
      </c>
      <c r="AA130" s="30">
        <v>-877018</v>
      </c>
      <c r="AB130" s="30">
        <v>2354147</v>
      </c>
      <c r="AC130" s="30" t="s">
        <v>115</v>
      </c>
      <c r="AD130" s="30">
        <v>3500000</v>
      </c>
      <c r="AE130" s="33">
        <v>-2022871</v>
      </c>
    </row>
    <row r="131" spans="1:31">
      <c r="A131" s="28">
        <v>2012</v>
      </c>
      <c r="B131" s="29" t="s">
        <v>209</v>
      </c>
      <c r="C131" s="29">
        <v>131059</v>
      </c>
      <c r="D131" s="29" t="s">
        <v>210</v>
      </c>
      <c r="E131" s="29" t="s">
        <v>215</v>
      </c>
      <c r="F131" s="30">
        <v>202123</v>
      </c>
      <c r="G131" s="30">
        <v>195314</v>
      </c>
      <c r="H131" s="30" t="s">
        <v>115</v>
      </c>
      <c r="I131" s="30" t="s">
        <v>115</v>
      </c>
      <c r="J131" s="30" t="s">
        <v>115</v>
      </c>
      <c r="K131" s="30">
        <v>1193345</v>
      </c>
      <c r="L131" s="31" t="s">
        <v>115</v>
      </c>
      <c r="M131" s="31">
        <v>85.7</v>
      </c>
      <c r="N131" s="31">
        <v>34.9</v>
      </c>
      <c r="O131" s="31">
        <v>4.2</v>
      </c>
      <c r="P131" s="31">
        <v>3.5</v>
      </c>
      <c r="Q131" s="32" t="s">
        <v>115</v>
      </c>
      <c r="R131" s="32" t="s">
        <v>115</v>
      </c>
      <c r="S131" s="32" t="s">
        <v>115</v>
      </c>
      <c r="T131" s="31">
        <v>-1.6</v>
      </c>
      <c r="U131" s="31" t="s">
        <v>115</v>
      </c>
      <c r="V131" s="30">
        <v>76372198</v>
      </c>
      <c r="W131" s="30">
        <v>72619845</v>
      </c>
      <c r="X131" s="30">
        <v>3752353</v>
      </c>
      <c r="Y131" s="30">
        <v>66027</v>
      </c>
      <c r="Z131" s="30">
        <v>3686326</v>
      </c>
      <c r="AA131" s="30">
        <v>382263</v>
      </c>
      <c r="AB131" s="30">
        <v>1744024</v>
      </c>
      <c r="AC131" s="30" t="s">
        <v>115</v>
      </c>
      <c r="AD131" s="30">
        <v>2802133</v>
      </c>
      <c r="AE131" s="33">
        <v>-675846</v>
      </c>
    </row>
    <row r="132" spans="1:31">
      <c r="A132" s="28">
        <v>2012</v>
      </c>
      <c r="B132" s="29" t="s">
        <v>209</v>
      </c>
      <c r="C132" s="29">
        <v>131067</v>
      </c>
      <c r="D132" s="29" t="s">
        <v>210</v>
      </c>
      <c r="E132" s="29" t="s">
        <v>216</v>
      </c>
      <c r="F132" s="30">
        <v>185904</v>
      </c>
      <c r="G132" s="30">
        <v>173475</v>
      </c>
      <c r="H132" s="30" t="s">
        <v>115</v>
      </c>
      <c r="I132" s="30" t="s">
        <v>115</v>
      </c>
      <c r="J132" s="30" t="s">
        <v>115</v>
      </c>
      <c r="K132" s="30">
        <v>1016052</v>
      </c>
      <c r="L132" s="31" t="s">
        <v>115</v>
      </c>
      <c r="M132" s="31">
        <v>87.5</v>
      </c>
      <c r="N132" s="31">
        <v>28.8</v>
      </c>
      <c r="O132" s="31">
        <v>6.5</v>
      </c>
      <c r="P132" s="31">
        <v>5.6</v>
      </c>
      <c r="Q132" s="32" t="s">
        <v>115</v>
      </c>
      <c r="R132" s="32" t="s">
        <v>115</v>
      </c>
      <c r="S132" s="32" t="s">
        <v>115</v>
      </c>
      <c r="T132" s="31">
        <v>2.7</v>
      </c>
      <c r="U132" s="31" t="s">
        <v>115</v>
      </c>
      <c r="V132" s="30">
        <v>94929957</v>
      </c>
      <c r="W132" s="30">
        <v>91759640</v>
      </c>
      <c r="X132" s="30">
        <v>3170317</v>
      </c>
      <c r="Y132" s="30">
        <v>103897</v>
      </c>
      <c r="Z132" s="30">
        <v>3066420</v>
      </c>
      <c r="AA132" s="30">
        <v>-350439</v>
      </c>
      <c r="AB132" s="30">
        <v>45671</v>
      </c>
      <c r="AC132" s="30" t="s">
        <v>115</v>
      </c>
      <c r="AD132" s="30">
        <v>862209</v>
      </c>
      <c r="AE132" s="33">
        <v>-1166977</v>
      </c>
    </row>
    <row r="133" spans="1:31">
      <c r="A133" s="28">
        <v>2012</v>
      </c>
      <c r="B133" s="29" t="s">
        <v>209</v>
      </c>
      <c r="C133" s="29">
        <v>131075</v>
      </c>
      <c r="D133" s="29" t="s">
        <v>210</v>
      </c>
      <c r="E133" s="29" t="s">
        <v>217</v>
      </c>
      <c r="F133" s="30">
        <v>253003</v>
      </c>
      <c r="G133" s="30">
        <v>243768</v>
      </c>
      <c r="H133" s="30" t="s">
        <v>115</v>
      </c>
      <c r="I133" s="30" t="s">
        <v>115</v>
      </c>
      <c r="J133" s="30" t="s">
        <v>115</v>
      </c>
      <c r="K133" s="30">
        <v>1430020</v>
      </c>
      <c r="L133" s="31" t="s">
        <v>115</v>
      </c>
      <c r="M133" s="31">
        <v>92.7</v>
      </c>
      <c r="N133" s="31">
        <v>29.2</v>
      </c>
      <c r="O133" s="31">
        <v>6.3</v>
      </c>
      <c r="P133" s="31">
        <v>5.5</v>
      </c>
      <c r="Q133" s="32" t="s">
        <v>115</v>
      </c>
      <c r="R133" s="32" t="s">
        <v>115</v>
      </c>
      <c r="S133" s="32" t="s">
        <v>115</v>
      </c>
      <c r="T133" s="31">
        <v>0.7</v>
      </c>
      <c r="U133" s="31" t="s">
        <v>115</v>
      </c>
      <c r="V133" s="30">
        <v>106633645</v>
      </c>
      <c r="W133" s="30">
        <v>103849485</v>
      </c>
      <c r="X133" s="30">
        <v>2784160</v>
      </c>
      <c r="Y133" s="30">
        <v>406991</v>
      </c>
      <c r="Z133" s="30">
        <v>2377169</v>
      </c>
      <c r="AA133" s="30">
        <v>-308753</v>
      </c>
      <c r="AB133" s="30">
        <v>1478512</v>
      </c>
      <c r="AC133" s="30" t="s">
        <v>115</v>
      </c>
      <c r="AD133" s="30">
        <v>2845000</v>
      </c>
      <c r="AE133" s="33">
        <v>-1675241</v>
      </c>
    </row>
    <row r="134" spans="1:31">
      <c r="A134" s="28">
        <v>2012</v>
      </c>
      <c r="B134" s="29" t="s">
        <v>209</v>
      </c>
      <c r="C134" s="29">
        <v>131083</v>
      </c>
      <c r="D134" s="29" t="s">
        <v>210</v>
      </c>
      <c r="E134" s="29" t="s">
        <v>218</v>
      </c>
      <c r="F134" s="30">
        <v>481031</v>
      </c>
      <c r="G134" s="30">
        <v>460527</v>
      </c>
      <c r="H134" s="30" t="s">
        <v>115</v>
      </c>
      <c r="I134" s="30" t="s">
        <v>115</v>
      </c>
      <c r="J134" s="30" t="s">
        <v>115</v>
      </c>
      <c r="K134" s="30">
        <v>2661408</v>
      </c>
      <c r="L134" s="31" t="s">
        <v>115</v>
      </c>
      <c r="M134" s="31">
        <v>83.9</v>
      </c>
      <c r="N134" s="31">
        <v>24</v>
      </c>
      <c r="O134" s="31">
        <v>3</v>
      </c>
      <c r="P134" s="31">
        <v>2.6</v>
      </c>
      <c r="Q134" s="32" t="s">
        <v>115</v>
      </c>
      <c r="R134" s="32" t="s">
        <v>115</v>
      </c>
      <c r="S134" s="32" t="s">
        <v>115</v>
      </c>
      <c r="T134" s="31">
        <v>-3.5</v>
      </c>
      <c r="U134" s="31" t="s">
        <v>115</v>
      </c>
      <c r="V134" s="30">
        <v>166317927</v>
      </c>
      <c r="W134" s="30">
        <v>161188023</v>
      </c>
      <c r="X134" s="30">
        <v>5129904</v>
      </c>
      <c r="Y134" s="30">
        <v>403052</v>
      </c>
      <c r="Z134" s="30">
        <v>4726852</v>
      </c>
      <c r="AA134" s="30">
        <v>869141</v>
      </c>
      <c r="AB134" s="30">
        <v>6273958</v>
      </c>
      <c r="AC134" s="30" t="s">
        <v>115</v>
      </c>
      <c r="AD134" s="30">
        <v>4000000</v>
      </c>
      <c r="AE134" s="33">
        <v>3143099</v>
      </c>
    </row>
    <row r="135" spans="1:31">
      <c r="A135" s="28">
        <v>2012</v>
      </c>
      <c r="B135" s="29" t="s">
        <v>209</v>
      </c>
      <c r="C135" s="29">
        <v>131091</v>
      </c>
      <c r="D135" s="29" t="s">
        <v>210</v>
      </c>
      <c r="E135" s="29" t="s">
        <v>219</v>
      </c>
      <c r="F135" s="30">
        <v>366852</v>
      </c>
      <c r="G135" s="30">
        <v>356441</v>
      </c>
      <c r="H135" s="30" t="s">
        <v>115</v>
      </c>
      <c r="I135" s="30" t="s">
        <v>115</v>
      </c>
      <c r="J135" s="30" t="s">
        <v>115</v>
      </c>
      <c r="K135" s="30">
        <v>2109760</v>
      </c>
      <c r="L135" s="31" t="s">
        <v>115</v>
      </c>
      <c r="M135" s="31">
        <v>77.2</v>
      </c>
      <c r="N135" s="31">
        <v>26.8</v>
      </c>
      <c r="O135" s="31">
        <v>3.8</v>
      </c>
      <c r="P135" s="31">
        <v>3.5</v>
      </c>
      <c r="Q135" s="32" t="s">
        <v>115</v>
      </c>
      <c r="R135" s="32" t="s">
        <v>115</v>
      </c>
      <c r="S135" s="32" t="s">
        <v>115</v>
      </c>
      <c r="T135" s="31">
        <v>-2.1</v>
      </c>
      <c r="U135" s="31" t="s">
        <v>115</v>
      </c>
      <c r="V135" s="30">
        <v>132528324</v>
      </c>
      <c r="W135" s="30">
        <v>128881487</v>
      </c>
      <c r="X135" s="30">
        <v>3646837</v>
      </c>
      <c r="Y135" s="30">
        <v>594436</v>
      </c>
      <c r="Z135" s="30">
        <v>3052401</v>
      </c>
      <c r="AA135" s="30">
        <v>64053</v>
      </c>
      <c r="AB135" s="30">
        <v>1755278</v>
      </c>
      <c r="AC135" s="30" t="s">
        <v>115</v>
      </c>
      <c r="AD135" s="30" t="s">
        <v>115</v>
      </c>
      <c r="AE135" s="33">
        <v>1819331</v>
      </c>
    </row>
    <row r="136" spans="1:31">
      <c r="A136" s="28">
        <v>2012</v>
      </c>
      <c r="B136" s="29" t="s">
        <v>209</v>
      </c>
      <c r="C136" s="29">
        <v>131105</v>
      </c>
      <c r="D136" s="29" t="s">
        <v>210</v>
      </c>
      <c r="E136" s="29" t="s">
        <v>220</v>
      </c>
      <c r="F136" s="30">
        <v>266070</v>
      </c>
      <c r="G136" s="30">
        <v>259280</v>
      </c>
      <c r="H136" s="30" t="s">
        <v>115</v>
      </c>
      <c r="I136" s="30" t="s">
        <v>115</v>
      </c>
      <c r="J136" s="30" t="s">
        <v>115</v>
      </c>
      <c r="K136" s="30">
        <v>1549709</v>
      </c>
      <c r="L136" s="31" t="s">
        <v>115</v>
      </c>
      <c r="M136" s="31">
        <v>88.9</v>
      </c>
      <c r="N136" s="31">
        <v>32.4</v>
      </c>
      <c r="O136" s="31">
        <v>8</v>
      </c>
      <c r="P136" s="31">
        <v>7.1</v>
      </c>
      <c r="Q136" s="32" t="s">
        <v>115</v>
      </c>
      <c r="R136" s="32" t="s">
        <v>115</v>
      </c>
      <c r="S136" s="32" t="s">
        <v>115</v>
      </c>
      <c r="T136" s="31">
        <v>2.2999999999999998</v>
      </c>
      <c r="U136" s="31" t="s">
        <v>115</v>
      </c>
      <c r="V136" s="30">
        <v>87806389</v>
      </c>
      <c r="W136" s="30">
        <v>83400711</v>
      </c>
      <c r="X136" s="30">
        <v>4405678</v>
      </c>
      <c r="Y136" s="30">
        <v>30641</v>
      </c>
      <c r="Z136" s="30">
        <v>4375037</v>
      </c>
      <c r="AA136" s="30">
        <v>440742</v>
      </c>
      <c r="AB136" s="30">
        <v>1495734</v>
      </c>
      <c r="AC136" s="30" t="s">
        <v>115</v>
      </c>
      <c r="AD136" s="30" t="s">
        <v>115</v>
      </c>
      <c r="AE136" s="33">
        <v>1936476</v>
      </c>
    </row>
    <row r="137" spans="1:31">
      <c r="A137" s="21">
        <v>2012</v>
      </c>
      <c r="B137" s="22" t="s">
        <v>209</v>
      </c>
      <c r="C137" s="22">
        <v>131113</v>
      </c>
      <c r="D137" s="22" t="s">
        <v>210</v>
      </c>
      <c r="E137" s="22" t="s">
        <v>221</v>
      </c>
      <c r="F137" s="23">
        <v>698367</v>
      </c>
      <c r="G137" s="23">
        <v>680192</v>
      </c>
      <c r="H137" s="23" t="s">
        <v>115</v>
      </c>
      <c r="I137" s="23" t="s">
        <v>115</v>
      </c>
      <c r="J137" s="23" t="s">
        <v>115</v>
      </c>
      <c r="K137" s="23">
        <v>4004497</v>
      </c>
      <c r="L137" s="24" t="s">
        <v>115</v>
      </c>
      <c r="M137" s="24">
        <v>85.8</v>
      </c>
      <c r="N137" s="24">
        <v>27</v>
      </c>
      <c r="O137" s="24">
        <v>5.5</v>
      </c>
      <c r="P137" s="24">
        <v>5.0999999999999996</v>
      </c>
      <c r="Q137" s="25" t="s">
        <v>115</v>
      </c>
      <c r="R137" s="25" t="s">
        <v>115</v>
      </c>
      <c r="S137" s="25" t="s">
        <v>115</v>
      </c>
      <c r="T137" s="24">
        <v>-0.1</v>
      </c>
      <c r="U137" s="24" t="s">
        <v>115</v>
      </c>
      <c r="V137" s="23">
        <v>230149914</v>
      </c>
      <c r="W137" s="23">
        <v>219820346</v>
      </c>
      <c r="X137" s="23">
        <v>10329568</v>
      </c>
      <c r="Y137" s="23">
        <v>1402246</v>
      </c>
      <c r="Z137" s="23">
        <v>8927322</v>
      </c>
      <c r="AA137" s="23">
        <v>4196760</v>
      </c>
      <c r="AB137" s="23">
        <v>57780</v>
      </c>
      <c r="AC137" s="23" t="s">
        <v>115</v>
      </c>
      <c r="AD137" s="23">
        <v>1000000</v>
      </c>
      <c r="AE137" s="26">
        <v>3254540</v>
      </c>
    </row>
    <row r="138" spans="1:31">
      <c r="A138" s="28">
        <v>2012</v>
      </c>
      <c r="B138" s="29" t="s">
        <v>209</v>
      </c>
      <c r="C138" s="29">
        <v>131121</v>
      </c>
      <c r="D138" s="29" t="s">
        <v>210</v>
      </c>
      <c r="E138" s="29" t="s">
        <v>222</v>
      </c>
      <c r="F138" s="30">
        <v>862840</v>
      </c>
      <c r="G138" s="30">
        <v>848178</v>
      </c>
      <c r="H138" s="30" t="s">
        <v>115</v>
      </c>
      <c r="I138" s="30" t="s">
        <v>115</v>
      </c>
      <c r="J138" s="30" t="s">
        <v>115</v>
      </c>
      <c r="K138" s="30">
        <v>5065811</v>
      </c>
      <c r="L138" s="31" t="s">
        <v>115</v>
      </c>
      <c r="M138" s="31">
        <v>86.8</v>
      </c>
      <c r="N138" s="31">
        <v>28</v>
      </c>
      <c r="O138" s="31">
        <v>6.5</v>
      </c>
      <c r="P138" s="31">
        <v>6.2</v>
      </c>
      <c r="Q138" s="32" t="s">
        <v>115</v>
      </c>
      <c r="R138" s="32" t="s">
        <v>115</v>
      </c>
      <c r="S138" s="32" t="s">
        <v>115</v>
      </c>
      <c r="T138" s="31">
        <v>-1.9</v>
      </c>
      <c r="U138" s="31" t="s">
        <v>115</v>
      </c>
      <c r="V138" s="30">
        <v>237604174</v>
      </c>
      <c r="W138" s="30">
        <v>233442042</v>
      </c>
      <c r="X138" s="30">
        <v>4162132</v>
      </c>
      <c r="Y138" s="30">
        <v>1372003</v>
      </c>
      <c r="Z138" s="30">
        <v>2790129</v>
      </c>
      <c r="AA138" s="30">
        <v>895727</v>
      </c>
      <c r="AB138" s="30">
        <v>53529</v>
      </c>
      <c r="AC138" s="30" t="s">
        <v>115</v>
      </c>
      <c r="AD138" s="30" t="s">
        <v>115</v>
      </c>
      <c r="AE138" s="33">
        <v>949263</v>
      </c>
    </row>
    <row r="139" spans="1:31">
      <c r="A139" s="28">
        <v>2012</v>
      </c>
      <c r="B139" s="29" t="s">
        <v>209</v>
      </c>
      <c r="C139" s="29">
        <v>131130</v>
      </c>
      <c r="D139" s="29" t="s">
        <v>210</v>
      </c>
      <c r="E139" s="29" t="s">
        <v>223</v>
      </c>
      <c r="F139" s="30">
        <v>212932</v>
      </c>
      <c r="G139" s="30">
        <v>203742</v>
      </c>
      <c r="H139" s="30" t="s">
        <v>115</v>
      </c>
      <c r="I139" s="30" t="s">
        <v>115</v>
      </c>
      <c r="J139" s="30" t="s">
        <v>115</v>
      </c>
      <c r="K139" s="30">
        <v>1181020</v>
      </c>
      <c r="L139" s="31" t="s">
        <v>115</v>
      </c>
      <c r="M139" s="31">
        <v>85.1</v>
      </c>
      <c r="N139" s="31">
        <v>32.6</v>
      </c>
      <c r="O139" s="31">
        <v>5.0999999999999996</v>
      </c>
      <c r="P139" s="31">
        <v>4.4000000000000004</v>
      </c>
      <c r="Q139" s="32" t="s">
        <v>115</v>
      </c>
      <c r="R139" s="32" t="s">
        <v>115</v>
      </c>
      <c r="S139" s="32" t="s">
        <v>115</v>
      </c>
      <c r="T139" s="31">
        <v>-1.1000000000000001</v>
      </c>
      <c r="U139" s="31" t="s">
        <v>115</v>
      </c>
      <c r="V139" s="30">
        <v>77644132</v>
      </c>
      <c r="W139" s="30">
        <v>71192082</v>
      </c>
      <c r="X139" s="30">
        <v>6452050</v>
      </c>
      <c r="Y139" s="30">
        <v>1043396</v>
      </c>
      <c r="Z139" s="30">
        <v>5408654</v>
      </c>
      <c r="AA139" s="30">
        <v>13952</v>
      </c>
      <c r="AB139" s="30">
        <v>98007</v>
      </c>
      <c r="AC139" s="30" t="s">
        <v>115</v>
      </c>
      <c r="AD139" s="30" t="s">
        <v>115</v>
      </c>
      <c r="AE139" s="33">
        <v>111959</v>
      </c>
    </row>
    <row r="140" spans="1:31">
      <c r="A140" s="28">
        <v>2012</v>
      </c>
      <c r="B140" s="29" t="s">
        <v>209</v>
      </c>
      <c r="C140" s="29">
        <v>131148</v>
      </c>
      <c r="D140" s="29" t="s">
        <v>210</v>
      </c>
      <c r="E140" s="29" t="s">
        <v>224</v>
      </c>
      <c r="F140" s="30">
        <v>312303</v>
      </c>
      <c r="G140" s="30">
        <v>301882</v>
      </c>
      <c r="H140" s="30" t="s">
        <v>115</v>
      </c>
      <c r="I140" s="30" t="s">
        <v>115</v>
      </c>
      <c r="J140" s="30" t="s">
        <v>115</v>
      </c>
      <c r="K140" s="30">
        <v>1817803</v>
      </c>
      <c r="L140" s="31" t="s">
        <v>115</v>
      </c>
      <c r="M140" s="31">
        <v>93.5</v>
      </c>
      <c r="N140" s="31">
        <v>30.6</v>
      </c>
      <c r="O140" s="31">
        <v>16.5</v>
      </c>
      <c r="P140" s="31">
        <v>13.8</v>
      </c>
      <c r="Q140" s="32" t="s">
        <v>115</v>
      </c>
      <c r="R140" s="32" t="s">
        <v>115</v>
      </c>
      <c r="S140" s="32" t="s">
        <v>115</v>
      </c>
      <c r="T140" s="31">
        <v>4.7</v>
      </c>
      <c r="U140" s="31" t="s">
        <v>115</v>
      </c>
      <c r="V140" s="30">
        <v>114533421</v>
      </c>
      <c r="W140" s="30">
        <v>112502184</v>
      </c>
      <c r="X140" s="30">
        <v>2031237</v>
      </c>
      <c r="Y140" s="30">
        <v>374438</v>
      </c>
      <c r="Z140" s="30">
        <v>1656799</v>
      </c>
      <c r="AA140" s="30">
        <v>-9833</v>
      </c>
      <c r="AB140" s="30">
        <v>1055469</v>
      </c>
      <c r="AC140" s="30" t="s">
        <v>115</v>
      </c>
      <c r="AD140" s="30">
        <v>1500000</v>
      </c>
      <c r="AE140" s="33">
        <v>-454364</v>
      </c>
    </row>
    <row r="141" spans="1:31">
      <c r="A141" s="28">
        <v>2012</v>
      </c>
      <c r="B141" s="29" t="s">
        <v>209</v>
      </c>
      <c r="C141" s="29">
        <v>131156</v>
      </c>
      <c r="D141" s="29" t="s">
        <v>210</v>
      </c>
      <c r="E141" s="29" t="s">
        <v>225</v>
      </c>
      <c r="F141" s="30">
        <v>541253</v>
      </c>
      <c r="G141" s="30">
        <v>531017</v>
      </c>
      <c r="H141" s="30" t="s">
        <v>115</v>
      </c>
      <c r="I141" s="30" t="s">
        <v>115</v>
      </c>
      <c r="J141" s="30" t="s">
        <v>115</v>
      </c>
      <c r="K141" s="30">
        <v>3173973</v>
      </c>
      <c r="L141" s="31" t="s">
        <v>115</v>
      </c>
      <c r="M141" s="31">
        <v>82.8</v>
      </c>
      <c r="N141" s="31">
        <v>31.2</v>
      </c>
      <c r="O141" s="31">
        <v>1.4</v>
      </c>
      <c r="P141" s="31">
        <v>1.2</v>
      </c>
      <c r="Q141" s="32" t="s">
        <v>115</v>
      </c>
      <c r="R141" s="32" t="s">
        <v>115</v>
      </c>
      <c r="S141" s="32" t="s">
        <v>115</v>
      </c>
      <c r="T141" s="31">
        <v>-5.2</v>
      </c>
      <c r="U141" s="31" t="s">
        <v>115</v>
      </c>
      <c r="V141" s="30">
        <v>167778624</v>
      </c>
      <c r="W141" s="30">
        <v>160664508</v>
      </c>
      <c r="X141" s="30">
        <v>7114116</v>
      </c>
      <c r="Y141" s="30">
        <v>81710</v>
      </c>
      <c r="Z141" s="30">
        <v>7032406</v>
      </c>
      <c r="AA141" s="30">
        <v>305622</v>
      </c>
      <c r="AB141" s="30">
        <v>8024146</v>
      </c>
      <c r="AC141" s="30" t="s">
        <v>115</v>
      </c>
      <c r="AD141" s="30">
        <v>4850000</v>
      </c>
      <c r="AE141" s="33">
        <v>3479768</v>
      </c>
    </row>
    <row r="142" spans="1:31">
      <c r="A142" s="28">
        <v>2012</v>
      </c>
      <c r="B142" s="29" t="s">
        <v>209</v>
      </c>
      <c r="C142" s="29">
        <v>131164</v>
      </c>
      <c r="D142" s="29" t="s">
        <v>210</v>
      </c>
      <c r="E142" s="29" t="s">
        <v>226</v>
      </c>
      <c r="F142" s="30">
        <v>269463</v>
      </c>
      <c r="G142" s="30">
        <v>250625</v>
      </c>
      <c r="H142" s="30" t="s">
        <v>115</v>
      </c>
      <c r="I142" s="30" t="s">
        <v>115</v>
      </c>
      <c r="J142" s="30" t="s">
        <v>115</v>
      </c>
      <c r="K142" s="30">
        <v>1644125</v>
      </c>
      <c r="L142" s="31" t="s">
        <v>115</v>
      </c>
      <c r="M142" s="31">
        <v>82.2</v>
      </c>
      <c r="N142" s="31">
        <v>29.8</v>
      </c>
      <c r="O142" s="31">
        <v>7.6</v>
      </c>
      <c r="P142" s="31">
        <v>6.8</v>
      </c>
      <c r="Q142" s="32" t="s">
        <v>115</v>
      </c>
      <c r="R142" s="32" t="s">
        <v>115</v>
      </c>
      <c r="S142" s="32" t="s">
        <v>115</v>
      </c>
      <c r="T142" s="31">
        <v>3.6</v>
      </c>
      <c r="U142" s="31" t="s">
        <v>115</v>
      </c>
      <c r="V142" s="30">
        <v>104426142</v>
      </c>
      <c r="W142" s="30">
        <v>101197755</v>
      </c>
      <c r="X142" s="30">
        <v>3228387</v>
      </c>
      <c r="Y142" s="30">
        <v>1213135</v>
      </c>
      <c r="Z142" s="30">
        <v>2015252</v>
      </c>
      <c r="AA142" s="30">
        <v>213881</v>
      </c>
      <c r="AB142" s="30">
        <v>2411488</v>
      </c>
      <c r="AC142" s="30" t="s">
        <v>115</v>
      </c>
      <c r="AD142" s="30">
        <v>2283527</v>
      </c>
      <c r="AE142" s="33">
        <v>341842</v>
      </c>
    </row>
    <row r="143" spans="1:31">
      <c r="A143" s="28">
        <v>2012</v>
      </c>
      <c r="B143" s="29" t="s">
        <v>209</v>
      </c>
      <c r="C143" s="29">
        <v>131172</v>
      </c>
      <c r="D143" s="29" t="s">
        <v>210</v>
      </c>
      <c r="E143" s="29" t="s">
        <v>227</v>
      </c>
      <c r="F143" s="30">
        <v>333406</v>
      </c>
      <c r="G143" s="30">
        <v>319396</v>
      </c>
      <c r="H143" s="30" t="s">
        <v>115</v>
      </c>
      <c r="I143" s="30" t="s">
        <v>115</v>
      </c>
      <c r="J143" s="30" t="s">
        <v>115</v>
      </c>
      <c r="K143" s="30">
        <v>1937896</v>
      </c>
      <c r="L143" s="31" t="s">
        <v>115</v>
      </c>
      <c r="M143" s="31">
        <v>89.4</v>
      </c>
      <c r="N143" s="31">
        <v>28.9</v>
      </c>
      <c r="O143" s="31">
        <v>4.8</v>
      </c>
      <c r="P143" s="31">
        <v>4.2</v>
      </c>
      <c r="Q143" s="32" t="s">
        <v>115</v>
      </c>
      <c r="R143" s="32" t="s">
        <v>115</v>
      </c>
      <c r="S143" s="32" t="s">
        <v>115</v>
      </c>
      <c r="T143" s="31">
        <v>-2</v>
      </c>
      <c r="U143" s="31" t="s">
        <v>115</v>
      </c>
      <c r="V143" s="30">
        <v>131717199</v>
      </c>
      <c r="W143" s="30">
        <v>126900427</v>
      </c>
      <c r="X143" s="30">
        <v>4816772</v>
      </c>
      <c r="Y143" s="30">
        <v>427301</v>
      </c>
      <c r="Z143" s="30">
        <v>4389471</v>
      </c>
      <c r="AA143" s="30">
        <v>30199</v>
      </c>
      <c r="AB143" s="30">
        <v>6322183</v>
      </c>
      <c r="AC143" s="30" t="s">
        <v>115</v>
      </c>
      <c r="AD143" s="30">
        <v>2000000</v>
      </c>
      <c r="AE143" s="33">
        <v>4352382</v>
      </c>
    </row>
    <row r="144" spans="1:31">
      <c r="A144" s="28">
        <v>2012</v>
      </c>
      <c r="B144" s="29" t="s">
        <v>209</v>
      </c>
      <c r="C144" s="29">
        <v>131181</v>
      </c>
      <c r="D144" s="29" t="s">
        <v>210</v>
      </c>
      <c r="E144" s="29" t="s">
        <v>228</v>
      </c>
      <c r="F144" s="30">
        <v>206749</v>
      </c>
      <c r="G144" s="30">
        <v>191565</v>
      </c>
      <c r="H144" s="30" t="s">
        <v>115</v>
      </c>
      <c r="I144" s="30" t="s">
        <v>115</v>
      </c>
      <c r="J144" s="30" t="s">
        <v>115</v>
      </c>
      <c r="K144" s="30">
        <v>1174113</v>
      </c>
      <c r="L144" s="31" t="s">
        <v>115</v>
      </c>
      <c r="M144" s="31">
        <v>88</v>
      </c>
      <c r="N144" s="31">
        <v>28.4</v>
      </c>
      <c r="O144" s="31">
        <v>5.2</v>
      </c>
      <c r="P144" s="31">
        <v>4.8</v>
      </c>
      <c r="Q144" s="32" t="s">
        <v>115</v>
      </c>
      <c r="R144" s="32" t="s">
        <v>115</v>
      </c>
      <c r="S144" s="32" t="s">
        <v>115</v>
      </c>
      <c r="T144" s="31">
        <v>0.8</v>
      </c>
      <c r="U144" s="31" t="s">
        <v>115</v>
      </c>
      <c r="V144" s="30">
        <v>84723084</v>
      </c>
      <c r="W144" s="30">
        <v>82643006</v>
      </c>
      <c r="X144" s="30">
        <v>2080078</v>
      </c>
      <c r="Y144" s="30">
        <v>50630</v>
      </c>
      <c r="Z144" s="30">
        <v>2029448</v>
      </c>
      <c r="AA144" s="30">
        <v>-264861</v>
      </c>
      <c r="AB144" s="30">
        <v>2090051</v>
      </c>
      <c r="AC144" s="30" t="s">
        <v>115</v>
      </c>
      <c r="AD144" s="30" t="s">
        <v>115</v>
      </c>
      <c r="AE144" s="33">
        <v>1825190</v>
      </c>
    </row>
    <row r="145" spans="1:31">
      <c r="A145" s="28">
        <v>2012</v>
      </c>
      <c r="B145" s="29" t="s">
        <v>209</v>
      </c>
      <c r="C145" s="29">
        <v>131199</v>
      </c>
      <c r="D145" s="29" t="s">
        <v>210</v>
      </c>
      <c r="E145" s="29" t="s">
        <v>229</v>
      </c>
      <c r="F145" s="30">
        <v>537668</v>
      </c>
      <c r="G145" s="30">
        <v>521826</v>
      </c>
      <c r="H145" s="30" t="s">
        <v>115</v>
      </c>
      <c r="I145" s="30" t="s">
        <v>115</v>
      </c>
      <c r="J145" s="30" t="s">
        <v>115</v>
      </c>
      <c r="K145" s="30">
        <v>3094591</v>
      </c>
      <c r="L145" s="31" t="s">
        <v>115</v>
      </c>
      <c r="M145" s="31">
        <v>89.8</v>
      </c>
      <c r="N145" s="31">
        <v>27.7</v>
      </c>
      <c r="O145" s="31">
        <v>5.0999999999999996</v>
      </c>
      <c r="P145" s="31">
        <v>4.8</v>
      </c>
      <c r="Q145" s="32" t="s">
        <v>115</v>
      </c>
      <c r="R145" s="32" t="s">
        <v>115</v>
      </c>
      <c r="S145" s="32" t="s">
        <v>115</v>
      </c>
      <c r="T145" s="31">
        <v>-1.4</v>
      </c>
      <c r="U145" s="31" t="s">
        <v>115</v>
      </c>
      <c r="V145" s="30">
        <v>181570701</v>
      </c>
      <c r="W145" s="30">
        <v>177770463</v>
      </c>
      <c r="X145" s="30">
        <v>3800238</v>
      </c>
      <c r="Y145" s="30" t="s">
        <v>115</v>
      </c>
      <c r="Z145" s="30">
        <v>3800238</v>
      </c>
      <c r="AA145" s="30">
        <v>17598</v>
      </c>
      <c r="AB145" s="30">
        <v>1652306</v>
      </c>
      <c r="AC145" s="30" t="s">
        <v>115</v>
      </c>
      <c r="AD145" s="30" t="s">
        <v>115</v>
      </c>
      <c r="AE145" s="33">
        <v>1669904</v>
      </c>
    </row>
    <row r="146" spans="1:31">
      <c r="A146" s="28">
        <v>2012</v>
      </c>
      <c r="B146" s="29" t="s">
        <v>209</v>
      </c>
      <c r="C146" s="29">
        <v>131202</v>
      </c>
      <c r="D146" s="29" t="s">
        <v>210</v>
      </c>
      <c r="E146" s="29" t="s">
        <v>230</v>
      </c>
      <c r="F146" s="30">
        <v>709609</v>
      </c>
      <c r="G146" s="30">
        <v>697009</v>
      </c>
      <c r="H146" s="30" t="s">
        <v>115</v>
      </c>
      <c r="I146" s="30" t="s">
        <v>115</v>
      </c>
      <c r="J146" s="30" t="s">
        <v>115</v>
      </c>
      <c r="K146" s="30">
        <v>4135893</v>
      </c>
      <c r="L146" s="31" t="s">
        <v>115</v>
      </c>
      <c r="M146" s="31">
        <v>89.8</v>
      </c>
      <c r="N146" s="31">
        <v>27</v>
      </c>
      <c r="O146" s="31">
        <v>7.1</v>
      </c>
      <c r="P146" s="31">
        <v>6.7</v>
      </c>
      <c r="Q146" s="32" t="s">
        <v>115</v>
      </c>
      <c r="R146" s="32" t="s">
        <v>115</v>
      </c>
      <c r="S146" s="32" t="s">
        <v>115</v>
      </c>
      <c r="T146" s="31">
        <v>-0.4</v>
      </c>
      <c r="U146" s="31" t="s">
        <v>115</v>
      </c>
      <c r="V146" s="30">
        <v>228072838</v>
      </c>
      <c r="W146" s="30">
        <v>222589895</v>
      </c>
      <c r="X146" s="30">
        <v>5482943</v>
      </c>
      <c r="Y146" s="30">
        <v>613485</v>
      </c>
      <c r="Z146" s="30">
        <v>4869458</v>
      </c>
      <c r="AA146" s="30">
        <v>-31051</v>
      </c>
      <c r="AB146" s="30">
        <v>35978</v>
      </c>
      <c r="AC146" s="30" t="s">
        <v>115</v>
      </c>
      <c r="AD146" s="30">
        <v>1000000</v>
      </c>
      <c r="AE146" s="33">
        <v>-995073</v>
      </c>
    </row>
    <row r="147" spans="1:31">
      <c r="A147" s="28">
        <v>2012</v>
      </c>
      <c r="B147" s="29" t="s">
        <v>209</v>
      </c>
      <c r="C147" s="29">
        <v>131211</v>
      </c>
      <c r="D147" s="29" t="s">
        <v>210</v>
      </c>
      <c r="E147" s="29" t="s">
        <v>231</v>
      </c>
      <c r="F147" s="30">
        <v>669592</v>
      </c>
      <c r="G147" s="30">
        <v>647349</v>
      </c>
      <c r="H147" s="30" t="s">
        <v>115</v>
      </c>
      <c r="I147" s="30" t="s">
        <v>115</v>
      </c>
      <c r="J147" s="30" t="s">
        <v>115</v>
      </c>
      <c r="K147" s="30">
        <v>3947049</v>
      </c>
      <c r="L147" s="31" t="s">
        <v>115</v>
      </c>
      <c r="M147" s="31">
        <v>87.1</v>
      </c>
      <c r="N147" s="31">
        <v>23</v>
      </c>
      <c r="O147" s="31">
        <v>7.1</v>
      </c>
      <c r="P147" s="31">
        <v>6.3</v>
      </c>
      <c r="Q147" s="32" t="s">
        <v>115</v>
      </c>
      <c r="R147" s="32" t="s">
        <v>115</v>
      </c>
      <c r="S147" s="32" t="s">
        <v>115</v>
      </c>
      <c r="T147" s="31">
        <v>0.3</v>
      </c>
      <c r="U147" s="31" t="s">
        <v>115</v>
      </c>
      <c r="V147" s="30">
        <v>248738818</v>
      </c>
      <c r="W147" s="30">
        <v>242010418</v>
      </c>
      <c r="X147" s="30">
        <v>6728400</v>
      </c>
      <c r="Y147" s="30">
        <v>826285</v>
      </c>
      <c r="Z147" s="30">
        <v>5902115</v>
      </c>
      <c r="AA147" s="30">
        <v>-2280248</v>
      </c>
      <c r="AB147" s="30">
        <v>2068829</v>
      </c>
      <c r="AC147" s="30" t="s">
        <v>115</v>
      </c>
      <c r="AD147" s="30">
        <v>6148646</v>
      </c>
      <c r="AE147" s="33">
        <v>-6360065</v>
      </c>
    </row>
    <row r="148" spans="1:31">
      <c r="A148" s="28">
        <v>2012</v>
      </c>
      <c r="B148" s="29" t="s">
        <v>209</v>
      </c>
      <c r="C148" s="29">
        <v>131229</v>
      </c>
      <c r="D148" s="29" t="s">
        <v>210</v>
      </c>
      <c r="E148" s="29" t="s">
        <v>232</v>
      </c>
      <c r="F148" s="30">
        <v>446612</v>
      </c>
      <c r="G148" s="30">
        <v>432930</v>
      </c>
      <c r="H148" s="30" t="s">
        <v>115</v>
      </c>
      <c r="I148" s="30" t="s">
        <v>115</v>
      </c>
      <c r="J148" s="30" t="s">
        <v>115</v>
      </c>
      <c r="K148" s="30">
        <v>2556105</v>
      </c>
      <c r="L148" s="31" t="s">
        <v>115</v>
      </c>
      <c r="M148" s="31">
        <v>84</v>
      </c>
      <c r="N148" s="31">
        <v>25.9</v>
      </c>
      <c r="O148" s="31">
        <v>5.4</v>
      </c>
      <c r="P148" s="31">
        <v>11.2</v>
      </c>
      <c r="Q148" s="32" t="s">
        <v>115</v>
      </c>
      <c r="R148" s="32" t="s">
        <v>115</v>
      </c>
      <c r="S148" s="32" t="s">
        <v>115</v>
      </c>
      <c r="T148" s="31">
        <v>1.3</v>
      </c>
      <c r="U148" s="31" t="s">
        <v>115</v>
      </c>
      <c r="V148" s="30">
        <v>180159346</v>
      </c>
      <c r="W148" s="30">
        <v>174251508</v>
      </c>
      <c r="X148" s="30">
        <v>5907838</v>
      </c>
      <c r="Y148" s="30">
        <v>210576</v>
      </c>
      <c r="Z148" s="30">
        <v>5697262</v>
      </c>
      <c r="AA148" s="30">
        <v>-2456855</v>
      </c>
      <c r="AB148" s="30">
        <v>3787</v>
      </c>
      <c r="AC148" s="30" t="s">
        <v>115</v>
      </c>
      <c r="AD148" s="30">
        <v>1009000</v>
      </c>
      <c r="AE148" s="33">
        <v>-3462068</v>
      </c>
    </row>
    <row r="149" spans="1:31">
      <c r="A149" s="28">
        <v>2012</v>
      </c>
      <c r="B149" s="29" t="s">
        <v>209</v>
      </c>
      <c r="C149" s="29">
        <v>131237</v>
      </c>
      <c r="D149" s="29" t="s">
        <v>210</v>
      </c>
      <c r="E149" s="29" t="s">
        <v>233</v>
      </c>
      <c r="F149" s="30">
        <v>674944</v>
      </c>
      <c r="G149" s="30">
        <v>652203</v>
      </c>
      <c r="H149" s="30" t="s">
        <v>115</v>
      </c>
      <c r="I149" s="30" t="s">
        <v>115</v>
      </c>
      <c r="J149" s="30" t="s">
        <v>115</v>
      </c>
      <c r="K149" s="30">
        <v>3921297</v>
      </c>
      <c r="L149" s="31" t="s">
        <v>115</v>
      </c>
      <c r="M149" s="31">
        <v>84.5</v>
      </c>
      <c r="N149" s="31">
        <v>22.1</v>
      </c>
      <c r="O149" s="31">
        <v>1.6</v>
      </c>
      <c r="P149" s="31">
        <v>3.7</v>
      </c>
      <c r="Q149" s="32" t="s">
        <v>115</v>
      </c>
      <c r="R149" s="32" t="s">
        <v>115</v>
      </c>
      <c r="S149" s="32" t="s">
        <v>115</v>
      </c>
      <c r="T149" s="31">
        <v>-5.2</v>
      </c>
      <c r="U149" s="31" t="s">
        <v>115</v>
      </c>
      <c r="V149" s="30">
        <v>241416196</v>
      </c>
      <c r="W149" s="30">
        <v>226916106</v>
      </c>
      <c r="X149" s="30">
        <v>14500090</v>
      </c>
      <c r="Y149" s="30">
        <v>2259989</v>
      </c>
      <c r="Z149" s="30">
        <v>12240101</v>
      </c>
      <c r="AA149" s="30">
        <v>1431247</v>
      </c>
      <c r="AB149" s="30">
        <v>1566750</v>
      </c>
      <c r="AC149" s="30">
        <v>3934910</v>
      </c>
      <c r="AD149" s="30">
        <v>9400000</v>
      </c>
      <c r="AE149" s="33">
        <v>-2467093</v>
      </c>
    </row>
    <row r="150" spans="1:31">
      <c r="A150" s="28">
        <v>2012</v>
      </c>
      <c r="B150" s="29" t="s">
        <v>118</v>
      </c>
      <c r="C150" s="29">
        <v>132012</v>
      </c>
      <c r="D150" s="29" t="s">
        <v>210</v>
      </c>
      <c r="E150" s="29" t="s">
        <v>234</v>
      </c>
      <c r="F150" s="30">
        <v>562679</v>
      </c>
      <c r="G150" s="30">
        <v>553891</v>
      </c>
      <c r="H150" s="30">
        <v>74599908</v>
      </c>
      <c r="I150" s="30">
        <v>68640831</v>
      </c>
      <c r="J150" s="30">
        <v>103319156</v>
      </c>
      <c r="K150" s="30">
        <v>8030270</v>
      </c>
      <c r="L150" s="31">
        <v>3.1</v>
      </c>
      <c r="M150" s="31">
        <v>85.9</v>
      </c>
      <c r="N150" s="31">
        <v>25.7</v>
      </c>
      <c r="O150" s="31">
        <v>12.3</v>
      </c>
      <c r="P150" s="31">
        <v>11</v>
      </c>
      <c r="Q150" s="32">
        <v>0.92</v>
      </c>
      <c r="R150" s="32" t="s">
        <v>115</v>
      </c>
      <c r="S150" s="32" t="s">
        <v>115</v>
      </c>
      <c r="T150" s="31">
        <v>0.5</v>
      </c>
      <c r="U150" s="31">
        <v>12.9</v>
      </c>
      <c r="V150" s="30">
        <v>187374196</v>
      </c>
      <c r="W150" s="30">
        <v>183797232</v>
      </c>
      <c r="X150" s="30">
        <v>3576964</v>
      </c>
      <c r="Y150" s="30">
        <v>332131</v>
      </c>
      <c r="Z150" s="30">
        <v>3244833</v>
      </c>
      <c r="AA150" s="30">
        <v>245264</v>
      </c>
      <c r="AB150" s="30">
        <v>8303</v>
      </c>
      <c r="AC150" s="30" t="s">
        <v>115</v>
      </c>
      <c r="AD150" s="30" t="s">
        <v>115</v>
      </c>
      <c r="AE150" s="33">
        <v>253567</v>
      </c>
    </row>
    <row r="151" spans="1:31">
      <c r="A151" s="28">
        <v>2012</v>
      </c>
      <c r="B151" s="29" t="s">
        <v>118</v>
      </c>
      <c r="C151" s="29">
        <v>132021</v>
      </c>
      <c r="D151" s="29" t="s">
        <v>210</v>
      </c>
      <c r="E151" s="29" t="s">
        <v>235</v>
      </c>
      <c r="F151" s="30">
        <v>178127</v>
      </c>
      <c r="G151" s="30">
        <v>174835</v>
      </c>
      <c r="H151" s="30">
        <v>26571657</v>
      </c>
      <c r="I151" s="30">
        <v>28299352</v>
      </c>
      <c r="J151" s="30">
        <v>37565125</v>
      </c>
      <c r="K151" s="30">
        <v>515275</v>
      </c>
      <c r="L151" s="31">
        <v>8.1999999999999993</v>
      </c>
      <c r="M151" s="31">
        <v>92.4</v>
      </c>
      <c r="N151" s="31">
        <v>27</v>
      </c>
      <c r="O151" s="31">
        <v>11.2</v>
      </c>
      <c r="P151" s="31">
        <v>9.6999999999999993</v>
      </c>
      <c r="Q151" s="32">
        <v>1.0900000000000001</v>
      </c>
      <c r="R151" s="32" t="s">
        <v>115</v>
      </c>
      <c r="S151" s="32" t="s">
        <v>115</v>
      </c>
      <c r="T151" s="31">
        <v>2.8</v>
      </c>
      <c r="U151" s="31" t="s">
        <v>115</v>
      </c>
      <c r="V151" s="30">
        <v>71462832</v>
      </c>
      <c r="W151" s="30">
        <v>67492823</v>
      </c>
      <c r="X151" s="30">
        <v>3970009</v>
      </c>
      <c r="Y151" s="30">
        <v>890165</v>
      </c>
      <c r="Z151" s="30">
        <v>3079844</v>
      </c>
      <c r="AA151" s="30">
        <v>537923</v>
      </c>
      <c r="AB151" s="30">
        <v>179042</v>
      </c>
      <c r="AC151" s="30" t="s">
        <v>115</v>
      </c>
      <c r="AD151" s="30">
        <v>48389</v>
      </c>
      <c r="AE151" s="33">
        <v>668576</v>
      </c>
    </row>
    <row r="152" spans="1:31">
      <c r="A152" s="28">
        <v>2012</v>
      </c>
      <c r="B152" s="29" t="s">
        <v>118</v>
      </c>
      <c r="C152" s="29">
        <v>132039</v>
      </c>
      <c r="D152" s="29" t="s">
        <v>210</v>
      </c>
      <c r="E152" s="29" t="s">
        <v>236</v>
      </c>
      <c r="F152" s="30">
        <v>139535</v>
      </c>
      <c r="G152" s="30">
        <v>137372</v>
      </c>
      <c r="H152" s="30">
        <v>19556636</v>
      </c>
      <c r="I152" s="30">
        <v>27748459</v>
      </c>
      <c r="J152" s="30">
        <v>37549335</v>
      </c>
      <c r="K152" s="30">
        <v>423725</v>
      </c>
      <c r="L152" s="31">
        <v>7.9</v>
      </c>
      <c r="M152" s="31">
        <v>88.8</v>
      </c>
      <c r="N152" s="31">
        <v>22.1</v>
      </c>
      <c r="O152" s="31">
        <v>6.8</v>
      </c>
      <c r="P152" s="31">
        <v>5.8</v>
      </c>
      <c r="Q152" s="32">
        <v>1.43</v>
      </c>
      <c r="R152" s="32" t="s">
        <v>115</v>
      </c>
      <c r="S152" s="32" t="s">
        <v>115</v>
      </c>
      <c r="T152" s="31">
        <v>-1.9</v>
      </c>
      <c r="U152" s="31" t="s">
        <v>115</v>
      </c>
      <c r="V152" s="30">
        <v>58789077</v>
      </c>
      <c r="W152" s="30">
        <v>55755976</v>
      </c>
      <c r="X152" s="30">
        <v>3033101</v>
      </c>
      <c r="Y152" s="30">
        <v>83678</v>
      </c>
      <c r="Z152" s="30">
        <v>2949423</v>
      </c>
      <c r="AA152" s="30">
        <v>-92738</v>
      </c>
      <c r="AB152" s="30">
        <v>3750</v>
      </c>
      <c r="AC152" s="30" t="s">
        <v>115</v>
      </c>
      <c r="AD152" s="30" t="s">
        <v>115</v>
      </c>
      <c r="AE152" s="33">
        <v>-88988</v>
      </c>
    </row>
    <row r="153" spans="1:31">
      <c r="A153" s="28">
        <v>2012</v>
      </c>
      <c r="B153" s="29" t="s">
        <v>118</v>
      </c>
      <c r="C153" s="29">
        <v>132047</v>
      </c>
      <c r="D153" s="29" t="s">
        <v>210</v>
      </c>
      <c r="E153" s="29" t="s">
        <v>237</v>
      </c>
      <c r="F153" s="30">
        <v>179938</v>
      </c>
      <c r="G153" s="30">
        <v>177206</v>
      </c>
      <c r="H153" s="30">
        <v>25057534</v>
      </c>
      <c r="I153" s="30">
        <v>26342996</v>
      </c>
      <c r="J153" s="30">
        <v>35195549</v>
      </c>
      <c r="K153" s="30">
        <v>537877</v>
      </c>
      <c r="L153" s="31">
        <v>3.8</v>
      </c>
      <c r="M153" s="31">
        <v>93.4</v>
      </c>
      <c r="N153" s="31">
        <v>25.9</v>
      </c>
      <c r="O153" s="31">
        <v>12.3</v>
      </c>
      <c r="P153" s="31">
        <v>10.199999999999999</v>
      </c>
      <c r="Q153" s="32">
        <v>1.08</v>
      </c>
      <c r="R153" s="32" t="s">
        <v>115</v>
      </c>
      <c r="S153" s="32" t="s">
        <v>115</v>
      </c>
      <c r="T153" s="31">
        <v>3.9</v>
      </c>
      <c r="U153" s="31">
        <v>41.5</v>
      </c>
      <c r="V153" s="30">
        <v>68656787</v>
      </c>
      <c r="W153" s="30">
        <v>67297382</v>
      </c>
      <c r="X153" s="30">
        <v>1359405</v>
      </c>
      <c r="Y153" s="30">
        <v>12755</v>
      </c>
      <c r="Z153" s="30">
        <v>1346650</v>
      </c>
      <c r="AA153" s="30">
        <v>67828</v>
      </c>
      <c r="AB153" s="30">
        <v>562250</v>
      </c>
      <c r="AC153" s="30" t="s">
        <v>115</v>
      </c>
      <c r="AD153" s="30" t="s">
        <v>115</v>
      </c>
      <c r="AE153" s="33">
        <v>630078</v>
      </c>
    </row>
    <row r="154" spans="1:31">
      <c r="A154" s="28">
        <v>2012</v>
      </c>
      <c r="B154" s="29" t="s">
        <v>118</v>
      </c>
      <c r="C154" s="29">
        <v>132055</v>
      </c>
      <c r="D154" s="29" t="s">
        <v>210</v>
      </c>
      <c r="E154" s="29" t="s">
        <v>238</v>
      </c>
      <c r="F154" s="30">
        <v>138431</v>
      </c>
      <c r="G154" s="30">
        <v>137000</v>
      </c>
      <c r="H154" s="30">
        <v>18788440</v>
      </c>
      <c r="I154" s="30">
        <v>16225487</v>
      </c>
      <c r="J154" s="30">
        <v>26023807</v>
      </c>
      <c r="K154" s="30">
        <v>2454958</v>
      </c>
      <c r="L154" s="31">
        <v>3.1</v>
      </c>
      <c r="M154" s="31">
        <v>95.9</v>
      </c>
      <c r="N154" s="31">
        <v>25</v>
      </c>
      <c r="O154" s="31">
        <v>9.9</v>
      </c>
      <c r="P154" s="31">
        <v>8.6</v>
      </c>
      <c r="Q154" s="32">
        <v>0.86</v>
      </c>
      <c r="R154" s="32" t="s">
        <v>115</v>
      </c>
      <c r="S154" s="32" t="s">
        <v>115</v>
      </c>
      <c r="T154" s="31">
        <v>3.7</v>
      </c>
      <c r="U154" s="31">
        <v>16.8</v>
      </c>
      <c r="V154" s="30">
        <v>50535916</v>
      </c>
      <c r="W154" s="30">
        <v>49711087</v>
      </c>
      <c r="X154" s="30">
        <v>824829</v>
      </c>
      <c r="Y154" s="30">
        <v>5441</v>
      </c>
      <c r="Z154" s="30">
        <v>819388</v>
      </c>
      <c r="AA154" s="30">
        <v>25205</v>
      </c>
      <c r="AB154" s="30">
        <v>397419</v>
      </c>
      <c r="AC154" s="30" t="s">
        <v>115</v>
      </c>
      <c r="AD154" s="30">
        <v>100000</v>
      </c>
      <c r="AE154" s="33">
        <v>322624</v>
      </c>
    </row>
    <row r="155" spans="1:31">
      <c r="A155" s="28">
        <v>2012</v>
      </c>
      <c r="B155" s="29" t="s">
        <v>118</v>
      </c>
      <c r="C155" s="29">
        <v>132063</v>
      </c>
      <c r="D155" s="29" t="s">
        <v>210</v>
      </c>
      <c r="E155" s="29" t="s">
        <v>239</v>
      </c>
      <c r="F155" s="30">
        <v>252004</v>
      </c>
      <c r="G155" s="30">
        <v>248004</v>
      </c>
      <c r="H155" s="30">
        <v>33383823</v>
      </c>
      <c r="I155" s="30">
        <v>36607770</v>
      </c>
      <c r="J155" s="30">
        <v>48550593</v>
      </c>
      <c r="K155" s="30">
        <v>701041</v>
      </c>
      <c r="L155" s="31">
        <v>5</v>
      </c>
      <c r="M155" s="31">
        <v>88.6</v>
      </c>
      <c r="N155" s="31">
        <v>19.899999999999999</v>
      </c>
      <c r="O155" s="31">
        <v>9.1</v>
      </c>
      <c r="P155" s="31">
        <v>7.7</v>
      </c>
      <c r="Q155" s="32">
        <v>1.1299999999999999</v>
      </c>
      <c r="R155" s="32" t="s">
        <v>115</v>
      </c>
      <c r="S155" s="32" t="s">
        <v>115</v>
      </c>
      <c r="T155" s="31">
        <v>6.2</v>
      </c>
      <c r="U155" s="31" t="s">
        <v>115</v>
      </c>
      <c r="V155" s="30">
        <v>93111328</v>
      </c>
      <c r="W155" s="30">
        <v>90669738</v>
      </c>
      <c r="X155" s="30">
        <v>2441590</v>
      </c>
      <c r="Y155" s="30" t="s">
        <v>115</v>
      </c>
      <c r="Z155" s="30">
        <v>2441590</v>
      </c>
      <c r="AA155" s="30">
        <v>-681121</v>
      </c>
      <c r="AB155" s="30">
        <v>9000</v>
      </c>
      <c r="AC155" s="30" t="s">
        <v>115</v>
      </c>
      <c r="AD155" s="30" t="s">
        <v>115</v>
      </c>
      <c r="AE155" s="33">
        <v>-672121</v>
      </c>
    </row>
    <row r="156" spans="1:31">
      <c r="A156" s="28">
        <v>2012</v>
      </c>
      <c r="B156" s="29" t="s">
        <v>118</v>
      </c>
      <c r="C156" s="29">
        <v>132071</v>
      </c>
      <c r="D156" s="29" t="s">
        <v>210</v>
      </c>
      <c r="E156" s="29" t="s">
        <v>240</v>
      </c>
      <c r="F156" s="30">
        <v>112932</v>
      </c>
      <c r="G156" s="30">
        <v>110906</v>
      </c>
      <c r="H156" s="30">
        <v>15082861</v>
      </c>
      <c r="I156" s="30">
        <v>14441922</v>
      </c>
      <c r="J156" s="30">
        <v>20731976</v>
      </c>
      <c r="K156" s="30">
        <v>1335155</v>
      </c>
      <c r="L156" s="31">
        <v>3.5</v>
      </c>
      <c r="M156" s="31">
        <v>96.4</v>
      </c>
      <c r="N156" s="31">
        <v>28.3</v>
      </c>
      <c r="O156" s="31">
        <v>11.6</v>
      </c>
      <c r="P156" s="31">
        <v>9.6999999999999993</v>
      </c>
      <c r="Q156" s="32">
        <v>0.96</v>
      </c>
      <c r="R156" s="32" t="s">
        <v>115</v>
      </c>
      <c r="S156" s="32" t="s">
        <v>115</v>
      </c>
      <c r="T156" s="31">
        <v>1.3</v>
      </c>
      <c r="U156" s="31">
        <v>8.9</v>
      </c>
      <c r="V156" s="30">
        <v>38637255</v>
      </c>
      <c r="W156" s="30">
        <v>37906292</v>
      </c>
      <c r="X156" s="30">
        <v>730963</v>
      </c>
      <c r="Y156" s="30">
        <v>13642</v>
      </c>
      <c r="Z156" s="30">
        <v>717321</v>
      </c>
      <c r="AA156" s="30">
        <v>-239842</v>
      </c>
      <c r="AB156" s="30">
        <v>540901</v>
      </c>
      <c r="AC156" s="30" t="s">
        <v>115</v>
      </c>
      <c r="AD156" s="30">
        <v>500000</v>
      </c>
      <c r="AE156" s="33">
        <v>-198941</v>
      </c>
    </row>
    <row r="157" spans="1:31">
      <c r="A157" s="21">
        <v>2012</v>
      </c>
      <c r="B157" s="22" t="s">
        <v>118</v>
      </c>
      <c r="C157" s="22">
        <v>132080</v>
      </c>
      <c r="D157" s="22" t="s">
        <v>210</v>
      </c>
      <c r="E157" s="22" t="s">
        <v>241</v>
      </c>
      <c r="F157" s="23">
        <v>223220</v>
      </c>
      <c r="G157" s="23">
        <v>219687</v>
      </c>
      <c r="H157" s="23">
        <v>27911994</v>
      </c>
      <c r="I157" s="23">
        <v>31781682</v>
      </c>
      <c r="J157" s="23">
        <v>42330226</v>
      </c>
      <c r="K157" s="23">
        <v>627362</v>
      </c>
      <c r="L157" s="24">
        <v>4.4000000000000004</v>
      </c>
      <c r="M157" s="24">
        <v>95</v>
      </c>
      <c r="N157" s="24">
        <v>25.1</v>
      </c>
      <c r="O157" s="24">
        <v>10</v>
      </c>
      <c r="P157" s="24">
        <v>8.1999999999999993</v>
      </c>
      <c r="Q157" s="25">
        <v>1.19</v>
      </c>
      <c r="R157" s="25" t="s">
        <v>115</v>
      </c>
      <c r="S157" s="25" t="s">
        <v>115</v>
      </c>
      <c r="T157" s="24">
        <v>2.1</v>
      </c>
      <c r="U157" s="24">
        <v>8.4</v>
      </c>
      <c r="V157" s="23">
        <v>78017983</v>
      </c>
      <c r="W157" s="23">
        <v>75896230</v>
      </c>
      <c r="X157" s="23">
        <v>2121753</v>
      </c>
      <c r="Y157" s="23">
        <v>254227</v>
      </c>
      <c r="Z157" s="23">
        <v>1867526</v>
      </c>
      <c r="AA157" s="23">
        <v>-132375</v>
      </c>
      <c r="AB157" s="23">
        <v>444076</v>
      </c>
      <c r="AC157" s="23" t="s">
        <v>115</v>
      </c>
      <c r="AD157" s="23">
        <v>1100000</v>
      </c>
      <c r="AE157" s="26">
        <v>-788299</v>
      </c>
    </row>
    <row r="158" spans="1:31">
      <c r="A158" s="28">
        <v>2012</v>
      </c>
      <c r="B158" s="29" t="s">
        <v>118</v>
      </c>
      <c r="C158" s="29">
        <v>132098</v>
      </c>
      <c r="D158" s="29" t="s">
        <v>210</v>
      </c>
      <c r="E158" s="29" t="s">
        <v>242</v>
      </c>
      <c r="F158" s="30">
        <v>426205</v>
      </c>
      <c r="G158" s="30">
        <v>421432</v>
      </c>
      <c r="H158" s="30">
        <v>53699636</v>
      </c>
      <c r="I158" s="30">
        <v>51870486</v>
      </c>
      <c r="J158" s="30">
        <v>74480612</v>
      </c>
      <c r="K158" s="30">
        <v>4752870</v>
      </c>
      <c r="L158" s="31">
        <v>5.6</v>
      </c>
      <c r="M158" s="31">
        <v>90.5</v>
      </c>
      <c r="N158" s="31">
        <v>27.3</v>
      </c>
      <c r="O158" s="31">
        <v>8.1</v>
      </c>
      <c r="P158" s="31">
        <v>6.8</v>
      </c>
      <c r="Q158" s="32">
        <v>0.98</v>
      </c>
      <c r="R158" s="32" t="s">
        <v>115</v>
      </c>
      <c r="S158" s="32" t="s">
        <v>115</v>
      </c>
      <c r="T158" s="31">
        <v>-1.8</v>
      </c>
      <c r="U158" s="31" t="s">
        <v>115</v>
      </c>
      <c r="V158" s="30">
        <v>139585188</v>
      </c>
      <c r="W158" s="30">
        <v>134951766</v>
      </c>
      <c r="X158" s="30">
        <v>4633422</v>
      </c>
      <c r="Y158" s="30">
        <v>461119</v>
      </c>
      <c r="Z158" s="30">
        <v>4172303</v>
      </c>
      <c r="AA158" s="30">
        <v>452181</v>
      </c>
      <c r="AB158" s="30">
        <v>3411318</v>
      </c>
      <c r="AC158" s="30">
        <v>300</v>
      </c>
      <c r="AD158" s="30">
        <v>3756849</v>
      </c>
      <c r="AE158" s="33">
        <v>106950</v>
      </c>
    </row>
    <row r="159" spans="1:31">
      <c r="A159" s="28">
        <v>2012</v>
      </c>
      <c r="B159" s="29" t="s">
        <v>118</v>
      </c>
      <c r="C159" s="29">
        <v>132101</v>
      </c>
      <c r="D159" s="29" t="s">
        <v>210</v>
      </c>
      <c r="E159" s="29" t="s">
        <v>243</v>
      </c>
      <c r="F159" s="30">
        <v>116445</v>
      </c>
      <c r="G159" s="30">
        <v>114404</v>
      </c>
      <c r="H159" s="30">
        <v>15296893</v>
      </c>
      <c r="I159" s="30">
        <v>15169089</v>
      </c>
      <c r="J159" s="30">
        <v>20726369</v>
      </c>
      <c r="K159" s="30">
        <v>633888</v>
      </c>
      <c r="L159" s="31">
        <v>6.9</v>
      </c>
      <c r="M159" s="31">
        <v>99</v>
      </c>
      <c r="N159" s="31">
        <v>29.6</v>
      </c>
      <c r="O159" s="31">
        <v>13.9</v>
      </c>
      <c r="P159" s="31">
        <v>11.4</v>
      </c>
      <c r="Q159" s="32">
        <v>1</v>
      </c>
      <c r="R159" s="32" t="s">
        <v>115</v>
      </c>
      <c r="S159" s="32" t="s">
        <v>115</v>
      </c>
      <c r="T159" s="31">
        <v>5.0999999999999996</v>
      </c>
      <c r="U159" s="31">
        <v>53.5</v>
      </c>
      <c r="V159" s="30">
        <v>37912018</v>
      </c>
      <c r="W159" s="30">
        <v>36487210</v>
      </c>
      <c r="X159" s="30">
        <v>1424808</v>
      </c>
      <c r="Y159" s="30">
        <v>129</v>
      </c>
      <c r="Z159" s="30">
        <v>1424679</v>
      </c>
      <c r="AA159" s="30">
        <v>221080</v>
      </c>
      <c r="AB159" s="30">
        <v>380423</v>
      </c>
      <c r="AC159" s="30" t="s">
        <v>115</v>
      </c>
      <c r="AD159" s="30">
        <v>880000</v>
      </c>
      <c r="AE159" s="33">
        <v>-278497</v>
      </c>
    </row>
    <row r="160" spans="1:31">
      <c r="A160" s="28">
        <v>2012</v>
      </c>
      <c r="B160" s="29" t="s">
        <v>118</v>
      </c>
      <c r="C160" s="29">
        <v>132110</v>
      </c>
      <c r="D160" s="29" t="s">
        <v>210</v>
      </c>
      <c r="E160" s="29" t="s">
        <v>244</v>
      </c>
      <c r="F160" s="30">
        <v>185320</v>
      </c>
      <c r="G160" s="30">
        <v>181651</v>
      </c>
      <c r="H160" s="30">
        <v>23819683</v>
      </c>
      <c r="I160" s="30">
        <v>22276484</v>
      </c>
      <c r="J160" s="30">
        <v>33033480</v>
      </c>
      <c r="K160" s="30">
        <v>2421334</v>
      </c>
      <c r="L160" s="31">
        <v>7.1</v>
      </c>
      <c r="M160" s="31">
        <v>91.2</v>
      </c>
      <c r="N160" s="31">
        <v>22.4</v>
      </c>
      <c r="O160" s="31">
        <v>13.1</v>
      </c>
      <c r="P160" s="31">
        <v>11.2</v>
      </c>
      <c r="Q160" s="32">
        <v>0.94</v>
      </c>
      <c r="R160" s="32" t="s">
        <v>115</v>
      </c>
      <c r="S160" s="32" t="s">
        <v>115</v>
      </c>
      <c r="T160" s="31">
        <v>3.2</v>
      </c>
      <c r="U160" s="31" t="s">
        <v>115</v>
      </c>
      <c r="V160" s="30">
        <v>61986432</v>
      </c>
      <c r="W160" s="30">
        <v>59627853</v>
      </c>
      <c r="X160" s="30">
        <v>2358579</v>
      </c>
      <c r="Y160" s="30">
        <v>12200</v>
      </c>
      <c r="Z160" s="30">
        <v>2346379</v>
      </c>
      <c r="AA160" s="30">
        <v>722086</v>
      </c>
      <c r="AB160" s="30">
        <v>812657</v>
      </c>
      <c r="AC160" s="30" t="s">
        <v>115</v>
      </c>
      <c r="AD160" s="30">
        <v>720000</v>
      </c>
      <c r="AE160" s="33">
        <v>814743</v>
      </c>
    </row>
    <row r="161" spans="1:31">
      <c r="A161" s="28">
        <v>2012</v>
      </c>
      <c r="B161" s="29" t="s">
        <v>118</v>
      </c>
      <c r="C161" s="29">
        <v>132128</v>
      </c>
      <c r="D161" s="29" t="s">
        <v>210</v>
      </c>
      <c r="E161" s="29" t="s">
        <v>245</v>
      </c>
      <c r="F161" s="30">
        <v>178543</v>
      </c>
      <c r="G161" s="30">
        <v>176138</v>
      </c>
      <c r="H161" s="30">
        <v>23410261</v>
      </c>
      <c r="I161" s="30">
        <v>21918276</v>
      </c>
      <c r="J161" s="30">
        <v>32446407</v>
      </c>
      <c r="K161" s="30">
        <v>2444613</v>
      </c>
      <c r="L161" s="31">
        <v>6.4</v>
      </c>
      <c r="M161" s="31">
        <v>92.6</v>
      </c>
      <c r="N161" s="31">
        <v>27</v>
      </c>
      <c r="O161" s="31">
        <v>11.1</v>
      </c>
      <c r="P161" s="31">
        <v>9.4</v>
      </c>
      <c r="Q161" s="32">
        <v>0.94</v>
      </c>
      <c r="R161" s="32" t="s">
        <v>115</v>
      </c>
      <c r="S161" s="32" t="s">
        <v>115</v>
      </c>
      <c r="T161" s="31">
        <v>1.1000000000000001</v>
      </c>
      <c r="U161" s="31">
        <v>35.200000000000003</v>
      </c>
      <c r="V161" s="30">
        <v>60006102</v>
      </c>
      <c r="W161" s="30">
        <v>57890718</v>
      </c>
      <c r="X161" s="30">
        <v>2115384</v>
      </c>
      <c r="Y161" s="30">
        <v>48687</v>
      </c>
      <c r="Z161" s="30">
        <v>2066697</v>
      </c>
      <c r="AA161" s="30">
        <v>-102881</v>
      </c>
      <c r="AB161" s="30">
        <v>1433288</v>
      </c>
      <c r="AC161" s="30" t="s">
        <v>115</v>
      </c>
      <c r="AD161" s="30">
        <v>504464</v>
      </c>
      <c r="AE161" s="33">
        <v>825943</v>
      </c>
    </row>
    <row r="162" spans="1:31">
      <c r="A162" s="28">
        <v>2012</v>
      </c>
      <c r="B162" s="29" t="s">
        <v>118</v>
      </c>
      <c r="C162" s="29">
        <v>132136</v>
      </c>
      <c r="D162" s="29" t="s">
        <v>210</v>
      </c>
      <c r="E162" s="29" t="s">
        <v>246</v>
      </c>
      <c r="F162" s="30">
        <v>152468</v>
      </c>
      <c r="G162" s="30">
        <v>150378</v>
      </c>
      <c r="H162" s="30">
        <v>20026101</v>
      </c>
      <c r="I162" s="30">
        <v>15937363</v>
      </c>
      <c r="J162" s="30">
        <v>27358716</v>
      </c>
      <c r="K162" s="30">
        <v>2628870</v>
      </c>
      <c r="L162" s="31">
        <v>3.5</v>
      </c>
      <c r="M162" s="31">
        <v>90.8</v>
      </c>
      <c r="N162" s="31">
        <v>25.6</v>
      </c>
      <c r="O162" s="31">
        <v>14</v>
      </c>
      <c r="P162" s="31">
        <v>12</v>
      </c>
      <c r="Q162" s="32">
        <v>0.8</v>
      </c>
      <c r="R162" s="32" t="s">
        <v>115</v>
      </c>
      <c r="S162" s="32" t="s">
        <v>115</v>
      </c>
      <c r="T162" s="31">
        <v>4.0999999999999996</v>
      </c>
      <c r="U162" s="31">
        <v>32.4</v>
      </c>
      <c r="V162" s="30">
        <v>50746082</v>
      </c>
      <c r="W162" s="30">
        <v>49739853</v>
      </c>
      <c r="X162" s="30">
        <v>1006229</v>
      </c>
      <c r="Y162" s="30">
        <v>50177</v>
      </c>
      <c r="Z162" s="30">
        <v>956052</v>
      </c>
      <c r="AA162" s="30">
        <v>-597569</v>
      </c>
      <c r="AB162" s="30">
        <v>699100</v>
      </c>
      <c r="AC162" s="30" t="s">
        <v>115</v>
      </c>
      <c r="AD162" s="30">
        <v>1931000</v>
      </c>
      <c r="AE162" s="33">
        <v>-1829469</v>
      </c>
    </row>
    <row r="163" spans="1:31">
      <c r="A163" s="28">
        <v>2012</v>
      </c>
      <c r="B163" s="29" t="s">
        <v>118</v>
      </c>
      <c r="C163" s="29">
        <v>132144</v>
      </c>
      <c r="D163" s="29" t="s">
        <v>210</v>
      </c>
      <c r="E163" s="29" t="s">
        <v>247</v>
      </c>
      <c r="F163" s="30">
        <v>118190</v>
      </c>
      <c r="G163" s="30">
        <v>116538</v>
      </c>
      <c r="H163" s="30">
        <v>16693930</v>
      </c>
      <c r="I163" s="30">
        <v>16343635</v>
      </c>
      <c r="J163" s="30">
        <v>22740977</v>
      </c>
      <c r="K163" s="30">
        <v>925765</v>
      </c>
      <c r="L163" s="31">
        <v>3.1</v>
      </c>
      <c r="M163" s="31">
        <v>97.3</v>
      </c>
      <c r="N163" s="31">
        <v>29.6</v>
      </c>
      <c r="O163" s="31">
        <v>13.3</v>
      </c>
      <c r="P163" s="31">
        <v>11</v>
      </c>
      <c r="Q163" s="32">
        <v>0.99</v>
      </c>
      <c r="R163" s="32" t="s">
        <v>115</v>
      </c>
      <c r="S163" s="32" t="s">
        <v>115</v>
      </c>
      <c r="T163" s="31">
        <v>4.2</v>
      </c>
      <c r="U163" s="31">
        <v>19.2</v>
      </c>
      <c r="V163" s="30">
        <v>44643165</v>
      </c>
      <c r="W163" s="30">
        <v>43800826</v>
      </c>
      <c r="X163" s="30">
        <v>842339</v>
      </c>
      <c r="Y163" s="30">
        <v>141848</v>
      </c>
      <c r="Z163" s="30">
        <v>700491</v>
      </c>
      <c r="AA163" s="30">
        <v>-413</v>
      </c>
      <c r="AB163" s="30">
        <v>582022</v>
      </c>
      <c r="AC163" s="30" t="s">
        <v>115</v>
      </c>
      <c r="AD163" s="30">
        <v>483000</v>
      </c>
      <c r="AE163" s="33">
        <v>98609</v>
      </c>
    </row>
    <row r="164" spans="1:31">
      <c r="A164" s="28">
        <v>2012</v>
      </c>
      <c r="B164" s="29" t="s">
        <v>118</v>
      </c>
      <c r="C164" s="29">
        <v>132225</v>
      </c>
      <c r="D164" s="29" t="s">
        <v>210</v>
      </c>
      <c r="E164" s="29" t="s">
        <v>248</v>
      </c>
      <c r="F164" s="30">
        <v>116015</v>
      </c>
      <c r="G164" s="30">
        <v>114401</v>
      </c>
      <c r="H164" s="30">
        <v>15639663</v>
      </c>
      <c r="I164" s="30">
        <v>12573916</v>
      </c>
      <c r="J164" s="30">
        <v>21368997</v>
      </c>
      <c r="K164" s="30">
        <v>1990372</v>
      </c>
      <c r="L164" s="31">
        <v>2.9</v>
      </c>
      <c r="M164" s="31">
        <v>96.8</v>
      </c>
      <c r="N164" s="31">
        <v>23.2</v>
      </c>
      <c r="O164" s="31">
        <v>13.9</v>
      </c>
      <c r="P164" s="31">
        <v>12.3</v>
      </c>
      <c r="Q164" s="32">
        <v>0.81</v>
      </c>
      <c r="R164" s="32" t="s">
        <v>115</v>
      </c>
      <c r="S164" s="32" t="s">
        <v>115</v>
      </c>
      <c r="T164" s="31">
        <v>4.5999999999999996</v>
      </c>
      <c r="U164" s="31">
        <v>28.8</v>
      </c>
      <c r="V164" s="30">
        <v>36744362</v>
      </c>
      <c r="W164" s="30">
        <v>35917000</v>
      </c>
      <c r="X164" s="30">
        <v>827362</v>
      </c>
      <c r="Y164" s="30">
        <v>200647</v>
      </c>
      <c r="Z164" s="30">
        <v>626715</v>
      </c>
      <c r="AA164" s="30">
        <v>-145859</v>
      </c>
      <c r="AB164" s="30">
        <v>392761</v>
      </c>
      <c r="AC164" s="30" t="s">
        <v>115</v>
      </c>
      <c r="AD164" s="30" t="s">
        <v>115</v>
      </c>
      <c r="AE164" s="33">
        <v>246902</v>
      </c>
    </row>
    <row r="165" spans="1:31">
      <c r="A165" s="28">
        <v>2012</v>
      </c>
      <c r="B165" s="29" t="s">
        <v>118</v>
      </c>
      <c r="C165" s="29">
        <v>132241</v>
      </c>
      <c r="D165" s="29" t="s">
        <v>210</v>
      </c>
      <c r="E165" s="29" t="s">
        <v>249</v>
      </c>
      <c r="F165" s="30">
        <v>145950</v>
      </c>
      <c r="G165" s="30">
        <v>143929</v>
      </c>
      <c r="H165" s="30">
        <v>20086901</v>
      </c>
      <c r="I165" s="30">
        <v>21432897</v>
      </c>
      <c r="J165" s="30">
        <v>28485865</v>
      </c>
      <c r="K165" s="30">
        <v>443032</v>
      </c>
      <c r="L165" s="31">
        <v>5.4</v>
      </c>
      <c r="M165" s="31">
        <v>92.2</v>
      </c>
      <c r="N165" s="31">
        <v>28</v>
      </c>
      <c r="O165" s="31">
        <v>8.6999999999999993</v>
      </c>
      <c r="P165" s="31">
        <v>7.4</v>
      </c>
      <c r="Q165" s="32">
        <v>1.0900000000000001</v>
      </c>
      <c r="R165" s="32" t="s">
        <v>115</v>
      </c>
      <c r="S165" s="32" t="s">
        <v>115</v>
      </c>
      <c r="T165" s="31">
        <v>0</v>
      </c>
      <c r="U165" s="31" t="s">
        <v>115</v>
      </c>
      <c r="V165" s="30">
        <v>49997988</v>
      </c>
      <c r="W165" s="30">
        <v>48421384</v>
      </c>
      <c r="X165" s="30">
        <v>1576604</v>
      </c>
      <c r="Y165" s="30">
        <v>31684</v>
      </c>
      <c r="Z165" s="30">
        <v>1544920</v>
      </c>
      <c r="AA165" s="30">
        <v>-157366</v>
      </c>
      <c r="AB165" s="30">
        <v>1520628</v>
      </c>
      <c r="AC165" s="30" t="s">
        <v>115</v>
      </c>
      <c r="AD165" s="30">
        <v>645377</v>
      </c>
      <c r="AE165" s="33">
        <v>717885</v>
      </c>
    </row>
    <row r="166" spans="1:31">
      <c r="A166" s="28">
        <v>2012</v>
      </c>
      <c r="B166" s="29" t="s">
        <v>118</v>
      </c>
      <c r="C166" s="29">
        <v>132292</v>
      </c>
      <c r="D166" s="29" t="s">
        <v>210</v>
      </c>
      <c r="E166" s="29" t="s">
        <v>250</v>
      </c>
      <c r="F166" s="30">
        <v>197447</v>
      </c>
      <c r="G166" s="30">
        <v>194462</v>
      </c>
      <c r="H166" s="30">
        <v>26981626</v>
      </c>
      <c r="I166" s="30">
        <v>23434314</v>
      </c>
      <c r="J166" s="30">
        <v>38882309</v>
      </c>
      <c r="K166" s="30">
        <v>3663226</v>
      </c>
      <c r="L166" s="31">
        <v>3.5</v>
      </c>
      <c r="M166" s="31">
        <v>91.8</v>
      </c>
      <c r="N166" s="31">
        <v>24.3</v>
      </c>
      <c r="O166" s="31">
        <v>16</v>
      </c>
      <c r="P166" s="31">
        <v>13.9</v>
      </c>
      <c r="Q166" s="32">
        <v>0.87</v>
      </c>
      <c r="R166" s="32" t="s">
        <v>115</v>
      </c>
      <c r="S166" s="32" t="s">
        <v>115</v>
      </c>
      <c r="T166" s="31">
        <v>0.6</v>
      </c>
      <c r="U166" s="31">
        <v>20.5</v>
      </c>
      <c r="V166" s="30">
        <v>65617926</v>
      </c>
      <c r="W166" s="30">
        <v>64232227</v>
      </c>
      <c r="X166" s="30">
        <v>1385699</v>
      </c>
      <c r="Y166" s="30">
        <v>10069</v>
      </c>
      <c r="Z166" s="30">
        <v>1375630</v>
      </c>
      <c r="AA166" s="30">
        <v>404216</v>
      </c>
      <c r="AB166" s="30">
        <v>622103</v>
      </c>
      <c r="AC166" s="30" t="s">
        <v>115</v>
      </c>
      <c r="AD166" s="30">
        <v>704064</v>
      </c>
      <c r="AE166" s="33">
        <v>322255</v>
      </c>
    </row>
    <row r="167" spans="1:31">
      <c r="A167" s="28">
        <v>2012</v>
      </c>
      <c r="B167" s="29" t="s">
        <v>112</v>
      </c>
      <c r="C167" s="29">
        <v>141003</v>
      </c>
      <c r="D167" s="29" t="s">
        <v>251</v>
      </c>
      <c r="E167" s="29" t="s">
        <v>252</v>
      </c>
      <c r="F167" s="30">
        <v>3707843</v>
      </c>
      <c r="G167" s="30">
        <v>3633130</v>
      </c>
      <c r="H167" s="30">
        <v>560576184</v>
      </c>
      <c r="I167" s="30">
        <v>537789788</v>
      </c>
      <c r="J167" s="30">
        <v>802711136</v>
      </c>
      <c r="K167" s="30">
        <v>74931995</v>
      </c>
      <c r="L167" s="31">
        <v>1</v>
      </c>
      <c r="M167" s="31">
        <v>95.6</v>
      </c>
      <c r="N167" s="31">
        <v>21.7</v>
      </c>
      <c r="O167" s="31">
        <v>20.2</v>
      </c>
      <c r="P167" s="31">
        <v>18.2</v>
      </c>
      <c r="Q167" s="32">
        <v>0.96</v>
      </c>
      <c r="R167" s="32" t="s">
        <v>115</v>
      </c>
      <c r="S167" s="32" t="s">
        <v>115</v>
      </c>
      <c r="T167" s="31">
        <v>15.4</v>
      </c>
      <c r="U167" s="31">
        <v>200.4</v>
      </c>
      <c r="V167" s="30">
        <v>1431979708</v>
      </c>
      <c r="W167" s="30">
        <v>1403495974</v>
      </c>
      <c r="X167" s="30">
        <v>28483734</v>
      </c>
      <c r="Y167" s="30">
        <v>20316515</v>
      </c>
      <c r="Z167" s="30">
        <v>8167219</v>
      </c>
      <c r="AA167" s="30">
        <v>-2682853</v>
      </c>
      <c r="AB167" s="30">
        <v>34345</v>
      </c>
      <c r="AC167" s="30">
        <v>777</v>
      </c>
      <c r="AD167" s="30">
        <v>1000000</v>
      </c>
      <c r="AE167" s="33">
        <v>-3647731</v>
      </c>
    </row>
    <row r="168" spans="1:31">
      <c r="A168" s="28">
        <v>2012</v>
      </c>
      <c r="B168" s="29" t="s">
        <v>112</v>
      </c>
      <c r="C168" s="29">
        <v>141305</v>
      </c>
      <c r="D168" s="29" t="s">
        <v>251</v>
      </c>
      <c r="E168" s="29" t="s">
        <v>253</v>
      </c>
      <c r="F168" s="30">
        <v>1425472</v>
      </c>
      <c r="G168" s="30">
        <v>1396350</v>
      </c>
      <c r="H168" s="30">
        <v>217853163</v>
      </c>
      <c r="I168" s="30">
        <v>217005540</v>
      </c>
      <c r="J168" s="30">
        <v>299201763</v>
      </c>
      <c r="K168" s="30">
        <v>14255987</v>
      </c>
      <c r="L168" s="31">
        <v>0.1</v>
      </c>
      <c r="M168" s="31">
        <v>99.4</v>
      </c>
      <c r="N168" s="31">
        <v>26.4</v>
      </c>
      <c r="O168" s="31">
        <v>22</v>
      </c>
      <c r="P168" s="31">
        <v>19.5</v>
      </c>
      <c r="Q168" s="32">
        <v>1</v>
      </c>
      <c r="R168" s="32" t="s">
        <v>115</v>
      </c>
      <c r="S168" s="32" t="s">
        <v>115</v>
      </c>
      <c r="T168" s="31">
        <v>10.1</v>
      </c>
      <c r="U168" s="31">
        <v>106.3</v>
      </c>
      <c r="V168" s="30">
        <v>570744063</v>
      </c>
      <c r="W168" s="30">
        <v>567059825</v>
      </c>
      <c r="X168" s="30">
        <v>3684238</v>
      </c>
      <c r="Y168" s="30">
        <v>3493551</v>
      </c>
      <c r="Z168" s="30">
        <v>190687</v>
      </c>
      <c r="AA168" s="30">
        <v>-1204183</v>
      </c>
      <c r="AB168" s="30">
        <v>38992</v>
      </c>
      <c r="AC168" s="30" t="s">
        <v>115</v>
      </c>
      <c r="AD168" s="30">
        <v>1543053</v>
      </c>
      <c r="AE168" s="33">
        <v>-2708244</v>
      </c>
    </row>
    <row r="169" spans="1:31">
      <c r="A169" s="28">
        <v>2012</v>
      </c>
      <c r="B169" s="29" t="s">
        <v>112</v>
      </c>
      <c r="C169" s="29">
        <v>141500</v>
      </c>
      <c r="D169" s="29" t="s">
        <v>251</v>
      </c>
      <c r="E169" s="29" t="s">
        <v>254</v>
      </c>
      <c r="F169" s="30">
        <v>710798</v>
      </c>
      <c r="G169" s="30">
        <v>700810</v>
      </c>
      <c r="H169" s="30">
        <v>91899853</v>
      </c>
      <c r="I169" s="30">
        <v>86992983</v>
      </c>
      <c r="J169" s="30">
        <v>134195568</v>
      </c>
      <c r="K169" s="30">
        <v>14703720</v>
      </c>
      <c r="L169" s="31">
        <v>4.7</v>
      </c>
      <c r="M169" s="31">
        <v>95.4</v>
      </c>
      <c r="N169" s="31">
        <v>28.4</v>
      </c>
      <c r="O169" s="31">
        <v>15.6</v>
      </c>
      <c r="P169" s="31">
        <v>13.7</v>
      </c>
      <c r="Q169" s="32">
        <v>0.96</v>
      </c>
      <c r="R169" s="32" t="s">
        <v>115</v>
      </c>
      <c r="S169" s="32" t="s">
        <v>115</v>
      </c>
      <c r="T169" s="31">
        <v>3.8</v>
      </c>
      <c r="U169" s="31">
        <v>43.2</v>
      </c>
      <c r="V169" s="30">
        <v>257075372</v>
      </c>
      <c r="W169" s="30">
        <v>249394961</v>
      </c>
      <c r="X169" s="30">
        <v>7680411</v>
      </c>
      <c r="Y169" s="30">
        <v>1379404</v>
      </c>
      <c r="Z169" s="30">
        <v>6301007</v>
      </c>
      <c r="AA169" s="30">
        <v>767308</v>
      </c>
      <c r="AB169" s="30">
        <v>6412</v>
      </c>
      <c r="AC169" s="30" t="s">
        <v>115</v>
      </c>
      <c r="AD169" s="30">
        <v>2900000</v>
      </c>
      <c r="AE169" s="33">
        <v>-2126280</v>
      </c>
    </row>
    <row r="170" spans="1:31">
      <c r="A170" s="28">
        <v>2012</v>
      </c>
      <c r="B170" s="29" t="s">
        <v>116</v>
      </c>
      <c r="C170" s="29">
        <v>142018</v>
      </c>
      <c r="D170" s="29" t="s">
        <v>251</v>
      </c>
      <c r="E170" s="29" t="s">
        <v>255</v>
      </c>
      <c r="F170" s="30">
        <v>422107</v>
      </c>
      <c r="G170" s="30">
        <v>417630</v>
      </c>
      <c r="H170" s="30">
        <v>60581600</v>
      </c>
      <c r="I170" s="30">
        <v>48223026</v>
      </c>
      <c r="J170" s="30">
        <v>82979892</v>
      </c>
      <c r="K170" s="30">
        <v>8364193</v>
      </c>
      <c r="L170" s="31">
        <v>4.2</v>
      </c>
      <c r="M170" s="31">
        <v>96</v>
      </c>
      <c r="N170" s="31">
        <v>27.5</v>
      </c>
      <c r="O170" s="31">
        <v>18.7</v>
      </c>
      <c r="P170" s="31">
        <v>16.3</v>
      </c>
      <c r="Q170" s="32">
        <v>0.81</v>
      </c>
      <c r="R170" s="32" t="s">
        <v>115</v>
      </c>
      <c r="S170" s="32" t="s">
        <v>115</v>
      </c>
      <c r="T170" s="31">
        <v>6.4</v>
      </c>
      <c r="U170" s="31">
        <v>64.3</v>
      </c>
      <c r="V170" s="30">
        <v>140140663</v>
      </c>
      <c r="W170" s="30">
        <v>136270476</v>
      </c>
      <c r="X170" s="30">
        <v>3870187</v>
      </c>
      <c r="Y170" s="30">
        <v>376455</v>
      </c>
      <c r="Z170" s="30">
        <v>3493732</v>
      </c>
      <c r="AA170" s="30">
        <v>-144910</v>
      </c>
      <c r="AB170" s="30">
        <v>5340</v>
      </c>
      <c r="AC170" s="30" t="s">
        <v>115</v>
      </c>
      <c r="AD170" s="30">
        <v>1828414</v>
      </c>
      <c r="AE170" s="33">
        <v>-1967984</v>
      </c>
    </row>
    <row r="171" spans="1:31">
      <c r="A171" s="28">
        <v>2012</v>
      </c>
      <c r="B171" s="29" t="s">
        <v>129</v>
      </c>
      <c r="C171" s="29">
        <v>142034</v>
      </c>
      <c r="D171" s="29" t="s">
        <v>251</v>
      </c>
      <c r="E171" s="29" t="s">
        <v>256</v>
      </c>
      <c r="F171" s="30">
        <v>259640</v>
      </c>
      <c r="G171" s="30">
        <v>255556</v>
      </c>
      <c r="H171" s="30">
        <v>34204733</v>
      </c>
      <c r="I171" s="30">
        <v>32617483</v>
      </c>
      <c r="J171" s="30">
        <v>47523359</v>
      </c>
      <c r="K171" s="30">
        <v>3496098</v>
      </c>
      <c r="L171" s="31">
        <v>7.7</v>
      </c>
      <c r="M171" s="31">
        <v>92</v>
      </c>
      <c r="N171" s="31">
        <v>28.9</v>
      </c>
      <c r="O171" s="31">
        <v>9.9</v>
      </c>
      <c r="P171" s="31">
        <v>8.6999999999999993</v>
      </c>
      <c r="Q171" s="32">
        <v>0.96</v>
      </c>
      <c r="R171" s="32" t="s">
        <v>115</v>
      </c>
      <c r="S171" s="32" t="s">
        <v>115</v>
      </c>
      <c r="T171" s="31">
        <v>2.7</v>
      </c>
      <c r="U171" s="31" t="s">
        <v>115</v>
      </c>
      <c r="V171" s="30">
        <v>87956207</v>
      </c>
      <c r="W171" s="30">
        <v>84177634</v>
      </c>
      <c r="X171" s="30">
        <v>3778573</v>
      </c>
      <c r="Y171" s="30">
        <v>138269</v>
      </c>
      <c r="Z171" s="30">
        <v>3640304</v>
      </c>
      <c r="AA171" s="30">
        <v>692373</v>
      </c>
      <c r="AB171" s="30">
        <v>448803</v>
      </c>
      <c r="AC171" s="30" t="s">
        <v>115</v>
      </c>
      <c r="AD171" s="30" t="s">
        <v>115</v>
      </c>
      <c r="AE171" s="33">
        <v>1141176</v>
      </c>
    </row>
    <row r="172" spans="1:31">
      <c r="A172" s="28">
        <v>2012</v>
      </c>
      <c r="B172" s="29" t="s">
        <v>118</v>
      </c>
      <c r="C172" s="29">
        <v>142042</v>
      </c>
      <c r="D172" s="29" t="s">
        <v>251</v>
      </c>
      <c r="E172" s="29" t="s">
        <v>257</v>
      </c>
      <c r="F172" s="30">
        <v>177895</v>
      </c>
      <c r="G172" s="30">
        <v>176717</v>
      </c>
      <c r="H172" s="30">
        <v>25033724</v>
      </c>
      <c r="I172" s="30">
        <v>25361087</v>
      </c>
      <c r="J172" s="30">
        <v>34069347</v>
      </c>
      <c r="K172" s="30">
        <v>494510</v>
      </c>
      <c r="L172" s="31">
        <v>4.0999999999999996</v>
      </c>
      <c r="M172" s="31">
        <v>97.6</v>
      </c>
      <c r="N172" s="31">
        <v>36</v>
      </c>
      <c r="O172" s="31">
        <v>14.1</v>
      </c>
      <c r="P172" s="31">
        <v>11.8</v>
      </c>
      <c r="Q172" s="32">
        <v>1.04</v>
      </c>
      <c r="R172" s="32" t="s">
        <v>115</v>
      </c>
      <c r="S172" s="32" t="s">
        <v>115</v>
      </c>
      <c r="T172" s="31">
        <v>-0.1</v>
      </c>
      <c r="U172" s="31">
        <v>35.1</v>
      </c>
      <c r="V172" s="30">
        <v>55871046</v>
      </c>
      <c r="W172" s="30">
        <v>54272988</v>
      </c>
      <c r="X172" s="30">
        <v>1598058</v>
      </c>
      <c r="Y172" s="30">
        <v>184979</v>
      </c>
      <c r="Z172" s="30">
        <v>1413079</v>
      </c>
      <c r="AA172" s="30">
        <v>-309957</v>
      </c>
      <c r="AB172" s="30">
        <v>300545</v>
      </c>
      <c r="AC172" s="30" t="s">
        <v>115</v>
      </c>
      <c r="AD172" s="30">
        <v>1288533</v>
      </c>
      <c r="AE172" s="33">
        <v>-1297945</v>
      </c>
    </row>
    <row r="173" spans="1:31">
      <c r="A173" s="28">
        <v>2012</v>
      </c>
      <c r="B173" s="29" t="s">
        <v>118</v>
      </c>
      <c r="C173" s="29">
        <v>142051</v>
      </c>
      <c r="D173" s="29" t="s">
        <v>251</v>
      </c>
      <c r="E173" s="29" t="s">
        <v>258</v>
      </c>
      <c r="F173" s="30">
        <v>420202</v>
      </c>
      <c r="G173" s="30">
        <v>414989</v>
      </c>
      <c r="H173" s="30">
        <v>56906371</v>
      </c>
      <c r="I173" s="30">
        <v>56553897</v>
      </c>
      <c r="J173" s="30">
        <v>76383486</v>
      </c>
      <c r="K173" s="30">
        <v>1899138</v>
      </c>
      <c r="L173" s="31">
        <v>10.3</v>
      </c>
      <c r="M173" s="31">
        <v>89.6</v>
      </c>
      <c r="N173" s="31">
        <v>29.3</v>
      </c>
      <c r="O173" s="31">
        <v>11.8</v>
      </c>
      <c r="P173" s="31">
        <v>9.9</v>
      </c>
      <c r="Q173" s="32">
        <v>1</v>
      </c>
      <c r="R173" s="32" t="s">
        <v>115</v>
      </c>
      <c r="S173" s="32" t="s">
        <v>115</v>
      </c>
      <c r="T173" s="31">
        <v>3.4</v>
      </c>
      <c r="U173" s="31">
        <v>23.8</v>
      </c>
      <c r="V173" s="30">
        <v>133169478</v>
      </c>
      <c r="W173" s="30">
        <v>124779729</v>
      </c>
      <c r="X173" s="30">
        <v>8389749</v>
      </c>
      <c r="Y173" s="30">
        <v>513795</v>
      </c>
      <c r="Z173" s="30">
        <v>7875954</v>
      </c>
      <c r="AA173" s="30">
        <v>1076195</v>
      </c>
      <c r="AB173" s="30">
        <v>7063</v>
      </c>
      <c r="AC173" s="30" t="s">
        <v>115</v>
      </c>
      <c r="AD173" s="30" t="s">
        <v>115</v>
      </c>
      <c r="AE173" s="33">
        <v>1083258</v>
      </c>
    </row>
    <row r="174" spans="1:31">
      <c r="A174" s="28">
        <v>2012</v>
      </c>
      <c r="B174" s="29" t="s">
        <v>129</v>
      </c>
      <c r="C174" s="29">
        <v>142069</v>
      </c>
      <c r="D174" s="29" t="s">
        <v>251</v>
      </c>
      <c r="E174" s="29" t="s">
        <v>259</v>
      </c>
      <c r="F174" s="30">
        <v>196809</v>
      </c>
      <c r="G174" s="30">
        <v>195047</v>
      </c>
      <c r="H174" s="30">
        <v>26411864</v>
      </c>
      <c r="I174" s="30">
        <v>25013963</v>
      </c>
      <c r="J174" s="30">
        <v>36531216</v>
      </c>
      <c r="K174" s="30">
        <v>2593952</v>
      </c>
      <c r="L174" s="31">
        <v>10</v>
      </c>
      <c r="M174" s="31">
        <v>89.4</v>
      </c>
      <c r="N174" s="31">
        <v>27</v>
      </c>
      <c r="O174" s="31">
        <v>15.7</v>
      </c>
      <c r="P174" s="31">
        <v>13.5</v>
      </c>
      <c r="Q174" s="32">
        <v>0.96</v>
      </c>
      <c r="R174" s="32" t="s">
        <v>115</v>
      </c>
      <c r="S174" s="32" t="s">
        <v>115</v>
      </c>
      <c r="T174" s="31">
        <v>9.1</v>
      </c>
      <c r="U174" s="31">
        <v>37.200000000000003</v>
      </c>
      <c r="V174" s="30">
        <v>64869129</v>
      </c>
      <c r="W174" s="30">
        <v>61147446</v>
      </c>
      <c r="X174" s="30">
        <v>3721683</v>
      </c>
      <c r="Y174" s="30">
        <v>52414</v>
      </c>
      <c r="Z174" s="30">
        <v>3669269</v>
      </c>
      <c r="AA174" s="30">
        <v>522491</v>
      </c>
      <c r="AB174" s="30">
        <v>401865</v>
      </c>
      <c r="AC174" s="30" t="s">
        <v>115</v>
      </c>
      <c r="AD174" s="30">
        <v>56150</v>
      </c>
      <c r="AE174" s="33">
        <v>868206</v>
      </c>
    </row>
    <row r="175" spans="1:31">
      <c r="A175" s="28">
        <v>2012</v>
      </c>
      <c r="B175" s="29" t="s">
        <v>129</v>
      </c>
      <c r="C175" s="29">
        <v>142077</v>
      </c>
      <c r="D175" s="29" t="s">
        <v>251</v>
      </c>
      <c r="E175" s="29" t="s">
        <v>260</v>
      </c>
      <c r="F175" s="30">
        <v>239272</v>
      </c>
      <c r="G175" s="30">
        <v>237817</v>
      </c>
      <c r="H175" s="30">
        <v>28127552</v>
      </c>
      <c r="I175" s="30">
        <v>26116838</v>
      </c>
      <c r="J175" s="30">
        <v>39047753</v>
      </c>
      <c r="K175" s="30">
        <v>3087598</v>
      </c>
      <c r="L175" s="31">
        <v>6.4</v>
      </c>
      <c r="M175" s="31">
        <v>94.7</v>
      </c>
      <c r="N175" s="31">
        <v>30.8</v>
      </c>
      <c r="O175" s="31">
        <v>11.7</v>
      </c>
      <c r="P175" s="31">
        <v>10.1</v>
      </c>
      <c r="Q175" s="32">
        <v>0.93</v>
      </c>
      <c r="R175" s="32" t="s">
        <v>115</v>
      </c>
      <c r="S175" s="32" t="s">
        <v>115</v>
      </c>
      <c r="T175" s="31">
        <v>1.9</v>
      </c>
      <c r="U175" s="31">
        <v>11.7</v>
      </c>
      <c r="V175" s="30">
        <v>65806977</v>
      </c>
      <c r="W175" s="30">
        <v>62594887</v>
      </c>
      <c r="X175" s="30">
        <v>3212090</v>
      </c>
      <c r="Y175" s="30">
        <v>697667</v>
      </c>
      <c r="Z175" s="30">
        <v>2514423</v>
      </c>
      <c r="AA175" s="30">
        <v>-92851</v>
      </c>
      <c r="AB175" s="30">
        <v>8109</v>
      </c>
      <c r="AC175" s="30" t="s">
        <v>115</v>
      </c>
      <c r="AD175" s="30" t="s">
        <v>115</v>
      </c>
      <c r="AE175" s="33">
        <v>-84742</v>
      </c>
    </row>
    <row r="176" spans="1:31">
      <c r="A176" s="28">
        <v>2012</v>
      </c>
      <c r="B176" s="29" t="s">
        <v>118</v>
      </c>
      <c r="C176" s="29">
        <v>142115</v>
      </c>
      <c r="D176" s="29" t="s">
        <v>251</v>
      </c>
      <c r="E176" s="29" t="s">
        <v>261</v>
      </c>
      <c r="F176" s="30">
        <v>165358</v>
      </c>
      <c r="G176" s="30">
        <v>162239</v>
      </c>
      <c r="H176" s="30">
        <v>20548277</v>
      </c>
      <c r="I176" s="30">
        <v>18298041</v>
      </c>
      <c r="J176" s="30">
        <v>28603163</v>
      </c>
      <c r="K176" s="30">
        <v>2676630</v>
      </c>
      <c r="L176" s="31">
        <v>11.2</v>
      </c>
      <c r="M176" s="31">
        <v>89.2</v>
      </c>
      <c r="N176" s="31">
        <v>28.1</v>
      </c>
      <c r="O176" s="31">
        <v>14.5</v>
      </c>
      <c r="P176" s="31">
        <v>12.8</v>
      </c>
      <c r="Q176" s="32">
        <v>0.9</v>
      </c>
      <c r="R176" s="32" t="s">
        <v>115</v>
      </c>
      <c r="S176" s="32" t="s">
        <v>115</v>
      </c>
      <c r="T176" s="31">
        <v>4.7</v>
      </c>
      <c r="U176" s="31">
        <v>54.8</v>
      </c>
      <c r="V176" s="30">
        <v>45452917</v>
      </c>
      <c r="W176" s="30">
        <v>42202030</v>
      </c>
      <c r="X176" s="30">
        <v>3250887</v>
      </c>
      <c r="Y176" s="30">
        <v>48707</v>
      </c>
      <c r="Z176" s="30">
        <v>3202180</v>
      </c>
      <c r="AA176" s="30">
        <v>357122</v>
      </c>
      <c r="AB176" s="30">
        <v>16660</v>
      </c>
      <c r="AC176" s="30">
        <v>5372</v>
      </c>
      <c r="AD176" s="30">
        <v>4733</v>
      </c>
      <c r="AE176" s="33">
        <v>374421</v>
      </c>
    </row>
    <row r="177" spans="1:31">
      <c r="A177" s="28">
        <v>2012</v>
      </c>
      <c r="B177" s="29" t="s">
        <v>129</v>
      </c>
      <c r="C177" s="29">
        <v>142123</v>
      </c>
      <c r="D177" s="29" t="s">
        <v>251</v>
      </c>
      <c r="E177" s="29" t="s">
        <v>262</v>
      </c>
      <c r="F177" s="30">
        <v>224624</v>
      </c>
      <c r="G177" s="30">
        <v>219354</v>
      </c>
      <c r="H177" s="30">
        <v>30822667</v>
      </c>
      <c r="I177" s="30">
        <v>32770514</v>
      </c>
      <c r="J177" s="30">
        <v>43347465</v>
      </c>
      <c r="K177" s="30">
        <v>627783</v>
      </c>
      <c r="L177" s="31">
        <v>2.6</v>
      </c>
      <c r="M177" s="31">
        <v>97.4</v>
      </c>
      <c r="N177" s="31">
        <v>29.7</v>
      </c>
      <c r="O177" s="31">
        <v>14.2</v>
      </c>
      <c r="P177" s="31">
        <v>12.9</v>
      </c>
      <c r="Q177" s="32">
        <v>1.0900000000000001</v>
      </c>
      <c r="R177" s="32" t="s">
        <v>115</v>
      </c>
      <c r="S177" s="32" t="s">
        <v>115</v>
      </c>
      <c r="T177" s="31">
        <v>3.1</v>
      </c>
      <c r="U177" s="31">
        <v>56.8</v>
      </c>
      <c r="V177" s="30">
        <v>74567743</v>
      </c>
      <c r="W177" s="30">
        <v>73214574</v>
      </c>
      <c r="X177" s="30">
        <v>1353169</v>
      </c>
      <c r="Y177" s="30">
        <v>230639</v>
      </c>
      <c r="Z177" s="30">
        <v>1122530</v>
      </c>
      <c r="AA177" s="30">
        <v>-263272</v>
      </c>
      <c r="AB177" s="30">
        <v>487586</v>
      </c>
      <c r="AC177" s="30" t="s">
        <v>115</v>
      </c>
      <c r="AD177" s="30">
        <v>154978</v>
      </c>
      <c r="AE177" s="33">
        <v>69336</v>
      </c>
    </row>
    <row r="178" spans="1:31">
      <c r="A178" s="28">
        <v>2012</v>
      </c>
      <c r="B178" s="29" t="s">
        <v>129</v>
      </c>
      <c r="C178" s="29">
        <v>142131</v>
      </c>
      <c r="D178" s="29" t="s">
        <v>251</v>
      </c>
      <c r="E178" s="29" t="s">
        <v>263</v>
      </c>
      <c r="F178" s="30">
        <v>231822</v>
      </c>
      <c r="G178" s="30">
        <v>226349</v>
      </c>
      <c r="H178" s="30">
        <v>28617516</v>
      </c>
      <c r="I178" s="30">
        <v>27142861</v>
      </c>
      <c r="J178" s="30">
        <v>39338840</v>
      </c>
      <c r="K178" s="30">
        <v>2643976</v>
      </c>
      <c r="L178" s="31">
        <v>5.2</v>
      </c>
      <c r="M178" s="31">
        <v>94.4</v>
      </c>
      <c r="N178" s="31">
        <v>30</v>
      </c>
      <c r="O178" s="31">
        <v>11.7</v>
      </c>
      <c r="P178" s="31">
        <v>10.1</v>
      </c>
      <c r="Q178" s="32">
        <v>0.96</v>
      </c>
      <c r="R178" s="32" t="s">
        <v>115</v>
      </c>
      <c r="S178" s="32" t="s">
        <v>115</v>
      </c>
      <c r="T178" s="31">
        <v>3.5</v>
      </c>
      <c r="U178" s="31">
        <v>20.7</v>
      </c>
      <c r="V178" s="30">
        <v>64883699</v>
      </c>
      <c r="W178" s="30">
        <v>62780785</v>
      </c>
      <c r="X178" s="30">
        <v>2102914</v>
      </c>
      <c r="Y178" s="30">
        <v>40977</v>
      </c>
      <c r="Z178" s="30">
        <v>2061937</v>
      </c>
      <c r="AA178" s="30">
        <v>-607281</v>
      </c>
      <c r="AB178" s="30">
        <v>395599</v>
      </c>
      <c r="AC178" s="30" t="s">
        <v>115</v>
      </c>
      <c r="AD178" s="30">
        <v>1000000</v>
      </c>
      <c r="AE178" s="33">
        <v>-1211682</v>
      </c>
    </row>
    <row r="179" spans="1:31">
      <c r="A179" s="28">
        <v>2012</v>
      </c>
      <c r="B179" s="29" t="s">
        <v>118</v>
      </c>
      <c r="C179" s="29">
        <v>142140</v>
      </c>
      <c r="D179" s="29" t="s">
        <v>251</v>
      </c>
      <c r="E179" s="29" t="s">
        <v>264</v>
      </c>
      <c r="F179" s="30">
        <v>99260</v>
      </c>
      <c r="G179" s="30">
        <v>97887</v>
      </c>
      <c r="H179" s="30">
        <v>13098504</v>
      </c>
      <c r="I179" s="30">
        <v>12475540</v>
      </c>
      <c r="J179" s="30">
        <v>18297226</v>
      </c>
      <c r="K179" s="30">
        <v>1462924</v>
      </c>
      <c r="L179" s="31">
        <v>4.5</v>
      </c>
      <c r="M179" s="31">
        <v>92.8</v>
      </c>
      <c r="N179" s="31">
        <v>31.4</v>
      </c>
      <c r="O179" s="31">
        <v>13.9</v>
      </c>
      <c r="P179" s="31">
        <v>12.7</v>
      </c>
      <c r="Q179" s="32">
        <v>0.96</v>
      </c>
      <c r="R179" s="32" t="s">
        <v>115</v>
      </c>
      <c r="S179" s="32" t="s">
        <v>115</v>
      </c>
      <c r="T179" s="31">
        <v>5.6</v>
      </c>
      <c r="U179" s="31">
        <v>128.5</v>
      </c>
      <c r="V179" s="30">
        <v>28996675</v>
      </c>
      <c r="W179" s="30">
        <v>28114163</v>
      </c>
      <c r="X179" s="30">
        <v>882512</v>
      </c>
      <c r="Y179" s="30">
        <v>65334</v>
      </c>
      <c r="Z179" s="30">
        <v>817178</v>
      </c>
      <c r="AA179" s="30">
        <v>64512</v>
      </c>
      <c r="AB179" s="30">
        <v>451581</v>
      </c>
      <c r="AC179" s="30" t="s">
        <v>115</v>
      </c>
      <c r="AD179" s="30">
        <v>8572</v>
      </c>
      <c r="AE179" s="33">
        <v>507521</v>
      </c>
    </row>
    <row r="180" spans="1:31">
      <c r="A180" s="28">
        <v>2012</v>
      </c>
      <c r="B180" s="29" t="s">
        <v>118</v>
      </c>
      <c r="C180" s="29">
        <v>142158</v>
      </c>
      <c r="D180" s="29" t="s">
        <v>251</v>
      </c>
      <c r="E180" s="29" t="s">
        <v>265</v>
      </c>
      <c r="F180" s="30">
        <v>129242</v>
      </c>
      <c r="G180" s="30">
        <v>127279</v>
      </c>
      <c r="H180" s="30">
        <v>16349269</v>
      </c>
      <c r="I180" s="30">
        <v>16116128</v>
      </c>
      <c r="J180" s="30">
        <v>22243606</v>
      </c>
      <c r="K180" s="30">
        <v>1073600</v>
      </c>
      <c r="L180" s="31">
        <v>4.0999999999999996</v>
      </c>
      <c r="M180" s="31">
        <v>93.9</v>
      </c>
      <c r="N180" s="31">
        <v>29.3</v>
      </c>
      <c r="O180" s="31">
        <v>10.7</v>
      </c>
      <c r="P180" s="31">
        <v>9.5</v>
      </c>
      <c r="Q180" s="32">
        <v>1</v>
      </c>
      <c r="R180" s="32" t="s">
        <v>115</v>
      </c>
      <c r="S180" s="32" t="s">
        <v>115</v>
      </c>
      <c r="T180" s="31">
        <v>0.6</v>
      </c>
      <c r="U180" s="31" t="s">
        <v>115</v>
      </c>
      <c r="V180" s="30">
        <v>38727822</v>
      </c>
      <c r="W180" s="30">
        <v>37093737</v>
      </c>
      <c r="X180" s="30">
        <v>1634085</v>
      </c>
      <c r="Y180" s="30">
        <v>712211</v>
      </c>
      <c r="Z180" s="30">
        <v>921874</v>
      </c>
      <c r="AA180" s="30">
        <v>612348</v>
      </c>
      <c r="AB180" s="30">
        <v>3517</v>
      </c>
      <c r="AC180" s="30" t="s">
        <v>115</v>
      </c>
      <c r="AD180" s="30">
        <v>80217</v>
      </c>
      <c r="AE180" s="33">
        <v>535648</v>
      </c>
    </row>
    <row r="181" spans="1:31">
      <c r="A181" s="28">
        <v>2012</v>
      </c>
      <c r="B181" s="29" t="s">
        <v>118</v>
      </c>
      <c r="C181" s="29">
        <v>142166</v>
      </c>
      <c r="D181" s="29" t="s">
        <v>251</v>
      </c>
      <c r="E181" s="29" t="s">
        <v>266</v>
      </c>
      <c r="F181" s="30">
        <v>130597</v>
      </c>
      <c r="G181" s="30">
        <v>128284</v>
      </c>
      <c r="H181" s="30">
        <v>16507551</v>
      </c>
      <c r="I181" s="30">
        <v>14369448</v>
      </c>
      <c r="J181" s="30">
        <v>22718502</v>
      </c>
      <c r="K181" s="30">
        <v>2089756</v>
      </c>
      <c r="L181" s="31">
        <v>4.0999999999999996</v>
      </c>
      <c r="M181" s="31">
        <v>92.2</v>
      </c>
      <c r="N181" s="31">
        <v>26.4</v>
      </c>
      <c r="O181" s="31">
        <v>15.5</v>
      </c>
      <c r="P181" s="31">
        <v>13.3</v>
      </c>
      <c r="Q181" s="32">
        <v>0.87</v>
      </c>
      <c r="R181" s="32" t="s">
        <v>115</v>
      </c>
      <c r="S181" s="32" t="s">
        <v>115</v>
      </c>
      <c r="T181" s="31">
        <v>7.7</v>
      </c>
      <c r="U181" s="31">
        <v>32</v>
      </c>
      <c r="V181" s="30">
        <v>36468803</v>
      </c>
      <c r="W181" s="30">
        <v>35505536</v>
      </c>
      <c r="X181" s="30">
        <v>963267</v>
      </c>
      <c r="Y181" s="30">
        <v>37664</v>
      </c>
      <c r="Z181" s="30">
        <v>925603</v>
      </c>
      <c r="AA181" s="30">
        <v>-239307</v>
      </c>
      <c r="AB181" s="30">
        <v>704615</v>
      </c>
      <c r="AC181" s="30" t="s">
        <v>115</v>
      </c>
      <c r="AD181" s="30">
        <v>175261</v>
      </c>
      <c r="AE181" s="33">
        <v>290047</v>
      </c>
    </row>
    <row r="182" spans="1:31">
      <c r="A182" s="28">
        <v>2012</v>
      </c>
      <c r="B182" s="29" t="s">
        <v>112</v>
      </c>
      <c r="C182" s="29">
        <v>151009</v>
      </c>
      <c r="D182" s="29" t="s">
        <v>267</v>
      </c>
      <c r="E182" s="29" t="s">
        <v>268</v>
      </c>
      <c r="F182" s="30">
        <v>805767</v>
      </c>
      <c r="G182" s="30">
        <v>801403</v>
      </c>
      <c r="H182" s="30">
        <v>135842199</v>
      </c>
      <c r="I182" s="30">
        <v>97333133</v>
      </c>
      <c r="J182" s="30">
        <v>188311371</v>
      </c>
      <c r="K182" s="30">
        <v>21029305</v>
      </c>
      <c r="L182" s="31">
        <v>1.1000000000000001</v>
      </c>
      <c r="M182" s="31">
        <v>91.2</v>
      </c>
      <c r="N182" s="31">
        <v>22.7</v>
      </c>
      <c r="O182" s="31">
        <v>19.100000000000001</v>
      </c>
      <c r="P182" s="31">
        <v>17.2</v>
      </c>
      <c r="Q182" s="32">
        <v>0.7</v>
      </c>
      <c r="R182" s="32" t="s">
        <v>115</v>
      </c>
      <c r="S182" s="32" t="s">
        <v>115</v>
      </c>
      <c r="T182" s="31">
        <v>11.3</v>
      </c>
      <c r="U182" s="31">
        <v>113.5</v>
      </c>
      <c r="V182" s="30">
        <v>357696041</v>
      </c>
      <c r="W182" s="30">
        <v>353289431</v>
      </c>
      <c r="X182" s="30">
        <v>4406610</v>
      </c>
      <c r="Y182" s="30">
        <v>2379129</v>
      </c>
      <c r="Z182" s="30">
        <v>2027481</v>
      </c>
      <c r="AA182" s="30">
        <v>-1353348</v>
      </c>
      <c r="AB182" s="30">
        <v>5244</v>
      </c>
      <c r="AC182" s="30" t="s">
        <v>115</v>
      </c>
      <c r="AD182" s="30" t="s">
        <v>115</v>
      </c>
      <c r="AE182" s="33">
        <v>-1348104</v>
      </c>
    </row>
    <row r="183" spans="1:31">
      <c r="A183" s="28">
        <v>2012</v>
      </c>
      <c r="B183" s="29" t="s">
        <v>129</v>
      </c>
      <c r="C183" s="29">
        <v>152021</v>
      </c>
      <c r="D183" s="29" t="s">
        <v>267</v>
      </c>
      <c r="E183" s="29" t="s">
        <v>269</v>
      </c>
      <c r="F183" s="30">
        <v>281411</v>
      </c>
      <c r="G183" s="30">
        <v>279403</v>
      </c>
      <c r="H183" s="30">
        <v>49941789</v>
      </c>
      <c r="I183" s="30">
        <v>30090827</v>
      </c>
      <c r="J183" s="30">
        <v>71260995</v>
      </c>
      <c r="K183" s="30">
        <v>6153106</v>
      </c>
      <c r="L183" s="31">
        <v>7</v>
      </c>
      <c r="M183" s="31">
        <v>90.1</v>
      </c>
      <c r="N183" s="31">
        <v>23.9</v>
      </c>
      <c r="O183" s="31">
        <v>22</v>
      </c>
      <c r="P183" s="31">
        <v>18.8</v>
      </c>
      <c r="Q183" s="32">
        <v>0.6</v>
      </c>
      <c r="R183" s="32" t="s">
        <v>115</v>
      </c>
      <c r="S183" s="32" t="s">
        <v>115</v>
      </c>
      <c r="T183" s="31">
        <v>14.4</v>
      </c>
      <c r="U183" s="31">
        <v>94</v>
      </c>
      <c r="V183" s="30">
        <v>142854981</v>
      </c>
      <c r="W183" s="30">
        <v>136882785</v>
      </c>
      <c r="X183" s="30">
        <v>5972196</v>
      </c>
      <c r="Y183" s="30">
        <v>970666</v>
      </c>
      <c r="Z183" s="30">
        <v>5001530</v>
      </c>
      <c r="AA183" s="30">
        <v>1243852</v>
      </c>
      <c r="AB183" s="30">
        <v>2696</v>
      </c>
      <c r="AC183" s="30">
        <v>15</v>
      </c>
      <c r="AD183" s="30" t="s">
        <v>115</v>
      </c>
      <c r="AE183" s="33">
        <v>1246563</v>
      </c>
    </row>
    <row r="184" spans="1:31">
      <c r="A184" s="28">
        <v>2012</v>
      </c>
      <c r="B184" s="29" t="s">
        <v>118</v>
      </c>
      <c r="C184" s="29">
        <v>152048</v>
      </c>
      <c r="D184" s="29" t="s">
        <v>267</v>
      </c>
      <c r="E184" s="29" t="s">
        <v>271</v>
      </c>
      <c r="F184" s="30">
        <v>102957</v>
      </c>
      <c r="G184" s="30">
        <v>102544</v>
      </c>
      <c r="H184" s="30">
        <v>17444476</v>
      </c>
      <c r="I184" s="30">
        <v>10733806</v>
      </c>
      <c r="J184" s="30">
        <v>23978087</v>
      </c>
      <c r="K184" s="30">
        <v>1982715</v>
      </c>
      <c r="L184" s="31">
        <v>14</v>
      </c>
      <c r="M184" s="31">
        <v>92</v>
      </c>
      <c r="N184" s="31">
        <v>28.8</v>
      </c>
      <c r="O184" s="31">
        <v>21.1</v>
      </c>
      <c r="P184" s="31">
        <v>17.600000000000001</v>
      </c>
      <c r="Q184" s="32">
        <v>0.62</v>
      </c>
      <c r="R184" s="32" t="s">
        <v>115</v>
      </c>
      <c r="S184" s="32" t="s">
        <v>115</v>
      </c>
      <c r="T184" s="31">
        <v>14.2</v>
      </c>
      <c r="U184" s="31">
        <v>176.1</v>
      </c>
      <c r="V184" s="30">
        <v>54595477</v>
      </c>
      <c r="W184" s="30">
        <v>50212913</v>
      </c>
      <c r="X184" s="30">
        <v>4382564</v>
      </c>
      <c r="Y184" s="30">
        <v>1015226</v>
      </c>
      <c r="Z184" s="30">
        <v>3367338</v>
      </c>
      <c r="AA184" s="30">
        <v>3158988</v>
      </c>
      <c r="AB184" s="30">
        <v>6382</v>
      </c>
      <c r="AC184" s="30">
        <v>17654</v>
      </c>
      <c r="AD184" s="30">
        <v>2630</v>
      </c>
      <c r="AE184" s="33">
        <v>3180394</v>
      </c>
    </row>
    <row r="185" spans="1:31">
      <c r="A185" s="28">
        <v>2012</v>
      </c>
      <c r="B185" s="29" t="s">
        <v>118</v>
      </c>
      <c r="C185" s="29">
        <v>152064</v>
      </c>
      <c r="D185" s="29" t="s">
        <v>267</v>
      </c>
      <c r="E185" s="29" t="s">
        <v>272</v>
      </c>
      <c r="F185" s="30">
        <v>101767</v>
      </c>
      <c r="G185" s="30">
        <v>101298</v>
      </c>
      <c r="H185" s="30">
        <v>19249160</v>
      </c>
      <c r="I185" s="30">
        <v>9514104</v>
      </c>
      <c r="J185" s="30">
        <v>25988725</v>
      </c>
      <c r="K185" s="30">
        <v>1919609</v>
      </c>
      <c r="L185" s="31">
        <v>4</v>
      </c>
      <c r="M185" s="31">
        <v>88.4</v>
      </c>
      <c r="N185" s="31">
        <v>21.1</v>
      </c>
      <c r="O185" s="31">
        <v>19.5</v>
      </c>
      <c r="P185" s="31">
        <v>16</v>
      </c>
      <c r="Q185" s="32">
        <v>0.49</v>
      </c>
      <c r="R185" s="32" t="s">
        <v>115</v>
      </c>
      <c r="S185" s="32" t="s">
        <v>115</v>
      </c>
      <c r="T185" s="31">
        <v>11.3</v>
      </c>
      <c r="U185" s="31">
        <v>60.8</v>
      </c>
      <c r="V185" s="30">
        <v>44807515</v>
      </c>
      <c r="W185" s="30">
        <v>43347213</v>
      </c>
      <c r="X185" s="30">
        <v>1460302</v>
      </c>
      <c r="Y185" s="30">
        <v>423500</v>
      </c>
      <c r="Z185" s="30">
        <v>1036802</v>
      </c>
      <c r="AA185" s="30">
        <v>-856756</v>
      </c>
      <c r="AB185" s="30">
        <v>2187903</v>
      </c>
      <c r="AC185" s="30" t="s">
        <v>115</v>
      </c>
      <c r="AD185" s="30">
        <v>2003222</v>
      </c>
      <c r="AE185" s="33">
        <v>-672075</v>
      </c>
    </row>
    <row r="186" spans="1:31">
      <c r="A186" s="28">
        <v>2012</v>
      </c>
      <c r="B186" s="29" t="s">
        <v>129</v>
      </c>
      <c r="C186" s="29">
        <v>152226</v>
      </c>
      <c r="D186" s="29" t="s">
        <v>267</v>
      </c>
      <c r="E186" s="29" t="s">
        <v>270</v>
      </c>
      <c r="F186" s="30">
        <v>202312</v>
      </c>
      <c r="G186" s="30">
        <v>201311</v>
      </c>
      <c r="H186" s="30">
        <v>39472631</v>
      </c>
      <c r="I186" s="30">
        <v>22519762</v>
      </c>
      <c r="J186" s="30">
        <v>59161367</v>
      </c>
      <c r="K186" s="30">
        <v>4463436</v>
      </c>
      <c r="L186" s="31">
        <v>6.4</v>
      </c>
      <c r="M186" s="31">
        <v>91.2</v>
      </c>
      <c r="N186" s="31">
        <v>23.8</v>
      </c>
      <c r="O186" s="31">
        <v>20</v>
      </c>
      <c r="P186" s="31">
        <v>17.2</v>
      </c>
      <c r="Q186" s="32">
        <v>0.56000000000000005</v>
      </c>
      <c r="R186" s="32" t="s">
        <v>115</v>
      </c>
      <c r="S186" s="32" t="s">
        <v>115</v>
      </c>
      <c r="T186" s="31">
        <v>14.4</v>
      </c>
      <c r="U186" s="31">
        <v>134.80000000000001</v>
      </c>
      <c r="V186" s="30">
        <v>128239124</v>
      </c>
      <c r="W186" s="30">
        <v>123709809</v>
      </c>
      <c r="X186" s="30">
        <v>4529315</v>
      </c>
      <c r="Y186" s="30">
        <v>718199</v>
      </c>
      <c r="Z186" s="30">
        <v>3811116</v>
      </c>
      <c r="AA186" s="30">
        <v>696021</v>
      </c>
      <c r="AB186" s="30">
        <v>1561361</v>
      </c>
      <c r="AC186" s="30">
        <v>5333</v>
      </c>
      <c r="AD186" s="30">
        <v>723866</v>
      </c>
      <c r="AE186" s="33">
        <v>1538849</v>
      </c>
    </row>
    <row r="187" spans="1:31">
      <c r="A187" s="28">
        <v>2012</v>
      </c>
      <c r="B187" s="29" t="s">
        <v>116</v>
      </c>
      <c r="C187" s="29">
        <v>162019</v>
      </c>
      <c r="D187" s="29" t="s">
        <v>273</v>
      </c>
      <c r="E187" s="29" t="s">
        <v>274</v>
      </c>
      <c r="F187" s="30">
        <v>420496</v>
      </c>
      <c r="G187" s="30">
        <v>415407</v>
      </c>
      <c r="H187" s="30">
        <v>71274059</v>
      </c>
      <c r="I187" s="30">
        <v>55636755</v>
      </c>
      <c r="J187" s="30">
        <v>100788885</v>
      </c>
      <c r="K187" s="30">
        <v>8302970</v>
      </c>
      <c r="L187" s="31">
        <v>1.2</v>
      </c>
      <c r="M187" s="31">
        <v>90</v>
      </c>
      <c r="N187" s="31">
        <v>21.8</v>
      </c>
      <c r="O187" s="31">
        <v>22.7</v>
      </c>
      <c r="P187" s="31">
        <v>20.9</v>
      </c>
      <c r="Q187" s="32">
        <v>0.77</v>
      </c>
      <c r="R187" s="32" t="s">
        <v>115</v>
      </c>
      <c r="S187" s="32" t="s">
        <v>115</v>
      </c>
      <c r="T187" s="31">
        <v>13.9</v>
      </c>
      <c r="U187" s="31">
        <v>159.1</v>
      </c>
      <c r="V187" s="30">
        <v>158517556</v>
      </c>
      <c r="W187" s="30">
        <v>156111221</v>
      </c>
      <c r="X187" s="30">
        <v>2406335</v>
      </c>
      <c r="Y187" s="30">
        <v>1182585</v>
      </c>
      <c r="Z187" s="30">
        <v>1223750</v>
      </c>
      <c r="AA187" s="30">
        <v>-1072628</v>
      </c>
      <c r="AB187" s="30">
        <v>604888</v>
      </c>
      <c r="AC187" s="30">
        <v>418</v>
      </c>
      <c r="AD187" s="30" t="s">
        <v>115</v>
      </c>
      <c r="AE187" s="33">
        <v>-467322</v>
      </c>
    </row>
    <row r="188" spans="1:31">
      <c r="A188" s="28">
        <v>2012</v>
      </c>
      <c r="B188" s="29" t="s">
        <v>118</v>
      </c>
      <c r="C188" s="29">
        <v>162027</v>
      </c>
      <c r="D188" s="29" t="s">
        <v>273</v>
      </c>
      <c r="E188" s="29" t="s">
        <v>275</v>
      </c>
      <c r="F188" s="30">
        <v>177551</v>
      </c>
      <c r="G188" s="30">
        <v>174928</v>
      </c>
      <c r="H188" s="30">
        <v>27445581</v>
      </c>
      <c r="I188" s="30">
        <v>20147724</v>
      </c>
      <c r="J188" s="30">
        <v>37658076</v>
      </c>
      <c r="K188" s="30">
        <v>3622846</v>
      </c>
      <c r="L188" s="31">
        <v>1.6</v>
      </c>
      <c r="M188" s="31">
        <v>89.2</v>
      </c>
      <c r="N188" s="31">
        <v>23.8</v>
      </c>
      <c r="O188" s="31">
        <v>23</v>
      </c>
      <c r="P188" s="31">
        <v>21.2</v>
      </c>
      <c r="Q188" s="32">
        <v>0.73</v>
      </c>
      <c r="R188" s="32" t="s">
        <v>115</v>
      </c>
      <c r="S188" s="32" t="s">
        <v>115</v>
      </c>
      <c r="T188" s="31">
        <v>16</v>
      </c>
      <c r="U188" s="31">
        <v>173.1</v>
      </c>
      <c r="V188" s="30">
        <v>72386049</v>
      </c>
      <c r="W188" s="30">
        <v>71603807</v>
      </c>
      <c r="X188" s="30">
        <v>782242</v>
      </c>
      <c r="Y188" s="30">
        <v>178140</v>
      </c>
      <c r="Z188" s="30">
        <v>604102</v>
      </c>
      <c r="AA188" s="30">
        <v>-473851</v>
      </c>
      <c r="AB188" s="30">
        <v>1440</v>
      </c>
      <c r="AC188" s="30">
        <v>99</v>
      </c>
      <c r="AD188" s="30">
        <v>400000</v>
      </c>
      <c r="AE188" s="33">
        <v>-872312</v>
      </c>
    </row>
    <row r="189" spans="1:31">
      <c r="A189" s="28">
        <v>2012</v>
      </c>
      <c r="B189" s="29" t="s">
        <v>116</v>
      </c>
      <c r="C189" s="29">
        <v>172014</v>
      </c>
      <c r="D189" s="29" t="s">
        <v>276</v>
      </c>
      <c r="E189" s="29" t="s">
        <v>277</v>
      </c>
      <c r="F189" s="30">
        <v>450360</v>
      </c>
      <c r="G189" s="30">
        <v>445810</v>
      </c>
      <c r="H189" s="30">
        <v>75549958</v>
      </c>
      <c r="I189" s="30">
        <v>58800469</v>
      </c>
      <c r="J189" s="30">
        <v>102031785</v>
      </c>
      <c r="K189" s="30">
        <v>8850148</v>
      </c>
      <c r="L189" s="31">
        <v>2.1</v>
      </c>
      <c r="M189" s="31">
        <v>89.5</v>
      </c>
      <c r="N189" s="31">
        <v>19.2</v>
      </c>
      <c r="O189" s="31">
        <v>23.8</v>
      </c>
      <c r="P189" s="31">
        <v>23.1</v>
      </c>
      <c r="Q189" s="32">
        <v>0.78</v>
      </c>
      <c r="R189" s="32" t="s">
        <v>115</v>
      </c>
      <c r="S189" s="32" t="s">
        <v>115</v>
      </c>
      <c r="T189" s="31">
        <v>8.4</v>
      </c>
      <c r="U189" s="31">
        <v>92.2</v>
      </c>
      <c r="V189" s="30">
        <v>165407347</v>
      </c>
      <c r="W189" s="30">
        <v>162640769</v>
      </c>
      <c r="X189" s="30">
        <v>2766578</v>
      </c>
      <c r="Y189" s="30">
        <v>633450</v>
      </c>
      <c r="Z189" s="30">
        <v>2133128</v>
      </c>
      <c r="AA189" s="30">
        <v>68617</v>
      </c>
      <c r="AB189" s="30">
        <v>674</v>
      </c>
      <c r="AC189" s="30">
        <v>2010522</v>
      </c>
      <c r="AD189" s="30" t="s">
        <v>115</v>
      </c>
      <c r="AE189" s="33">
        <v>2079813</v>
      </c>
    </row>
    <row r="190" spans="1:31">
      <c r="A190" s="28">
        <v>2012</v>
      </c>
      <c r="B190" s="29" t="s">
        <v>118</v>
      </c>
      <c r="C190" s="29">
        <v>172031</v>
      </c>
      <c r="D190" s="29" t="s">
        <v>276</v>
      </c>
      <c r="E190" s="29" t="s">
        <v>278</v>
      </c>
      <c r="F190" s="30">
        <v>109062</v>
      </c>
      <c r="G190" s="30">
        <v>107786</v>
      </c>
      <c r="H190" s="30">
        <v>18603840</v>
      </c>
      <c r="I190" s="30">
        <v>12742634</v>
      </c>
      <c r="J190" s="30">
        <v>24678628</v>
      </c>
      <c r="K190" s="30">
        <v>2372287</v>
      </c>
      <c r="L190" s="31">
        <v>2.5</v>
      </c>
      <c r="M190" s="31">
        <v>92.9</v>
      </c>
      <c r="N190" s="31">
        <v>20</v>
      </c>
      <c r="O190" s="31">
        <v>26.5</v>
      </c>
      <c r="P190" s="31">
        <v>25</v>
      </c>
      <c r="Q190" s="32">
        <v>0.67</v>
      </c>
      <c r="R190" s="32" t="s">
        <v>115</v>
      </c>
      <c r="S190" s="32" t="s">
        <v>115</v>
      </c>
      <c r="T190" s="31">
        <v>18.3</v>
      </c>
      <c r="U190" s="31">
        <v>196.9</v>
      </c>
      <c r="V190" s="30">
        <v>43550435</v>
      </c>
      <c r="W190" s="30">
        <v>42701356</v>
      </c>
      <c r="X190" s="30">
        <v>849079</v>
      </c>
      <c r="Y190" s="30">
        <v>242498</v>
      </c>
      <c r="Z190" s="30">
        <v>606581</v>
      </c>
      <c r="AA190" s="30">
        <v>11112</v>
      </c>
      <c r="AB190" s="30">
        <v>1111</v>
      </c>
      <c r="AC190" s="30">
        <v>399318</v>
      </c>
      <c r="AD190" s="30">
        <v>200000</v>
      </c>
      <c r="AE190" s="33">
        <v>211541</v>
      </c>
    </row>
    <row r="191" spans="1:31">
      <c r="A191" s="28">
        <v>2012</v>
      </c>
      <c r="B191" s="29" t="s">
        <v>118</v>
      </c>
      <c r="C191" s="29">
        <v>172103</v>
      </c>
      <c r="D191" s="29" t="s">
        <v>276</v>
      </c>
      <c r="E191" s="29" t="s">
        <v>279</v>
      </c>
      <c r="F191" s="30">
        <v>113163</v>
      </c>
      <c r="G191" s="30">
        <v>112466</v>
      </c>
      <c r="H191" s="30">
        <v>20673592</v>
      </c>
      <c r="I191" s="30">
        <v>13015313</v>
      </c>
      <c r="J191" s="30">
        <v>30770593</v>
      </c>
      <c r="K191" s="30">
        <v>2583443</v>
      </c>
      <c r="L191" s="31">
        <v>3.6</v>
      </c>
      <c r="M191" s="31">
        <v>93</v>
      </c>
      <c r="N191" s="31">
        <v>20.2</v>
      </c>
      <c r="O191" s="31">
        <v>21.9</v>
      </c>
      <c r="P191" s="31">
        <v>19.7</v>
      </c>
      <c r="Q191" s="32">
        <v>0.62</v>
      </c>
      <c r="R191" s="32" t="s">
        <v>115</v>
      </c>
      <c r="S191" s="32" t="s">
        <v>115</v>
      </c>
      <c r="T191" s="31">
        <v>16.7</v>
      </c>
      <c r="U191" s="31">
        <v>150.9</v>
      </c>
      <c r="V191" s="30">
        <v>56180068</v>
      </c>
      <c r="W191" s="30">
        <v>54871660</v>
      </c>
      <c r="X191" s="30">
        <v>1308408</v>
      </c>
      <c r="Y191" s="30">
        <v>209129</v>
      </c>
      <c r="Z191" s="30">
        <v>1099279</v>
      </c>
      <c r="AA191" s="30">
        <v>134822</v>
      </c>
      <c r="AB191" s="30">
        <v>483704</v>
      </c>
      <c r="AC191" s="30" t="s">
        <v>115</v>
      </c>
      <c r="AD191" s="30" t="s">
        <v>115</v>
      </c>
      <c r="AE191" s="33">
        <v>618526</v>
      </c>
    </row>
    <row r="192" spans="1:31">
      <c r="A192" s="28">
        <v>2012</v>
      </c>
      <c r="B192" s="29" t="s">
        <v>129</v>
      </c>
      <c r="C192" s="29">
        <v>182010</v>
      </c>
      <c r="D192" s="29" t="s">
        <v>280</v>
      </c>
      <c r="E192" s="29" t="s">
        <v>281</v>
      </c>
      <c r="F192" s="30">
        <v>267863</v>
      </c>
      <c r="G192" s="30">
        <v>264164</v>
      </c>
      <c r="H192" s="30">
        <v>40771664</v>
      </c>
      <c r="I192" s="30">
        <v>33692168</v>
      </c>
      <c r="J192" s="30">
        <v>57918805</v>
      </c>
      <c r="K192" s="30">
        <v>4982210</v>
      </c>
      <c r="L192" s="31">
        <v>2.1</v>
      </c>
      <c r="M192" s="31">
        <v>92.8</v>
      </c>
      <c r="N192" s="31">
        <v>27</v>
      </c>
      <c r="O192" s="31">
        <v>21.1</v>
      </c>
      <c r="P192" s="31">
        <v>18.8</v>
      </c>
      <c r="Q192" s="32">
        <v>0.83</v>
      </c>
      <c r="R192" s="32" t="s">
        <v>115</v>
      </c>
      <c r="S192" s="32" t="s">
        <v>115</v>
      </c>
      <c r="T192" s="31">
        <v>11.4</v>
      </c>
      <c r="U192" s="31">
        <v>106.5</v>
      </c>
      <c r="V192" s="30">
        <v>104200548</v>
      </c>
      <c r="W192" s="30">
        <v>102563424</v>
      </c>
      <c r="X192" s="30">
        <v>1637124</v>
      </c>
      <c r="Y192" s="30">
        <v>414212</v>
      </c>
      <c r="Z192" s="30">
        <v>1222912</v>
      </c>
      <c r="AA192" s="30">
        <v>181861</v>
      </c>
      <c r="AB192" s="30">
        <v>7100</v>
      </c>
      <c r="AC192" s="30" t="s">
        <v>115</v>
      </c>
      <c r="AD192" s="30">
        <v>500000</v>
      </c>
      <c r="AE192" s="33">
        <v>-311039</v>
      </c>
    </row>
    <row r="193" spans="1:31">
      <c r="A193" s="28">
        <v>2012</v>
      </c>
      <c r="B193" s="29" t="s">
        <v>129</v>
      </c>
      <c r="C193" s="29">
        <v>192015</v>
      </c>
      <c r="D193" s="29" t="s">
        <v>282</v>
      </c>
      <c r="E193" s="29" t="s">
        <v>283</v>
      </c>
      <c r="F193" s="30">
        <v>195020</v>
      </c>
      <c r="G193" s="30">
        <v>190019</v>
      </c>
      <c r="H193" s="30">
        <v>29801964</v>
      </c>
      <c r="I193" s="30">
        <v>22583842</v>
      </c>
      <c r="J193" s="30">
        <v>41033291</v>
      </c>
      <c r="K193" s="30">
        <v>3745969</v>
      </c>
      <c r="L193" s="31">
        <v>0.4</v>
      </c>
      <c r="M193" s="31">
        <v>91.8</v>
      </c>
      <c r="N193" s="31">
        <v>24</v>
      </c>
      <c r="O193" s="31">
        <v>14.8</v>
      </c>
      <c r="P193" s="31">
        <v>13.5</v>
      </c>
      <c r="Q193" s="32">
        <v>0.76</v>
      </c>
      <c r="R193" s="32" t="s">
        <v>115</v>
      </c>
      <c r="S193" s="32" t="s">
        <v>115</v>
      </c>
      <c r="T193" s="31">
        <v>10.9</v>
      </c>
      <c r="U193" s="31">
        <v>73.2</v>
      </c>
      <c r="V193" s="30">
        <v>76575601</v>
      </c>
      <c r="W193" s="30">
        <v>76238364</v>
      </c>
      <c r="X193" s="30">
        <v>337237</v>
      </c>
      <c r="Y193" s="30">
        <v>156766</v>
      </c>
      <c r="Z193" s="30">
        <v>180471</v>
      </c>
      <c r="AA193" s="30">
        <v>-1100764</v>
      </c>
      <c r="AB193" s="30">
        <v>1099</v>
      </c>
      <c r="AC193" s="30" t="s">
        <v>115</v>
      </c>
      <c r="AD193" s="30" t="s">
        <v>115</v>
      </c>
      <c r="AE193" s="33">
        <v>-1099665</v>
      </c>
    </row>
    <row r="194" spans="1:31">
      <c r="A194" s="28">
        <v>2012</v>
      </c>
      <c r="B194" s="29" t="s">
        <v>116</v>
      </c>
      <c r="C194" s="29">
        <v>202011</v>
      </c>
      <c r="D194" s="29" t="s">
        <v>284</v>
      </c>
      <c r="E194" s="29" t="s">
        <v>285</v>
      </c>
      <c r="F194" s="30">
        <v>386128</v>
      </c>
      <c r="G194" s="30">
        <v>382749</v>
      </c>
      <c r="H194" s="30">
        <v>64938424</v>
      </c>
      <c r="I194" s="30">
        <v>44818847</v>
      </c>
      <c r="J194" s="30">
        <v>88924514</v>
      </c>
      <c r="K194" s="30">
        <v>7415572</v>
      </c>
      <c r="L194" s="31">
        <v>1.1000000000000001</v>
      </c>
      <c r="M194" s="31">
        <v>88</v>
      </c>
      <c r="N194" s="31">
        <v>21.7</v>
      </c>
      <c r="O194" s="31">
        <v>19.600000000000001</v>
      </c>
      <c r="P194" s="31">
        <v>17.600000000000001</v>
      </c>
      <c r="Q194" s="32">
        <v>0.68</v>
      </c>
      <c r="R194" s="32" t="s">
        <v>115</v>
      </c>
      <c r="S194" s="32" t="s">
        <v>115</v>
      </c>
      <c r="T194" s="31">
        <v>10.1</v>
      </c>
      <c r="U194" s="31">
        <v>24.9</v>
      </c>
      <c r="V194" s="30">
        <v>151211039</v>
      </c>
      <c r="W194" s="30">
        <v>146589568</v>
      </c>
      <c r="X194" s="30">
        <v>4621471</v>
      </c>
      <c r="Y194" s="30">
        <v>3651069</v>
      </c>
      <c r="Z194" s="30">
        <v>970402</v>
      </c>
      <c r="AA194" s="30">
        <v>-1049179</v>
      </c>
      <c r="AB194" s="30">
        <v>58422</v>
      </c>
      <c r="AC194" s="30" t="s">
        <v>115</v>
      </c>
      <c r="AD194" s="30">
        <v>600000</v>
      </c>
      <c r="AE194" s="33">
        <v>-1590757</v>
      </c>
    </row>
    <row r="195" spans="1:31">
      <c r="A195" s="28">
        <v>2012</v>
      </c>
      <c r="B195" s="29" t="s">
        <v>129</v>
      </c>
      <c r="C195" s="29">
        <v>202029</v>
      </c>
      <c r="D195" s="29" t="s">
        <v>284</v>
      </c>
      <c r="E195" s="29" t="s">
        <v>286</v>
      </c>
      <c r="F195" s="30">
        <v>242554</v>
      </c>
      <c r="G195" s="30">
        <v>238868</v>
      </c>
      <c r="H195" s="30">
        <v>41068037</v>
      </c>
      <c r="I195" s="30">
        <v>27908558</v>
      </c>
      <c r="J195" s="30">
        <v>57681748</v>
      </c>
      <c r="K195" s="30">
        <v>4980408</v>
      </c>
      <c r="L195" s="31">
        <v>2.2999999999999998</v>
      </c>
      <c r="M195" s="31">
        <v>83.3</v>
      </c>
      <c r="N195" s="31">
        <v>22.2</v>
      </c>
      <c r="O195" s="31">
        <v>18.7</v>
      </c>
      <c r="P195" s="31">
        <v>17.2</v>
      </c>
      <c r="Q195" s="32">
        <v>0.68</v>
      </c>
      <c r="R195" s="32" t="s">
        <v>115</v>
      </c>
      <c r="S195" s="32" t="s">
        <v>115</v>
      </c>
      <c r="T195" s="31">
        <v>8.8000000000000007</v>
      </c>
      <c r="U195" s="31">
        <v>15.6</v>
      </c>
      <c r="V195" s="30">
        <v>91605251</v>
      </c>
      <c r="W195" s="30">
        <v>89979485</v>
      </c>
      <c r="X195" s="30">
        <v>1625766</v>
      </c>
      <c r="Y195" s="30">
        <v>277870</v>
      </c>
      <c r="Z195" s="30">
        <v>1347896</v>
      </c>
      <c r="AA195" s="30">
        <v>63573</v>
      </c>
      <c r="AB195" s="30">
        <v>670470</v>
      </c>
      <c r="AC195" s="30">
        <v>6300</v>
      </c>
      <c r="AD195" s="30">
        <v>88770</v>
      </c>
      <c r="AE195" s="33">
        <v>651573</v>
      </c>
    </row>
    <row r="196" spans="1:31">
      <c r="A196" s="28">
        <v>2012</v>
      </c>
      <c r="B196" s="29" t="s">
        <v>118</v>
      </c>
      <c r="C196" s="29">
        <v>202037</v>
      </c>
      <c r="D196" s="29" t="s">
        <v>284</v>
      </c>
      <c r="E196" s="29" t="s">
        <v>287</v>
      </c>
      <c r="F196" s="30">
        <v>161337</v>
      </c>
      <c r="G196" s="30">
        <v>157884</v>
      </c>
      <c r="H196" s="30">
        <v>28890118</v>
      </c>
      <c r="I196" s="30">
        <v>16738106</v>
      </c>
      <c r="J196" s="30">
        <v>39355869</v>
      </c>
      <c r="K196" s="30">
        <v>3217500</v>
      </c>
      <c r="L196" s="31">
        <v>7.8</v>
      </c>
      <c r="M196" s="31">
        <v>85.9</v>
      </c>
      <c r="N196" s="31">
        <v>20.8</v>
      </c>
      <c r="O196" s="31">
        <v>19.600000000000001</v>
      </c>
      <c r="P196" s="31">
        <v>17.7</v>
      </c>
      <c r="Q196" s="32">
        <v>0.57999999999999996</v>
      </c>
      <c r="R196" s="32" t="s">
        <v>115</v>
      </c>
      <c r="S196" s="32" t="s">
        <v>115</v>
      </c>
      <c r="T196" s="31">
        <v>9.3000000000000007</v>
      </c>
      <c r="U196" s="31">
        <v>65.2</v>
      </c>
      <c r="V196" s="30">
        <v>69453731</v>
      </c>
      <c r="W196" s="30">
        <v>66204524</v>
      </c>
      <c r="X196" s="30">
        <v>3249207</v>
      </c>
      <c r="Y196" s="30">
        <v>179139</v>
      </c>
      <c r="Z196" s="30">
        <v>3070068</v>
      </c>
      <c r="AA196" s="30">
        <v>467493</v>
      </c>
      <c r="AB196" s="30">
        <v>507175</v>
      </c>
      <c r="AC196" s="30">
        <v>259545</v>
      </c>
      <c r="AD196" s="30" t="s">
        <v>115</v>
      </c>
      <c r="AE196" s="33">
        <v>1234213</v>
      </c>
    </row>
    <row r="197" spans="1:31">
      <c r="A197" s="28">
        <v>2012</v>
      </c>
      <c r="B197" s="29" t="s">
        <v>118</v>
      </c>
      <c r="C197" s="29">
        <v>202053</v>
      </c>
      <c r="D197" s="29" t="s">
        <v>284</v>
      </c>
      <c r="E197" s="29" t="s">
        <v>288</v>
      </c>
      <c r="F197" s="30">
        <v>105984</v>
      </c>
      <c r="G197" s="30">
        <v>103852</v>
      </c>
      <c r="H197" s="30">
        <v>20767543</v>
      </c>
      <c r="I197" s="30">
        <v>10965987</v>
      </c>
      <c r="J197" s="30">
        <v>27208456</v>
      </c>
      <c r="K197" s="30">
        <v>2095181</v>
      </c>
      <c r="L197" s="31">
        <v>3.4</v>
      </c>
      <c r="M197" s="31">
        <v>87.7</v>
      </c>
      <c r="N197" s="31">
        <v>19.2</v>
      </c>
      <c r="O197" s="31">
        <v>17.5</v>
      </c>
      <c r="P197" s="31">
        <v>15.4</v>
      </c>
      <c r="Q197" s="32">
        <v>0.53</v>
      </c>
      <c r="R197" s="32" t="s">
        <v>115</v>
      </c>
      <c r="S197" s="32" t="s">
        <v>115</v>
      </c>
      <c r="T197" s="31">
        <v>8.6999999999999993</v>
      </c>
      <c r="U197" s="31" t="s">
        <v>115</v>
      </c>
      <c r="V197" s="30">
        <v>44030828</v>
      </c>
      <c r="W197" s="30">
        <v>42860818</v>
      </c>
      <c r="X197" s="30">
        <v>1170010</v>
      </c>
      <c r="Y197" s="30">
        <v>245901</v>
      </c>
      <c r="Z197" s="30">
        <v>924109</v>
      </c>
      <c r="AA197" s="30">
        <v>-278093</v>
      </c>
      <c r="AB197" s="30">
        <v>350964</v>
      </c>
      <c r="AC197" s="30" t="s">
        <v>115</v>
      </c>
      <c r="AD197" s="30" t="s">
        <v>115</v>
      </c>
      <c r="AE197" s="33">
        <v>72871</v>
      </c>
    </row>
    <row r="198" spans="1:31">
      <c r="A198" s="28">
        <v>2012</v>
      </c>
      <c r="B198" s="29" t="s">
        <v>118</v>
      </c>
      <c r="C198" s="29">
        <v>202177</v>
      </c>
      <c r="D198" s="29" t="s">
        <v>284</v>
      </c>
      <c r="E198" s="29" t="s">
        <v>289</v>
      </c>
      <c r="F198" s="30">
        <v>100200</v>
      </c>
      <c r="G198" s="30">
        <v>99152</v>
      </c>
      <c r="H198" s="30">
        <v>20153174</v>
      </c>
      <c r="I198" s="30">
        <v>10243224</v>
      </c>
      <c r="J198" s="30">
        <v>27160246</v>
      </c>
      <c r="K198" s="30">
        <v>2076556</v>
      </c>
      <c r="L198" s="31">
        <v>3.7</v>
      </c>
      <c r="M198" s="31">
        <v>81.2</v>
      </c>
      <c r="N198" s="31">
        <v>21.1</v>
      </c>
      <c r="O198" s="31">
        <v>17.2</v>
      </c>
      <c r="P198" s="31">
        <v>18.5</v>
      </c>
      <c r="Q198" s="32">
        <v>0.52</v>
      </c>
      <c r="R198" s="32" t="s">
        <v>115</v>
      </c>
      <c r="S198" s="32" t="s">
        <v>115</v>
      </c>
      <c r="T198" s="31">
        <v>3</v>
      </c>
      <c r="U198" s="31" t="s">
        <v>115</v>
      </c>
      <c r="V198" s="30">
        <v>50414764</v>
      </c>
      <c r="W198" s="30">
        <v>49347822</v>
      </c>
      <c r="X198" s="30">
        <v>1066942</v>
      </c>
      <c r="Y198" s="30">
        <v>68809</v>
      </c>
      <c r="Z198" s="30">
        <v>998133</v>
      </c>
      <c r="AA198" s="30">
        <v>52388</v>
      </c>
      <c r="AB198" s="30">
        <v>1306496</v>
      </c>
      <c r="AC198" s="30">
        <v>1014533</v>
      </c>
      <c r="AD198" s="30" t="s">
        <v>115</v>
      </c>
      <c r="AE198" s="33">
        <v>2373417</v>
      </c>
    </row>
    <row r="199" spans="1:31">
      <c r="A199" s="28">
        <v>2012</v>
      </c>
      <c r="B199" s="29" t="s">
        <v>116</v>
      </c>
      <c r="C199" s="29">
        <v>212016</v>
      </c>
      <c r="D199" s="29" t="s">
        <v>290</v>
      </c>
      <c r="E199" s="29" t="s">
        <v>291</v>
      </c>
      <c r="F199" s="30">
        <v>416750</v>
      </c>
      <c r="G199" s="30">
        <v>408307</v>
      </c>
      <c r="H199" s="30">
        <v>61903069</v>
      </c>
      <c r="I199" s="30">
        <v>50087062</v>
      </c>
      <c r="J199" s="30">
        <v>85608784</v>
      </c>
      <c r="K199" s="30">
        <v>7774120</v>
      </c>
      <c r="L199" s="31">
        <v>10.6</v>
      </c>
      <c r="M199" s="31">
        <v>87.7</v>
      </c>
      <c r="N199" s="31">
        <v>26.3</v>
      </c>
      <c r="O199" s="31">
        <v>15.5</v>
      </c>
      <c r="P199" s="31">
        <v>13</v>
      </c>
      <c r="Q199" s="32">
        <v>0.8</v>
      </c>
      <c r="R199" s="32" t="s">
        <v>115</v>
      </c>
      <c r="S199" s="32" t="s">
        <v>115</v>
      </c>
      <c r="T199" s="31">
        <v>4.5</v>
      </c>
      <c r="U199" s="31">
        <v>5.8</v>
      </c>
      <c r="V199" s="30">
        <v>154096730</v>
      </c>
      <c r="W199" s="30">
        <v>144292410</v>
      </c>
      <c r="X199" s="30">
        <v>9804320</v>
      </c>
      <c r="Y199" s="30">
        <v>756658</v>
      </c>
      <c r="Z199" s="30">
        <v>9047662</v>
      </c>
      <c r="AA199" s="30">
        <v>236989</v>
      </c>
      <c r="AB199" s="30">
        <v>2506243</v>
      </c>
      <c r="AC199" s="30" t="s">
        <v>115</v>
      </c>
      <c r="AD199" s="30" t="s">
        <v>115</v>
      </c>
      <c r="AE199" s="33">
        <v>2743232</v>
      </c>
    </row>
    <row r="200" spans="1:31">
      <c r="A200" s="28">
        <v>2012</v>
      </c>
      <c r="B200" s="29" t="s">
        <v>118</v>
      </c>
      <c r="C200" s="29">
        <v>212024</v>
      </c>
      <c r="D200" s="29" t="s">
        <v>290</v>
      </c>
      <c r="E200" s="29" t="s">
        <v>292</v>
      </c>
      <c r="F200" s="30">
        <v>163134</v>
      </c>
      <c r="G200" s="30">
        <v>158755</v>
      </c>
      <c r="H200" s="30">
        <v>23733253</v>
      </c>
      <c r="I200" s="30">
        <v>21718487</v>
      </c>
      <c r="J200" s="30">
        <v>33993546</v>
      </c>
      <c r="K200" s="30">
        <v>2211274</v>
      </c>
      <c r="L200" s="31">
        <v>4.0999999999999996</v>
      </c>
      <c r="M200" s="31">
        <v>90.3</v>
      </c>
      <c r="N200" s="31">
        <v>25.7</v>
      </c>
      <c r="O200" s="31">
        <v>14</v>
      </c>
      <c r="P200" s="31">
        <v>11.7</v>
      </c>
      <c r="Q200" s="32">
        <v>0.89</v>
      </c>
      <c r="R200" s="32" t="s">
        <v>115</v>
      </c>
      <c r="S200" s="32" t="s">
        <v>115</v>
      </c>
      <c r="T200" s="31">
        <v>2.9</v>
      </c>
      <c r="U200" s="31">
        <v>22.9</v>
      </c>
      <c r="V200" s="30">
        <v>58708360</v>
      </c>
      <c r="W200" s="30">
        <v>57120646</v>
      </c>
      <c r="X200" s="30">
        <v>1587714</v>
      </c>
      <c r="Y200" s="30">
        <v>202057</v>
      </c>
      <c r="Z200" s="30">
        <v>1385657</v>
      </c>
      <c r="AA200" s="30">
        <v>-380207</v>
      </c>
      <c r="AB200" s="30">
        <v>221200</v>
      </c>
      <c r="AC200" s="30" t="s">
        <v>115</v>
      </c>
      <c r="AD200" s="30">
        <v>1300000</v>
      </c>
      <c r="AE200" s="33">
        <v>-1459007</v>
      </c>
    </row>
    <row r="201" spans="1:31">
      <c r="A201" s="28">
        <v>2012</v>
      </c>
      <c r="B201" s="29" t="s">
        <v>118</v>
      </c>
      <c r="C201" s="29">
        <v>212041</v>
      </c>
      <c r="D201" s="29" t="s">
        <v>290</v>
      </c>
      <c r="E201" s="29" t="s">
        <v>293</v>
      </c>
      <c r="F201" s="30">
        <v>115178</v>
      </c>
      <c r="G201" s="30">
        <v>113748</v>
      </c>
      <c r="H201" s="30">
        <v>15334497</v>
      </c>
      <c r="I201" s="30">
        <v>11186367</v>
      </c>
      <c r="J201" s="30">
        <v>21240382</v>
      </c>
      <c r="K201" s="30">
        <v>1983879</v>
      </c>
      <c r="L201" s="31">
        <v>9.1999999999999993</v>
      </c>
      <c r="M201" s="31">
        <v>86.1</v>
      </c>
      <c r="N201" s="31">
        <v>26.8</v>
      </c>
      <c r="O201" s="31">
        <v>15.4</v>
      </c>
      <c r="P201" s="31">
        <v>12.7</v>
      </c>
      <c r="Q201" s="32">
        <v>0.73</v>
      </c>
      <c r="R201" s="32" t="s">
        <v>115</v>
      </c>
      <c r="S201" s="32" t="s">
        <v>115</v>
      </c>
      <c r="T201" s="31">
        <v>-0.1</v>
      </c>
      <c r="U201" s="31" t="s">
        <v>115</v>
      </c>
      <c r="V201" s="30">
        <v>36961820</v>
      </c>
      <c r="W201" s="30">
        <v>34778703</v>
      </c>
      <c r="X201" s="30">
        <v>2183117</v>
      </c>
      <c r="Y201" s="30">
        <v>234293</v>
      </c>
      <c r="Z201" s="30">
        <v>1948824</v>
      </c>
      <c r="AA201" s="30">
        <v>162680</v>
      </c>
      <c r="AB201" s="30">
        <v>338965</v>
      </c>
      <c r="AC201" s="30" t="s">
        <v>115</v>
      </c>
      <c r="AD201" s="30">
        <v>1202597</v>
      </c>
      <c r="AE201" s="33">
        <v>-700952</v>
      </c>
    </row>
    <row r="202" spans="1:31">
      <c r="A202" s="28">
        <v>2012</v>
      </c>
      <c r="B202" s="29" t="s">
        <v>118</v>
      </c>
      <c r="C202" s="29">
        <v>212130</v>
      </c>
      <c r="D202" s="29" t="s">
        <v>290</v>
      </c>
      <c r="E202" s="29" t="s">
        <v>294</v>
      </c>
      <c r="F202" s="30">
        <v>148926</v>
      </c>
      <c r="G202" s="30">
        <v>145891</v>
      </c>
      <c r="H202" s="30">
        <v>18676274</v>
      </c>
      <c r="I202" s="30">
        <v>16223404</v>
      </c>
      <c r="J202" s="30">
        <v>26743919</v>
      </c>
      <c r="K202" s="30">
        <v>2755633</v>
      </c>
      <c r="L202" s="31">
        <v>7.4</v>
      </c>
      <c r="M202" s="31">
        <v>91.9</v>
      </c>
      <c r="N202" s="31">
        <v>24.2</v>
      </c>
      <c r="O202" s="31">
        <v>16.399999999999999</v>
      </c>
      <c r="P202" s="31">
        <v>12.9</v>
      </c>
      <c r="Q202" s="32">
        <v>0.87</v>
      </c>
      <c r="R202" s="32" t="s">
        <v>115</v>
      </c>
      <c r="S202" s="32" t="s">
        <v>115</v>
      </c>
      <c r="T202" s="31">
        <v>2</v>
      </c>
      <c r="U202" s="31" t="s">
        <v>115</v>
      </c>
      <c r="V202" s="30">
        <v>46469240</v>
      </c>
      <c r="W202" s="30">
        <v>43465677</v>
      </c>
      <c r="X202" s="30">
        <v>3003563</v>
      </c>
      <c r="Y202" s="30">
        <v>1011543</v>
      </c>
      <c r="Z202" s="30">
        <v>1992020</v>
      </c>
      <c r="AA202" s="30">
        <v>-286328</v>
      </c>
      <c r="AB202" s="30">
        <v>1082901</v>
      </c>
      <c r="AC202" s="30" t="s">
        <v>115</v>
      </c>
      <c r="AD202" s="30" t="s">
        <v>115</v>
      </c>
      <c r="AE202" s="33">
        <v>796573</v>
      </c>
    </row>
    <row r="203" spans="1:31">
      <c r="A203" s="28">
        <v>2012</v>
      </c>
      <c r="B203" s="29" t="s">
        <v>112</v>
      </c>
      <c r="C203" s="29">
        <v>221007</v>
      </c>
      <c r="D203" s="29" t="s">
        <v>295</v>
      </c>
      <c r="E203" s="29" t="s">
        <v>296</v>
      </c>
      <c r="F203" s="30">
        <v>719188</v>
      </c>
      <c r="G203" s="30">
        <v>711304</v>
      </c>
      <c r="H203" s="30">
        <v>112826721</v>
      </c>
      <c r="I203" s="30">
        <v>100551040</v>
      </c>
      <c r="J203" s="30">
        <v>163439162</v>
      </c>
      <c r="K203" s="30">
        <v>18887505</v>
      </c>
      <c r="L203" s="31">
        <v>2.5</v>
      </c>
      <c r="M203" s="31">
        <v>91.5</v>
      </c>
      <c r="N203" s="31">
        <v>25.3</v>
      </c>
      <c r="O203" s="31">
        <v>23.3</v>
      </c>
      <c r="P203" s="31">
        <v>20.3</v>
      </c>
      <c r="Q203" s="32">
        <v>0.89</v>
      </c>
      <c r="R203" s="32" t="s">
        <v>115</v>
      </c>
      <c r="S203" s="32" t="s">
        <v>115</v>
      </c>
      <c r="T203" s="31">
        <v>11.5</v>
      </c>
      <c r="U203" s="31">
        <v>87.3</v>
      </c>
      <c r="V203" s="30">
        <v>287494784</v>
      </c>
      <c r="W203" s="30">
        <v>279433940</v>
      </c>
      <c r="X203" s="30">
        <v>8060844</v>
      </c>
      <c r="Y203" s="30">
        <v>3998364</v>
      </c>
      <c r="Z203" s="30">
        <v>4062480</v>
      </c>
      <c r="AA203" s="30">
        <v>71998</v>
      </c>
      <c r="AB203" s="30">
        <v>3004257</v>
      </c>
      <c r="AC203" s="30" t="s">
        <v>115</v>
      </c>
      <c r="AD203" s="30">
        <v>2700000</v>
      </c>
      <c r="AE203" s="33">
        <v>376255</v>
      </c>
    </row>
    <row r="204" spans="1:31">
      <c r="A204" s="28">
        <v>2012</v>
      </c>
      <c r="B204" s="29" t="s">
        <v>112</v>
      </c>
      <c r="C204" s="29">
        <v>221309</v>
      </c>
      <c r="D204" s="29" t="s">
        <v>295</v>
      </c>
      <c r="E204" s="29" t="s">
        <v>297</v>
      </c>
      <c r="F204" s="30">
        <v>812762</v>
      </c>
      <c r="G204" s="30">
        <v>790513</v>
      </c>
      <c r="H204" s="30">
        <v>122056895</v>
      </c>
      <c r="I204" s="30">
        <v>105763123</v>
      </c>
      <c r="J204" s="30">
        <v>175029917</v>
      </c>
      <c r="K204" s="30">
        <v>17842397</v>
      </c>
      <c r="L204" s="31">
        <v>3.7</v>
      </c>
      <c r="M204" s="31">
        <v>89.6</v>
      </c>
      <c r="N204" s="31">
        <v>23.3</v>
      </c>
      <c r="O204" s="31">
        <v>20.7</v>
      </c>
      <c r="P204" s="31">
        <v>18.5</v>
      </c>
      <c r="Q204" s="32">
        <v>0.85</v>
      </c>
      <c r="R204" s="32" t="s">
        <v>115</v>
      </c>
      <c r="S204" s="32" t="s">
        <v>115</v>
      </c>
      <c r="T204" s="31">
        <v>11.5</v>
      </c>
      <c r="U204" s="31">
        <v>28.3</v>
      </c>
      <c r="V204" s="30">
        <v>279960547</v>
      </c>
      <c r="W204" s="30">
        <v>270479239</v>
      </c>
      <c r="X204" s="30">
        <v>9481308</v>
      </c>
      <c r="Y204" s="30">
        <v>2931885</v>
      </c>
      <c r="Z204" s="30">
        <v>6549423</v>
      </c>
      <c r="AA204" s="30">
        <v>709295</v>
      </c>
      <c r="AB204" s="30">
        <v>41729</v>
      </c>
      <c r="AC204" s="30">
        <v>704100</v>
      </c>
      <c r="AD204" s="30" t="s">
        <v>115</v>
      </c>
      <c r="AE204" s="33">
        <v>1455124</v>
      </c>
    </row>
    <row r="205" spans="1:31">
      <c r="A205" s="28">
        <v>2012</v>
      </c>
      <c r="B205" s="29" t="s">
        <v>129</v>
      </c>
      <c r="C205" s="29">
        <v>222038</v>
      </c>
      <c r="D205" s="29" t="s">
        <v>295</v>
      </c>
      <c r="E205" s="29" t="s">
        <v>298</v>
      </c>
      <c r="F205" s="30">
        <v>205887</v>
      </c>
      <c r="G205" s="30">
        <v>202337</v>
      </c>
      <c r="H205" s="30">
        <v>29101563</v>
      </c>
      <c r="I205" s="30">
        <v>27878444</v>
      </c>
      <c r="J205" s="30">
        <v>40504293</v>
      </c>
      <c r="K205" s="30">
        <v>2355673</v>
      </c>
      <c r="L205" s="31">
        <v>4</v>
      </c>
      <c r="M205" s="31">
        <v>83.7</v>
      </c>
      <c r="N205" s="31">
        <v>26.2</v>
      </c>
      <c r="O205" s="31">
        <v>17.7</v>
      </c>
      <c r="P205" s="31">
        <v>14.8</v>
      </c>
      <c r="Q205" s="32">
        <v>0.96</v>
      </c>
      <c r="R205" s="32" t="s">
        <v>115</v>
      </c>
      <c r="S205" s="32" t="s">
        <v>115</v>
      </c>
      <c r="T205" s="31">
        <v>7.7</v>
      </c>
      <c r="U205" s="31">
        <v>79.599999999999994</v>
      </c>
      <c r="V205" s="30">
        <v>73461173</v>
      </c>
      <c r="W205" s="30">
        <v>71590346</v>
      </c>
      <c r="X205" s="30">
        <v>1870827</v>
      </c>
      <c r="Y205" s="30">
        <v>238035</v>
      </c>
      <c r="Z205" s="30">
        <v>1632792</v>
      </c>
      <c r="AA205" s="30">
        <v>459378</v>
      </c>
      <c r="AB205" s="30">
        <v>599081</v>
      </c>
      <c r="AC205" s="30" t="s">
        <v>115</v>
      </c>
      <c r="AD205" s="30">
        <v>558725</v>
      </c>
      <c r="AE205" s="33">
        <v>499734</v>
      </c>
    </row>
    <row r="206" spans="1:31">
      <c r="A206" s="28">
        <v>2012</v>
      </c>
      <c r="B206" s="29" t="s">
        <v>118</v>
      </c>
      <c r="C206" s="29">
        <v>222062</v>
      </c>
      <c r="D206" s="29" t="s">
        <v>295</v>
      </c>
      <c r="E206" s="29" t="s">
        <v>299</v>
      </c>
      <c r="F206" s="30">
        <v>112632</v>
      </c>
      <c r="G206" s="30">
        <v>111386</v>
      </c>
      <c r="H206" s="30">
        <v>14692700</v>
      </c>
      <c r="I206" s="30">
        <v>13184275</v>
      </c>
      <c r="J206" s="30">
        <v>20384869</v>
      </c>
      <c r="K206" s="30">
        <v>1742962</v>
      </c>
      <c r="L206" s="31">
        <v>2.1</v>
      </c>
      <c r="M206" s="31">
        <v>82.1</v>
      </c>
      <c r="N206" s="31">
        <v>28.7</v>
      </c>
      <c r="O206" s="31">
        <v>17.100000000000001</v>
      </c>
      <c r="P206" s="31">
        <v>14.6</v>
      </c>
      <c r="Q206" s="32">
        <v>0.9</v>
      </c>
      <c r="R206" s="32" t="s">
        <v>115</v>
      </c>
      <c r="S206" s="32" t="s">
        <v>115</v>
      </c>
      <c r="T206" s="31">
        <v>7.8</v>
      </c>
      <c r="U206" s="31">
        <v>27.9</v>
      </c>
      <c r="V206" s="30">
        <v>33343993</v>
      </c>
      <c r="W206" s="30">
        <v>32890715</v>
      </c>
      <c r="X206" s="30">
        <v>453278</v>
      </c>
      <c r="Y206" s="30">
        <v>18837</v>
      </c>
      <c r="Z206" s="30">
        <v>434441</v>
      </c>
      <c r="AA206" s="30">
        <v>-312874</v>
      </c>
      <c r="AB206" s="30">
        <v>359</v>
      </c>
      <c r="AC206" s="30" t="s">
        <v>115</v>
      </c>
      <c r="AD206" s="30" t="s">
        <v>115</v>
      </c>
      <c r="AE206" s="33">
        <v>-312515</v>
      </c>
    </row>
    <row r="207" spans="1:31">
      <c r="A207" s="28">
        <v>2012</v>
      </c>
      <c r="B207" s="29" t="s">
        <v>118</v>
      </c>
      <c r="C207" s="29">
        <v>222071</v>
      </c>
      <c r="D207" s="29" t="s">
        <v>295</v>
      </c>
      <c r="E207" s="29" t="s">
        <v>300</v>
      </c>
      <c r="F207" s="30">
        <v>135492</v>
      </c>
      <c r="G207" s="30">
        <v>133914</v>
      </c>
      <c r="H207" s="30">
        <v>18180894</v>
      </c>
      <c r="I207" s="30">
        <v>16127778</v>
      </c>
      <c r="J207" s="30">
        <v>25741227</v>
      </c>
      <c r="K207" s="30">
        <v>2115141</v>
      </c>
      <c r="L207" s="31">
        <v>7.4</v>
      </c>
      <c r="M207" s="31">
        <v>84.6</v>
      </c>
      <c r="N207" s="31">
        <v>26.8</v>
      </c>
      <c r="O207" s="31">
        <v>15.4</v>
      </c>
      <c r="P207" s="31">
        <v>12.8</v>
      </c>
      <c r="Q207" s="32">
        <v>0.89</v>
      </c>
      <c r="R207" s="32" t="s">
        <v>115</v>
      </c>
      <c r="S207" s="32" t="s">
        <v>115</v>
      </c>
      <c r="T207" s="31">
        <v>10.1</v>
      </c>
      <c r="U207" s="31">
        <v>42.7</v>
      </c>
      <c r="V207" s="30">
        <v>41797268</v>
      </c>
      <c r="W207" s="30">
        <v>39333060</v>
      </c>
      <c r="X207" s="30">
        <v>2464208</v>
      </c>
      <c r="Y207" s="30">
        <v>550345</v>
      </c>
      <c r="Z207" s="30">
        <v>1913863</v>
      </c>
      <c r="AA207" s="30">
        <v>137918</v>
      </c>
      <c r="AB207" s="30">
        <v>800931</v>
      </c>
      <c r="AC207" s="30" t="s">
        <v>115</v>
      </c>
      <c r="AD207" s="30">
        <v>600000</v>
      </c>
      <c r="AE207" s="33">
        <v>338849</v>
      </c>
    </row>
    <row r="208" spans="1:31">
      <c r="A208" s="28">
        <v>2012</v>
      </c>
      <c r="B208" s="29" t="s">
        <v>118</v>
      </c>
      <c r="C208" s="29">
        <v>222097</v>
      </c>
      <c r="D208" s="29" t="s">
        <v>295</v>
      </c>
      <c r="E208" s="29" t="s">
        <v>301</v>
      </c>
      <c r="F208" s="30">
        <v>101693</v>
      </c>
      <c r="G208" s="30">
        <v>100745</v>
      </c>
      <c r="H208" s="30">
        <v>15241206</v>
      </c>
      <c r="I208" s="30">
        <v>11370874</v>
      </c>
      <c r="J208" s="30">
        <v>21811272</v>
      </c>
      <c r="K208" s="30">
        <v>2039405</v>
      </c>
      <c r="L208" s="31">
        <v>7.2</v>
      </c>
      <c r="M208" s="31">
        <v>89.8</v>
      </c>
      <c r="N208" s="31">
        <v>27.5</v>
      </c>
      <c r="O208" s="31">
        <v>20.2</v>
      </c>
      <c r="P208" s="31">
        <v>16.100000000000001</v>
      </c>
      <c r="Q208" s="32">
        <v>0.75</v>
      </c>
      <c r="R208" s="32" t="s">
        <v>115</v>
      </c>
      <c r="S208" s="32" t="s">
        <v>115</v>
      </c>
      <c r="T208" s="31">
        <v>10</v>
      </c>
      <c r="U208" s="31">
        <v>51.5</v>
      </c>
      <c r="V208" s="30">
        <v>38131475</v>
      </c>
      <c r="W208" s="30">
        <v>36376217</v>
      </c>
      <c r="X208" s="30">
        <v>1755258</v>
      </c>
      <c r="Y208" s="30">
        <v>175746</v>
      </c>
      <c r="Z208" s="30">
        <v>1579512</v>
      </c>
      <c r="AA208" s="30">
        <v>-975428</v>
      </c>
      <c r="AB208" s="30">
        <v>1524561</v>
      </c>
      <c r="AC208" s="30" t="s">
        <v>115</v>
      </c>
      <c r="AD208" s="30" t="s">
        <v>115</v>
      </c>
      <c r="AE208" s="33">
        <v>549133</v>
      </c>
    </row>
    <row r="209" spans="1:31">
      <c r="A209" s="28">
        <v>2012</v>
      </c>
      <c r="B209" s="29" t="s">
        <v>129</v>
      </c>
      <c r="C209" s="29">
        <v>222101</v>
      </c>
      <c r="D209" s="29" t="s">
        <v>295</v>
      </c>
      <c r="E209" s="29" t="s">
        <v>302</v>
      </c>
      <c r="F209" s="30">
        <v>259339</v>
      </c>
      <c r="G209" s="30">
        <v>254688</v>
      </c>
      <c r="H209" s="30">
        <v>35902880</v>
      </c>
      <c r="I209" s="30">
        <v>35454454</v>
      </c>
      <c r="J209" s="30">
        <v>49045582</v>
      </c>
      <c r="K209" s="30">
        <v>1840292</v>
      </c>
      <c r="L209" s="31">
        <v>5.5</v>
      </c>
      <c r="M209" s="31">
        <v>81.7</v>
      </c>
      <c r="N209" s="31">
        <v>24.5</v>
      </c>
      <c r="O209" s="31">
        <v>13.9</v>
      </c>
      <c r="P209" s="31">
        <v>12.1</v>
      </c>
      <c r="Q209" s="32">
        <v>1</v>
      </c>
      <c r="R209" s="32" t="s">
        <v>115</v>
      </c>
      <c r="S209" s="32" t="s">
        <v>115</v>
      </c>
      <c r="T209" s="31">
        <v>5.8</v>
      </c>
      <c r="U209" s="31">
        <v>56.8</v>
      </c>
      <c r="V209" s="30">
        <v>84742873</v>
      </c>
      <c r="W209" s="30">
        <v>81951974</v>
      </c>
      <c r="X209" s="30">
        <v>2790899</v>
      </c>
      <c r="Y209" s="30">
        <v>115003</v>
      </c>
      <c r="Z209" s="30">
        <v>2675896</v>
      </c>
      <c r="AA209" s="30">
        <v>-67868</v>
      </c>
      <c r="AB209" s="30">
        <v>203362</v>
      </c>
      <c r="AC209" s="30" t="s">
        <v>115</v>
      </c>
      <c r="AD209" s="30" t="s">
        <v>115</v>
      </c>
      <c r="AE209" s="33">
        <v>135494</v>
      </c>
    </row>
    <row r="210" spans="1:31">
      <c r="A210" s="28">
        <v>2012</v>
      </c>
      <c r="B210" s="29" t="s">
        <v>118</v>
      </c>
      <c r="C210" s="29">
        <v>222119</v>
      </c>
      <c r="D210" s="29" t="s">
        <v>295</v>
      </c>
      <c r="E210" s="29" t="s">
        <v>303</v>
      </c>
      <c r="F210" s="30">
        <v>171539</v>
      </c>
      <c r="G210" s="30">
        <v>165490</v>
      </c>
      <c r="H210" s="30">
        <v>25090743</v>
      </c>
      <c r="I210" s="30">
        <v>21687988</v>
      </c>
      <c r="J210" s="30">
        <v>38488180</v>
      </c>
      <c r="K210" s="30">
        <v>3951581</v>
      </c>
      <c r="L210" s="31">
        <v>4.9000000000000004</v>
      </c>
      <c r="M210" s="31">
        <v>85.7</v>
      </c>
      <c r="N210" s="31">
        <v>24.1</v>
      </c>
      <c r="O210" s="31">
        <v>20.100000000000001</v>
      </c>
      <c r="P210" s="31">
        <v>19.600000000000001</v>
      </c>
      <c r="Q210" s="32">
        <v>0.86</v>
      </c>
      <c r="R210" s="32" t="s">
        <v>115</v>
      </c>
      <c r="S210" s="32" t="s">
        <v>115</v>
      </c>
      <c r="T210" s="31">
        <v>13.2</v>
      </c>
      <c r="U210" s="31">
        <v>63.9</v>
      </c>
      <c r="V210" s="30">
        <v>59767293</v>
      </c>
      <c r="W210" s="30">
        <v>57774955</v>
      </c>
      <c r="X210" s="30">
        <v>1992338</v>
      </c>
      <c r="Y210" s="30">
        <v>124078</v>
      </c>
      <c r="Z210" s="30">
        <v>1868260</v>
      </c>
      <c r="AA210" s="30">
        <v>238543</v>
      </c>
      <c r="AB210" s="30">
        <v>11129</v>
      </c>
      <c r="AC210" s="30">
        <v>834078</v>
      </c>
      <c r="AD210" s="30">
        <v>1686403</v>
      </c>
      <c r="AE210" s="33">
        <v>-602653</v>
      </c>
    </row>
    <row r="211" spans="1:31">
      <c r="A211" s="28">
        <v>2012</v>
      </c>
      <c r="B211" s="29" t="s">
        <v>118</v>
      </c>
      <c r="C211" s="29">
        <v>222127</v>
      </c>
      <c r="D211" s="29" t="s">
        <v>295</v>
      </c>
      <c r="E211" s="29" t="s">
        <v>304</v>
      </c>
      <c r="F211" s="30">
        <v>144543</v>
      </c>
      <c r="G211" s="30">
        <v>141495</v>
      </c>
      <c r="H211" s="30">
        <v>19397769</v>
      </c>
      <c r="I211" s="30">
        <v>17098362</v>
      </c>
      <c r="J211" s="30">
        <v>27658241</v>
      </c>
      <c r="K211" s="30">
        <v>2624095</v>
      </c>
      <c r="L211" s="31">
        <v>8.5</v>
      </c>
      <c r="M211" s="31">
        <v>81.7</v>
      </c>
      <c r="N211" s="31">
        <v>20.399999999999999</v>
      </c>
      <c r="O211" s="31">
        <v>17.5</v>
      </c>
      <c r="P211" s="31">
        <v>15.4</v>
      </c>
      <c r="Q211" s="32">
        <v>0.9</v>
      </c>
      <c r="R211" s="32" t="s">
        <v>115</v>
      </c>
      <c r="S211" s="32" t="s">
        <v>115</v>
      </c>
      <c r="T211" s="31">
        <v>9.8000000000000007</v>
      </c>
      <c r="U211" s="31">
        <v>65.5</v>
      </c>
      <c r="V211" s="30">
        <v>45498502</v>
      </c>
      <c r="W211" s="30">
        <v>42978315</v>
      </c>
      <c r="X211" s="30">
        <v>2520187</v>
      </c>
      <c r="Y211" s="30">
        <v>165326</v>
      </c>
      <c r="Z211" s="30">
        <v>2354861</v>
      </c>
      <c r="AA211" s="30">
        <v>513480</v>
      </c>
      <c r="AB211" s="30">
        <v>512204</v>
      </c>
      <c r="AC211" s="30">
        <v>40397</v>
      </c>
      <c r="AD211" s="30" t="s">
        <v>115</v>
      </c>
      <c r="AE211" s="33">
        <v>1066081</v>
      </c>
    </row>
    <row r="212" spans="1:31">
      <c r="A212" s="21">
        <v>2012</v>
      </c>
      <c r="B212" s="22" t="s">
        <v>118</v>
      </c>
      <c r="C212" s="22">
        <v>222135</v>
      </c>
      <c r="D212" s="22" t="s">
        <v>295</v>
      </c>
      <c r="E212" s="22" t="s">
        <v>305</v>
      </c>
      <c r="F212" s="23">
        <v>118022</v>
      </c>
      <c r="G212" s="23">
        <v>114714</v>
      </c>
      <c r="H212" s="23">
        <v>17969232</v>
      </c>
      <c r="I212" s="23">
        <v>16301219</v>
      </c>
      <c r="J212" s="23">
        <v>26357266</v>
      </c>
      <c r="K212" s="23">
        <v>2362963</v>
      </c>
      <c r="L212" s="24">
        <v>4.5</v>
      </c>
      <c r="M212" s="24">
        <v>84.7</v>
      </c>
      <c r="N212" s="24">
        <v>21.4</v>
      </c>
      <c r="O212" s="24">
        <v>18.600000000000001</v>
      </c>
      <c r="P212" s="24">
        <v>15.9</v>
      </c>
      <c r="Q212" s="25">
        <v>0.9</v>
      </c>
      <c r="R212" s="25" t="s">
        <v>115</v>
      </c>
      <c r="S212" s="25" t="s">
        <v>115</v>
      </c>
      <c r="T212" s="24">
        <v>11.8</v>
      </c>
      <c r="U212" s="24">
        <v>123.5</v>
      </c>
      <c r="V212" s="23">
        <v>45121483</v>
      </c>
      <c r="W212" s="23">
        <v>43473009</v>
      </c>
      <c r="X212" s="23">
        <v>1648474</v>
      </c>
      <c r="Y212" s="23">
        <v>450319</v>
      </c>
      <c r="Z212" s="23">
        <v>1198155</v>
      </c>
      <c r="AA212" s="23">
        <v>-203810</v>
      </c>
      <c r="AB212" s="23">
        <v>505594</v>
      </c>
      <c r="AC212" s="23">
        <v>2193</v>
      </c>
      <c r="AD212" s="23" t="s">
        <v>115</v>
      </c>
      <c r="AE212" s="26">
        <v>303977</v>
      </c>
    </row>
    <row r="213" spans="1:31">
      <c r="A213" s="28">
        <v>2012</v>
      </c>
      <c r="B213" s="29" t="s">
        <v>118</v>
      </c>
      <c r="C213" s="29">
        <v>222143</v>
      </c>
      <c r="D213" s="29" t="s">
        <v>295</v>
      </c>
      <c r="E213" s="29" t="s">
        <v>306</v>
      </c>
      <c r="F213" s="30">
        <v>146214</v>
      </c>
      <c r="G213" s="30">
        <v>144679</v>
      </c>
      <c r="H213" s="30">
        <v>19529200</v>
      </c>
      <c r="I213" s="30">
        <v>16349416</v>
      </c>
      <c r="J213" s="30">
        <v>27383536</v>
      </c>
      <c r="K213" s="30">
        <v>2333054</v>
      </c>
      <c r="L213" s="31">
        <v>9.6999999999999993</v>
      </c>
      <c r="M213" s="31">
        <v>84.6</v>
      </c>
      <c r="N213" s="31">
        <v>22.9</v>
      </c>
      <c r="O213" s="31">
        <v>21</v>
      </c>
      <c r="P213" s="31">
        <v>18</v>
      </c>
      <c r="Q213" s="32">
        <v>0.84</v>
      </c>
      <c r="R213" s="32" t="s">
        <v>115</v>
      </c>
      <c r="S213" s="32" t="s">
        <v>115</v>
      </c>
      <c r="T213" s="31">
        <v>12.8</v>
      </c>
      <c r="U213" s="31">
        <v>70.3</v>
      </c>
      <c r="V213" s="30">
        <v>44826284</v>
      </c>
      <c r="W213" s="30">
        <v>42116785</v>
      </c>
      <c r="X213" s="30">
        <v>2709499</v>
      </c>
      <c r="Y213" s="30">
        <v>64692</v>
      </c>
      <c r="Z213" s="30">
        <v>2644807</v>
      </c>
      <c r="AA213" s="30">
        <v>464997</v>
      </c>
      <c r="AB213" s="30">
        <v>632870</v>
      </c>
      <c r="AC213" s="30">
        <v>68298</v>
      </c>
      <c r="AD213" s="30">
        <v>275500</v>
      </c>
      <c r="AE213" s="33">
        <v>890665</v>
      </c>
    </row>
    <row r="214" spans="1:31">
      <c r="A214" s="28">
        <v>2012</v>
      </c>
      <c r="B214" s="29" t="s">
        <v>112</v>
      </c>
      <c r="C214" s="29">
        <v>231002</v>
      </c>
      <c r="D214" s="29" t="s">
        <v>307</v>
      </c>
      <c r="E214" s="29" t="s">
        <v>308</v>
      </c>
      <c r="F214" s="30">
        <v>2247645</v>
      </c>
      <c r="G214" s="30">
        <v>2183753</v>
      </c>
      <c r="H214" s="30">
        <v>380077968</v>
      </c>
      <c r="I214" s="30">
        <v>372841001</v>
      </c>
      <c r="J214" s="30">
        <v>542253744</v>
      </c>
      <c r="K214" s="30">
        <v>45224517</v>
      </c>
      <c r="L214" s="31">
        <v>0.2</v>
      </c>
      <c r="M214" s="31">
        <v>99.8</v>
      </c>
      <c r="N214" s="31">
        <v>25.8</v>
      </c>
      <c r="O214" s="31">
        <v>22.1</v>
      </c>
      <c r="P214" s="31">
        <v>20</v>
      </c>
      <c r="Q214" s="32">
        <v>0.99</v>
      </c>
      <c r="R214" s="32" t="s">
        <v>115</v>
      </c>
      <c r="S214" s="32" t="s">
        <v>115</v>
      </c>
      <c r="T214" s="31">
        <v>12.1</v>
      </c>
      <c r="U214" s="31">
        <v>188.4</v>
      </c>
      <c r="V214" s="30">
        <v>1013608290</v>
      </c>
      <c r="W214" s="30">
        <v>1001930854</v>
      </c>
      <c r="X214" s="30">
        <v>11677436</v>
      </c>
      <c r="Y214" s="30">
        <v>10553288</v>
      </c>
      <c r="Z214" s="30">
        <v>1124148</v>
      </c>
      <c r="AA214" s="30">
        <v>-391902</v>
      </c>
      <c r="AB214" s="30">
        <v>36290</v>
      </c>
      <c r="AC214" s="30" t="s">
        <v>115</v>
      </c>
      <c r="AD214" s="30">
        <v>57900</v>
      </c>
      <c r="AE214" s="33">
        <v>-413512</v>
      </c>
    </row>
    <row r="215" spans="1:31">
      <c r="A215" s="28">
        <v>2012</v>
      </c>
      <c r="B215" s="29" t="s">
        <v>116</v>
      </c>
      <c r="C215" s="29">
        <v>232017</v>
      </c>
      <c r="D215" s="29" t="s">
        <v>307</v>
      </c>
      <c r="E215" s="29" t="s">
        <v>309</v>
      </c>
      <c r="F215" s="30">
        <v>379678</v>
      </c>
      <c r="G215" s="30">
        <v>365375</v>
      </c>
      <c r="H215" s="30">
        <v>52882220</v>
      </c>
      <c r="I215" s="30">
        <v>49765671</v>
      </c>
      <c r="J215" s="30">
        <v>72678756</v>
      </c>
      <c r="K215" s="30">
        <v>4775371</v>
      </c>
      <c r="L215" s="31">
        <v>5.2</v>
      </c>
      <c r="M215" s="31">
        <v>89.5</v>
      </c>
      <c r="N215" s="31">
        <v>23.1</v>
      </c>
      <c r="O215" s="31">
        <v>16.100000000000001</v>
      </c>
      <c r="P215" s="31">
        <v>14</v>
      </c>
      <c r="Q215" s="32">
        <v>0.93</v>
      </c>
      <c r="R215" s="32" t="s">
        <v>115</v>
      </c>
      <c r="S215" s="32" t="s">
        <v>115</v>
      </c>
      <c r="T215" s="31">
        <v>8.1</v>
      </c>
      <c r="U215" s="31">
        <v>52</v>
      </c>
      <c r="V215" s="30">
        <v>119026226</v>
      </c>
      <c r="W215" s="30">
        <v>114956597</v>
      </c>
      <c r="X215" s="30">
        <v>4069629</v>
      </c>
      <c r="Y215" s="30">
        <v>262459</v>
      </c>
      <c r="Z215" s="30">
        <v>3807170</v>
      </c>
      <c r="AA215" s="30">
        <v>-435840</v>
      </c>
      <c r="AB215" s="30">
        <v>10797</v>
      </c>
      <c r="AC215" s="30" t="s">
        <v>115</v>
      </c>
      <c r="AD215" s="30">
        <v>3214000</v>
      </c>
      <c r="AE215" s="33">
        <v>-3639043</v>
      </c>
    </row>
    <row r="216" spans="1:31">
      <c r="A216" s="28">
        <v>2012</v>
      </c>
      <c r="B216" s="29" t="s">
        <v>116</v>
      </c>
      <c r="C216" s="29">
        <v>232025</v>
      </c>
      <c r="D216" s="29" t="s">
        <v>307</v>
      </c>
      <c r="E216" s="29" t="s">
        <v>310</v>
      </c>
      <c r="F216" s="30">
        <v>378249</v>
      </c>
      <c r="G216" s="30">
        <v>369479</v>
      </c>
      <c r="H216" s="30">
        <v>50139209</v>
      </c>
      <c r="I216" s="30">
        <v>49159603</v>
      </c>
      <c r="J216" s="30">
        <v>69122303</v>
      </c>
      <c r="K216" s="30">
        <v>3096994</v>
      </c>
      <c r="L216" s="31">
        <v>7.8</v>
      </c>
      <c r="M216" s="31">
        <v>85.6</v>
      </c>
      <c r="N216" s="31">
        <v>24.9</v>
      </c>
      <c r="O216" s="31">
        <v>8.8000000000000007</v>
      </c>
      <c r="P216" s="31">
        <v>7.3</v>
      </c>
      <c r="Q216" s="32">
        <v>0.98</v>
      </c>
      <c r="R216" s="32" t="s">
        <v>115</v>
      </c>
      <c r="S216" s="32" t="s">
        <v>115</v>
      </c>
      <c r="T216" s="31">
        <v>-1</v>
      </c>
      <c r="U216" s="31" t="s">
        <v>115</v>
      </c>
      <c r="V216" s="30">
        <v>122191316</v>
      </c>
      <c r="W216" s="30">
        <v>115508591</v>
      </c>
      <c r="X216" s="30">
        <v>6682725</v>
      </c>
      <c r="Y216" s="30">
        <v>1302526</v>
      </c>
      <c r="Z216" s="30">
        <v>5380199</v>
      </c>
      <c r="AA216" s="30">
        <v>2123876</v>
      </c>
      <c r="AB216" s="30">
        <v>3146012</v>
      </c>
      <c r="AC216" s="30" t="s">
        <v>115</v>
      </c>
      <c r="AD216" s="30">
        <v>4893137</v>
      </c>
      <c r="AE216" s="33">
        <v>376751</v>
      </c>
    </row>
    <row r="217" spans="1:31">
      <c r="A217" s="28">
        <v>2012</v>
      </c>
      <c r="B217" s="29" t="s">
        <v>129</v>
      </c>
      <c r="C217" s="29">
        <v>232033</v>
      </c>
      <c r="D217" s="29" t="s">
        <v>307</v>
      </c>
      <c r="E217" s="29" t="s">
        <v>311</v>
      </c>
      <c r="F217" s="30">
        <v>386447</v>
      </c>
      <c r="G217" s="30">
        <v>381715</v>
      </c>
      <c r="H217" s="30">
        <v>47295444</v>
      </c>
      <c r="I217" s="30">
        <v>38068640</v>
      </c>
      <c r="J217" s="30">
        <v>66876378</v>
      </c>
      <c r="K217" s="30">
        <v>6443576</v>
      </c>
      <c r="L217" s="31">
        <v>7.4</v>
      </c>
      <c r="M217" s="31">
        <v>86.6</v>
      </c>
      <c r="N217" s="31">
        <v>21.5</v>
      </c>
      <c r="O217" s="31">
        <v>12.4</v>
      </c>
      <c r="P217" s="31">
        <v>10.9</v>
      </c>
      <c r="Q217" s="32">
        <v>0.81</v>
      </c>
      <c r="R217" s="32" t="s">
        <v>115</v>
      </c>
      <c r="S217" s="32" t="s">
        <v>115</v>
      </c>
      <c r="T217" s="31">
        <v>5</v>
      </c>
      <c r="U217" s="31">
        <v>52.3</v>
      </c>
      <c r="V217" s="30">
        <v>112307978</v>
      </c>
      <c r="W217" s="30">
        <v>106932872</v>
      </c>
      <c r="X217" s="30">
        <v>5375106</v>
      </c>
      <c r="Y217" s="30">
        <v>426626</v>
      </c>
      <c r="Z217" s="30">
        <v>4948480</v>
      </c>
      <c r="AA217" s="30">
        <v>663562</v>
      </c>
      <c r="AB217" s="30">
        <v>506841</v>
      </c>
      <c r="AC217" s="30" t="s">
        <v>115</v>
      </c>
      <c r="AD217" s="30" t="s">
        <v>115</v>
      </c>
      <c r="AE217" s="33">
        <v>1170403</v>
      </c>
    </row>
    <row r="218" spans="1:31">
      <c r="A218" s="28">
        <v>2012</v>
      </c>
      <c r="B218" s="29" t="s">
        <v>118</v>
      </c>
      <c r="C218" s="29">
        <v>232041</v>
      </c>
      <c r="D218" s="29" t="s">
        <v>307</v>
      </c>
      <c r="E218" s="29" t="s">
        <v>312</v>
      </c>
      <c r="F218" s="30">
        <v>132130</v>
      </c>
      <c r="G218" s="30">
        <v>128724</v>
      </c>
      <c r="H218" s="30">
        <v>16497916</v>
      </c>
      <c r="I218" s="30">
        <v>13814136</v>
      </c>
      <c r="J218" s="30">
        <v>22833740</v>
      </c>
      <c r="K218" s="30">
        <v>2313522</v>
      </c>
      <c r="L218" s="31">
        <v>6.7</v>
      </c>
      <c r="M218" s="31">
        <v>85.9</v>
      </c>
      <c r="N218" s="31">
        <v>25.2</v>
      </c>
      <c r="O218" s="31">
        <v>10.8</v>
      </c>
      <c r="P218" s="31">
        <v>9.4</v>
      </c>
      <c r="Q218" s="32">
        <v>0.85</v>
      </c>
      <c r="R218" s="32" t="s">
        <v>115</v>
      </c>
      <c r="S218" s="32" t="s">
        <v>115</v>
      </c>
      <c r="T218" s="31">
        <v>4.4000000000000004</v>
      </c>
      <c r="U218" s="31">
        <v>12.6</v>
      </c>
      <c r="V218" s="30">
        <v>34265480</v>
      </c>
      <c r="W218" s="30">
        <v>32550889</v>
      </c>
      <c r="X218" s="30">
        <v>1714591</v>
      </c>
      <c r="Y218" s="30">
        <v>181249</v>
      </c>
      <c r="Z218" s="30">
        <v>1533342</v>
      </c>
      <c r="AA218" s="30">
        <v>452666</v>
      </c>
      <c r="AB218" s="30">
        <v>479558</v>
      </c>
      <c r="AC218" s="30" t="s">
        <v>115</v>
      </c>
      <c r="AD218" s="30" t="s">
        <v>115</v>
      </c>
      <c r="AE218" s="33">
        <v>932224</v>
      </c>
    </row>
    <row r="219" spans="1:31">
      <c r="A219" s="28">
        <v>2012</v>
      </c>
      <c r="B219" s="29" t="s">
        <v>118</v>
      </c>
      <c r="C219" s="29">
        <v>232050</v>
      </c>
      <c r="D219" s="29" t="s">
        <v>307</v>
      </c>
      <c r="E219" s="29" t="s">
        <v>313</v>
      </c>
      <c r="F219" s="30">
        <v>119409</v>
      </c>
      <c r="G219" s="30">
        <v>116883</v>
      </c>
      <c r="H219" s="30">
        <v>16897546</v>
      </c>
      <c r="I219" s="30">
        <v>16029432</v>
      </c>
      <c r="J219" s="30">
        <v>23609683</v>
      </c>
      <c r="K219" s="30">
        <v>1871102</v>
      </c>
      <c r="L219" s="31">
        <v>4.9000000000000004</v>
      </c>
      <c r="M219" s="31">
        <v>89.5</v>
      </c>
      <c r="N219" s="31">
        <v>20.100000000000001</v>
      </c>
      <c r="O219" s="31">
        <v>15.1</v>
      </c>
      <c r="P219" s="31">
        <v>12.8</v>
      </c>
      <c r="Q219" s="32">
        <v>0.95</v>
      </c>
      <c r="R219" s="32" t="s">
        <v>115</v>
      </c>
      <c r="S219" s="32" t="s">
        <v>115</v>
      </c>
      <c r="T219" s="31">
        <v>4.8</v>
      </c>
      <c r="U219" s="31" t="s">
        <v>115</v>
      </c>
      <c r="V219" s="30">
        <v>36668653</v>
      </c>
      <c r="W219" s="30">
        <v>35051504</v>
      </c>
      <c r="X219" s="30">
        <v>1617149</v>
      </c>
      <c r="Y219" s="30">
        <v>454524</v>
      </c>
      <c r="Z219" s="30">
        <v>1162625</v>
      </c>
      <c r="AA219" s="30">
        <v>216120</v>
      </c>
      <c r="AB219" s="30">
        <v>544820</v>
      </c>
      <c r="AC219" s="30" t="s">
        <v>115</v>
      </c>
      <c r="AD219" s="30">
        <v>218902</v>
      </c>
      <c r="AE219" s="33">
        <v>542038</v>
      </c>
    </row>
    <row r="220" spans="1:31">
      <c r="A220" s="28">
        <v>2012</v>
      </c>
      <c r="B220" s="29" t="s">
        <v>129</v>
      </c>
      <c r="C220" s="29">
        <v>232068</v>
      </c>
      <c r="D220" s="29" t="s">
        <v>307</v>
      </c>
      <c r="E220" s="29" t="s">
        <v>314</v>
      </c>
      <c r="F220" s="30">
        <v>309119</v>
      </c>
      <c r="G220" s="30">
        <v>303361</v>
      </c>
      <c r="H220" s="30">
        <v>39383209</v>
      </c>
      <c r="I220" s="30">
        <v>37934636</v>
      </c>
      <c r="J220" s="30">
        <v>53719842</v>
      </c>
      <c r="K220" s="30">
        <v>3038787</v>
      </c>
      <c r="L220" s="31">
        <v>4.0999999999999996</v>
      </c>
      <c r="M220" s="31">
        <v>94.4</v>
      </c>
      <c r="N220" s="31">
        <v>21.8</v>
      </c>
      <c r="O220" s="31">
        <v>18</v>
      </c>
      <c r="P220" s="31">
        <v>15.4</v>
      </c>
      <c r="Q220" s="32">
        <v>0.97</v>
      </c>
      <c r="R220" s="32" t="s">
        <v>115</v>
      </c>
      <c r="S220" s="32" t="s">
        <v>115</v>
      </c>
      <c r="T220" s="31">
        <v>8.1999999999999993</v>
      </c>
      <c r="U220" s="31">
        <v>82</v>
      </c>
      <c r="V220" s="30">
        <v>90748284</v>
      </c>
      <c r="W220" s="30">
        <v>88478714</v>
      </c>
      <c r="X220" s="30">
        <v>2269570</v>
      </c>
      <c r="Y220" s="30">
        <v>51051</v>
      </c>
      <c r="Z220" s="30">
        <v>2218519</v>
      </c>
      <c r="AA220" s="30">
        <v>-644924</v>
      </c>
      <c r="AB220" s="30">
        <v>1460000</v>
      </c>
      <c r="AC220" s="30">
        <v>23</v>
      </c>
      <c r="AD220" s="30">
        <v>1646111</v>
      </c>
      <c r="AE220" s="33">
        <v>-831012</v>
      </c>
    </row>
    <row r="221" spans="1:31">
      <c r="A221" s="28">
        <v>2012</v>
      </c>
      <c r="B221" s="29" t="s">
        <v>118</v>
      </c>
      <c r="C221" s="29">
        <v>232076</v>
      </c>
      <c r="D221" s="29" t="s">
        <v>307</v>
      </c>
      <c r="E221" s="29" t="s">
        <v>315</v>
      </c>
      <c r="F221" s="30">
        <v>184898</v>
      </c>
      <c r="G221" s="30">
        <v>180046</v>
      </c>
      <c r="H221" s="30">
        <v>24504379</v>
      </c>
      <c r="I221" s="30">
        <v>21289287</v>
      </c>
      <c r="J221" s="30">
        <v>37330315</v>
      </c>
      <c r="K221" s="30">
        <v>4110442</v>
      </c>
      <c r="L221" s="31">
        <v>5.3</v>
      </c>
      <c r="M221" s="31">
        <v>90.6</v>
      </c>
      <c r="N221" s="31">
        <v>24.6</v>
      </c>
      <c r="O221" s="31">
        <v>18.8</v>
      </c>
      <c r="P221" s="31">
        <v>16.100000000000001</v>
      </c>
      <c r="Q221" s="32">
        <v>0.87</v>
      </c>
      <c r="R221" s="32" t="s">
        <v>115</v>
      </c>
      <c r="S221" s="32" t="s">
        <v>115</v>
      </c>
      <c r="T221" s="31">
        <v>6.2</v>
      </c>
      <c r="U221" s="31" t="s">
        <v>115</v>
      </c>
      <c r="V221" s="30">
        <v>61862296</v>
      </c>
      <c r="W221" s="30">
        <v>59652818</v>
      </c>
      <c r="X221" s="30">
        <v>2209478</v>
      </c>
      <c r="Y221" s="30">
        <v>248160</v>
      </c>
      <c r="Z221" s="30">
        <v>1961318</v>
      </c>
      <c r="AA221" s="30">
        <v>-621232</v>
      </c>
      <c r="AB221" s="30">
        <v>1315932</v>
      </c>
      <c r="AC221" s="30">
        <v>417759</v>
      </c>
      <c r="AD221" s="30">
        <v>1508517</v>
      </c>
      <c r="AE221" s="33">
        <v>-396058</v>
      </c>
    </row>
    <row r="222" spans="1:31">
      <c r="A222" s="28">
        <v>2012</v>
      </c>
      <c r="B222" s="29" t="s">
        <v>118</v>
      </c>
      <c r="C222" s="29">
        <v>232106</v>
      </c>
      <c r="D222" s="29" t="s">
        <v>307</v>
      </c>
      <c r="E222" s="29" t="s">
        <v>316</v>
      </c>
      <c r="F222" s="30">
        <v>146787</v>
      </c>
      <c r="G222" s="30">
        <v>143263</v>
      </c>
      <c r="H222" s="30">
        <v>20738086</v>
      </c>
      <c r="I222" s="30">
        <v>22372077</v>
      </c>
      <c r="J222" s="30">
        <v>29708917</v>
      </c>
      <c r="K222" s="30">
        <v>418501</v>
      </c>
      <c r="L222" s="31">
        <v>20.9</v>
      </c>
      <c r="M222" s="31">
        <v>77.7</v>
      </c>
      <c r="N222" s="31">
        <v>17.7</v>
      </c>
      <c r="O222" s="31">
        <v>7.4</v>
      </c>
      <c r="P222" s="31">
        <v>6</v>
      </c>
      <c r="Q222" s="32">
        <v>1.1399999999999999</v>
      </c>
      <c r="R222" s="32" t="s">
        <v>115</v>
      </c>
      <c r="S222" s="32" t="s">
        <v>115</v>
      </c>
      <c r="T222" s="31">
        <v>0</v>
      </c>
      <c r="U222" s="31" t="s">
        <v>115</v>
      </c>
      <c r="V222" s="30">
        <v>51741081</v>
      </c>
      <c r="W222" s="30">
        <v>45030231</v>
      </c>
      <c r="X222" s="30">
        <v>6710850</v>
      </c>
      <c r="Y222" s="30">
        <v>489030</v>
      </c>
      <c r="Z222" s="30">
        <v>6221820</v>
      </c>
      <c r="AA222" s="30">
        <v>1788614</v>
      </c>
      <c r="AB222" s="30">
        <v>1013767</v>
      </c>
      <c r="AC222" s="30" t="s">
        <v>115</v>
      </c>
      <c r="AD222" s="30" t="s">
        <v>115</v>
      </c>
      <c r="AE222" s="33">
        <v>2802381</v>
      </c>
    </row>
    <row r="223" spans="1:31">
      <c r="A223" s="28">
        <v>2012</v>
      </c>
      <c r="B223" s="29" t="s">
        <v>116</v>
      </c>
      <c r="C223" s="29">
        <v>232114</v>
      </c>
      <c r="D223" s="29" t="s">
        <v>307</v>
      </c>
      <c r="E223" s="29" t="s">
        <v>317</v>
      </c>
      <c r="F223" s="30">
        <v>422357</v>
      </c>
      <c r="G223" s="30">
        <v>409202</v>
      </c>
      <c r="H223" s="30">
        <v>61681935</v>
      </c>
      <c r="I223" s="30">
        <v>64752233</v>
      </c>
      <c r="J223" s="30">
        <v>94954331</v>
      </c>
      <c r="K223" s="30">
        <v>2520115</v>
      </c>
      <c r="L223" s="31">
        <v>6.3</v>
      </c>
      <c r="M223" s="31">
        <v>82.9</v>
      </c>
      <c r="N223" s="31">
        <v>24.9</v>
      </c>
      <c r="O223" s="31">
        <v>11.4</v>
      </c>
      <c r="P223" s="31">
        <v>9.4</v>
      </c>
      <c r="Q223" s="32">
        <v>1.1100000000000001</v>
      </c>
      <c r="R223" s="32" t="s">
        <v>115</v>
      </c>
      <c r="S223" s="32" t="s">
        <v>115</v>
      </c>
      <c r="T223" s="31">
        <v>3.2</v>
      </c>
      <c r="U223" s="31" t="s">
        <v>115</v>
      </c>
      <c r="V223" s="30">
        <v>168418647</v>
      </c>
      <c r="W223" s="30">
        <v>159428216</v>
      </c>
      <c r="X223" s="30">
        <v>8990431</v>
      </c>
      <c r="Y223" s="30">
        <v>2979242</v>
      </c>
      <c r="Z223" s="30">
        <v>6011189</v>
      </c>
      <c r="AA223" s="30">
        <v>1300441</v>
      </c>
      <c r="AB223" s="30">
        <v>4900000</v>
      </c>
      <c r="AC223" s="30" t="s">
        <v>115</v>
      </c>
      <c r="AD223" s="30">
        <v>9300000</v>
      </c>
      <c r="AE223" s="33">
        <v>-3099559</v>
      </c>
    </row>
    <row r="224" spans="1:31">
      <c r="A224" s="28">
        <v>2012</v>
      </c>
      <c r="B224" s="29" t="s">
        <v>118</v>
      </c>
      <c r="C224" s="29">
        <v>232122</v>
      </c>
      <c r="D224" s="29" t="s">
        <v>307</v>
      </c>
      <c r="E224" s="29" t="s">
        <v>318</v>
      </c>
      <c r="F224" s="30">
        <v>182913</v>
      </c>
      <c r="G224" s="30">
        <v>177465</v>
      </c>
      <c r="H224" s="30">
        <v>23719445</v>
      </c>
      <c r="I224" s="30">
        <v>27049698</v>
      </c>
      <c r="J224" s="30">
        <v>35906986</v>
      </c>
      <c r="K224" s="30">
        <v>487757</v>
      </c>
      <c r="L224" s="31">
        <v>8.6999999999999993</v>
      </c>
      <c r="M224" s="31">
        <v>77.599999999999994</v>
      </c>
      <c r="N224" s="31">
        <v>20.5</v>
      </c>
      <c r="O224" s="31">
        <v>7.1</v>
      </c>
      <c r="P224" s="31">
        <v>5.9</v>
      </c>
      <c r="Q224" s="32">
        <v>1.1299999999999999</v>
      </c>
      <c r="R224" s="32" t="s">
        <v>115</v>
      </c>
      <c r="S224" s="32" t="s">
        <v>115</v>
      </c>
      <c r="T224" s="31">
        <v>3.5</v>
      </c>
      <c r="U224" s="31" t="s">
        <v>115</v>
      </c>
      <c r="V224" s="30">
        <v>60692862</v>
      </c>
      <c r="W224" s="30">
        <v>56333396</v>
      </c>
      <c r="X224" s="30">
        <v>4359466</v>
      </c>
      <c r="Y224" s="30">
        <v>1217947</v>
      </c>
      <c r="Z224" s="30">
        <v>3141519</v>
      </c>
      <c r="AA224" s="30">
        <v>127539</v>
      </c>
      <c r="AB224" s="30">
        <v>552164</v>
      </c>
      <c r="AC224" s="30" t="s">
        <v>115</v>
      </c>
      <c r="AD224" s="30" t="s">
        <v>115</v>
      </c>
      <c r="AE224" s="33">
        <v>679703</v>
      </c>
    </row>
    <row r="225" spans="1:31">
      <c r="A225" s="28">
        <v>2012</v>
      </c>
      <c r="B225" s="29" t="s">
        <v>118</v>
      </c>
      <c r="C225" s="29">
        <v>232131</v>
      </c>
      <c r="D225" s="29" t="s">
        <v>307</v>
      </c>
      <c r="E225" s="29" t="s">
        <v>319</v>
      </c>
      <c r="F225" s="30">
        <v>169775</v>
      </c>
      <c r="G225" s="30">
        <v>164246</v>
      </c>
      <c r="H225" s="30">
        <v>23722708</v>
      </c>
      <c r="I225" s="30">
        <v>22470939</v>
      </c>
      <c r="J225" s="30">
        <v>35353202</v>
      </c>
      <c r="K225" s="30">
        <v>2483047</v>
      </c>
      <c r="L225" s="31">
        <v>5.5</v>
      </c>
      <c r="M225" s="31">
        <v>87.2</v>
      </c>
      <c r="N225" s="31">
        <v>23.9</v>
      </c>
      <c r="O225" s="31">
        <v>13.4</v>
      </c>
      <c r="P225" s="31">
        <v>11.6</v>
      </c>
      <c r="Q225" s="32">
        <v>0.93</v>
      </c>
      <c r="R225" s="32" t="s">
        <v>115</v>
      </c>
      <c r="S225" s="32" t="s">
        <v>115</v>
      </c>
      <c r="T225" s="31">
        <v>6.4</v>
      </c>
      <c r="U225" s="31">
        <v>50.4</v>
      </c>
      <c r="V225" s="30">
        <v>55107826</v>
      </c>
      <c r="W225" s="30">
        <v>52886398</v>
      </c>
      <c r="X225" s="30">
        <v>2221428</v>
      </c>
      <c r="Y225" s="30">
        <v>286120</v>
      </c>
      <c r="Z225" s="30">
        <v>1935308</v>
      </c>
      <c r="AA225" s="30">
        <v>-939384</v>
      </c>
      <c r="AB225" s="30">
        <v>12281</v>
      </c>
      <c r="AC225" s="30" t="s">
        <v>115</v>
      </c>
      <c r="AD225" s="30">
        <v>390000</v>
      </c>
      <c r="AE225" s="33">
        <v>-1317103</v>
      </c>
    </row>
    <row r="226" spans="1:31">
      <c r="A226" s="28">
        <v>2012</v>
      </c>
      <c r="B226" s="29" t="s">
        <v>118</v>
      </c>
      <c r="C226" s="29">
        <v>232190</v>
      </c>
      <c r="D226" s="29" t="s">
        <v>307</v>
      </c>
      <c r="E226" s="29" t="s">
        <v>320</v>
      </c>
      <c r="F226" s="30">
        <v>153359</v>
      </c>
      <c r="G226" s="30">
        <v>146194</v>
      </c>
      <c r="H226" s="30">
        <v>20558049</v>
      </c>
      <c r="I226" s="30">
        <v>22784562</v>
      </c>
      <c r="J226" s="30">
        <v>30107881</v>
      </c>
      <c r="K226" s="30">
        <v>417813</v>
      </c>
      <c r="L226" s="31">
        <v>4.5</v>
      </c>
      <c r="M226" s="31">
        <v>85.2</v>
      </c>
      <c r="N226" s="31">
        <v>21.7</v>
      </c>
      <c r="O226" s="31">
        <v>8.4</v>
      </c>
      <c r="P226" s="31">
        <v>7</v>
      </c>
      <c r="Q226" s="32">
        <v>1.1399999999999999</v>
      </c>
      <c r="R226" s="32" t="s">
        <v>115</v>
      </c>
      <c r="S226" s="32" t="s">
        <v>115</v>
      </c>
      <c r="T226" s="31">
        <v>0.5</v>
      </c>
      <c r="U226" s="31" t="s">
        <v>115</v>
      </c>
      <c r="V226" s="30">
        <v>51962857</v>
      </c>
      <c r="W226" s="30">
        <v>49995616</v>
      </c>
      <c r="X226" s="30">
        <v>1967241</v>
      </c>
      <c r="Y226" s="30">
        <v>614008</v>
      </c>
      <c r="Z226" s="30">
        <v>1353233</v>
      </c>
      <c r="AA226" s="30">
        <v>-262391</v>
      </c>
      <c r="AB226" s="30">
        <v>11672</v>
      </c>
      <c r="AC226" s="30" t="s">
        <v>115</v>
      </c>
      <c r="AD226" s="30" t="s">
        <v>115</v>
      </c>
      <c r="AE226" s="33">
        <v>-250719</v>
      </c>
    </row>
    <row r="227" spans="1:31">
      <c r="A227" s="28">
        <v>2012</v>
      </c>
      <c r="B227" s="29" t="s">
        <v>118</v>
      </c>
      <c r="C227" s="29">
        <v>232203</v>
      </c>
      <c r="D227" s="29" t="s">
        <v>307</v>
      </c>
      <c r="E227" s="29" t="s">
        <v>321</v>
      </c>
      <c r="F227" s="30">
        <v>138198</v>
      </c>
      <c r="G227" s="30">
        <v>135601</v>
      </c>
      <c r="H227" s="30">
        <v>18440806</v>
      </c>
      <c r="I227" s="30">
        <v>16568328</v>
      </c>
      <c r="J227" s="30">
        <v>27635521</v>
      </c>
      <c r="K227" s="30">
        <v>2298370</v>
      </c>
      <c r="L227" s="31">
        <v>8.4</v>
      </c>
      <c r="M227" s="31">
        <v>88.7</v>
      </c>
      <c r="N227" s="31">
        <v>24</v>
      </c>
      <c r="O227" s="31">
        <v>16.2</v>
      </c>
      <c r="P227" s="31">
        <v>13.4</v>
      </c>
      <c r="Q227" s="32">
        <v>0.9</v>
      </c>
      <c r="R227" s="32" t="s">
        <v>115</v>
      </c>
      <c r="S227" s="32" t="s">
        <v>115</v>
      </c>
      <c r="T227" s="31">
        <v>6.9</v>
      </c>
      <c r="U227" s="31">
        <v>9.4</v>
      </c>
      <c r="V227" s="30">
        <v>45781349</v>
      </c>
      <c r="W227" s="30">
        <v>42809200</v>
      </c>
      <c r="X227" s="30">
        <v>2972149</v>
      </c>
      <c r="Y227" s="30">
        <v>645634</v>
      </c>
      <c r="Z227" s="30">
        <v>2326515</v>
      </c>
      <c r="AA227" s="30">
        <v>214973</v>
      </c>
      <c r="AB227" s="30">
        <v>2987</v>
      </c>
      <c r="AC227" s="30">
        <v>54450</v>
      </c>
      <c r="AD227" s="30" t="s">
        <v>115</v>
      </c>
      <c r="AE227" s="33">
        <v>272410</v>
      </c>
    </row>
    <row r="228" spans="1:31">
      <c r="A228" s="28">
        <v>2012</v>
      </c>
      <c r="B228" s="29" t="s">
        <v>118</v>
      </c>
      <c r="C228" s="29">
        <v>232220</v>
      </c>
      <c r="D228" s="29" t="s">
        <v>307</v>
      </c>
      <c r="E228" s="29" t="s">
        <v>322</v>
      </c>
      <c r="F228" s="30">
        <v>111362</v>
      </c>
      <c r="G228" s="30">
        <v>110110</v>
      </c>
      <c r="H228" s="30">
        <v>16010835</v>
      </c>
      <c r="I228" s="30">
        <v>20237335</v>
      </c>
      <c r="J228" s="30">
        <v>26751887</v>
      </c>
      <c r="K228" s="30">
        <v>323439</v>
      </c>
      <c r="L228" s="31">
        <v>7.3</v>
      </c>
      <c r="M228" s="31">
        <v>80.7</v>
      </c>
      <c r="N228" s="31">
        <v>21.8</v>
      </c>
      <c r="O228" s="31">
        <v>8.5</v>
      </c>
      <c r="P228" s="31">
        <v>7.1</v>
      </c>
      <c r="Q228" s="32">
        <v>1.28</v>
      </c>
      <c r="R228" s="32" t="s">
        <v>115</v>
      </c>
      <c r="S228" s="32" t="s">
        <v>115</v>
      </c>
      <c r="T228" s="31">
        <v>5.8</v>
      </c>
      <c r="U228" s="31">
        <v>4.9000000000000004</v>
      </c>
      <c r="V228" s="30">
        <v>44797392</v>
      </c>
      <c r="W228" s="30">
        <v>42582264</v>
      </c>
      <c r="X228" s="30">
        <v>2215128</v>
      </c>
      <c r="Y228" s="30">
        <v>275253</v>
      </c>
      <c r="Z228" s="30">
        <v>1939875</v>
      </c>
      <c r="AA228" s="30">
        <v>-54630</v>
      </c>
      <c r="AB228" s="30">
        <v>132703</v>
      </c>
      <c r="AC228" s="30" t="s">
        <v>115</v>
      </c>
      <c r="AD228" s="30">
        <v>1023000</v>
      </c>
      <c r="AE228" s="33">
        <v>-944927</v>
      </c>
    </row>
    <row r="229" spans="1:31">
      <c r="A229" s="28">
        <v>2012</v>
      </c>
      <c r="B229" s="29" t="s">
        <v>118</v>
      </c>
      <c r="C229" s="29">
        <v>242012</v>
      </c>
      <c r="D229" s="29" t="s">
        <v>323</v>
      </c>
      <c r="E229" s="29" t="s">
        <v>324</v>
      </c>
      <c r="F229" s="30">
        <v>285614</v>
      </c>
      <c r="G229" s="30">
        <v>278579</v>
      </c>
      <c r="H229" s="30">
        <v>44434097</v>
      </c>
      <c r="I229" s="30">
        <v>33350547</v>
      </c>
      <c r="J229" s="30">
        <v>66487128</v>
      </c>
      <c r="K229" s="30">
        <v>5145261</v>
      </c>
      <c r="L229" s="31">
        <v>2.2999999999999998</v>
      </c>
      <c r="M229" s="31">
        <v>92.7</v>
      </c>
      <c r="N229" s="31">
        <v>27.5</v>
      </c>
      <c r="O229" s="31">
        <v>16.8</v>
      </c>
      <c r="P229" s="31">
        <v>14.9</v>
      </c>
      <c r="Q229" s="32">
        <v>0.74</v>
      </c>
      <c r="R229" s="32" t="s">
        <v>115</v>
      </c>
      <c r="S229" s="32" t="s">
        <v>115</v>
      </c>
      <c r="T229" s="31">
        <v>9.8000000000000007</v>
      </c>
      <c r="U229" s="31">
        <v>52.2</v>
      </c>
      <c r="V229" s="30">
        <v>102193071</v>
      </c>
      <c r="W229" s="30">
        <v>100133011</v>
      </c>
      <c r="X229" s="30">
        <v>2060060</v>
      </c>
      <c r="Y229" s="30">
        <v>511589</v>
      </c>
      <c r="Z229" s="30">
        <v>1548471</v>
      </c>
      <c r="AA229" s="30">
        <v>-1663678</v>
      </c>
      <c r="AB229" s="30">
        <v>1635582</v>
      </c>
      <c r="AC229" s="30">
        <v>3866</v>
      </c>
      <c r="AD229" s="30">
        <v>29611</v>
      </c>
      <c r="AE229" s="33">
        <v>-53841</v>
      </c>
    </row>
    <row r="230" spans="1:31">
      <c r="A230" s="28">
        <v>2012</v>
      </c>
      <c r="B230" s="29" t="s">
        <v>129</v>
      </c>
      <c r="C230" s="29">
        <v>242021</v>
      </c>
      <c r="D230" s="29" t="s">
        <v>323</v>
      </c>
      <c r="E230" s="29" t="s">
        <v>325</v>
      </c>
      <c r="F230" s="30">
        <v>313195</v>
      </c>
      <c r="G230" s="30">
        <v>305534</v>
      </c>
      <c r="H230" s="30">
        <v>50291463</v>
      </c>
      <c r="I230" s="30">
        <v>49930308</v>
      </c>
      <c r="J230" s="30">
        <v>69539493</v>
      </c>
      <c r="K230" s="30">
        <v>2557256</v>
      </c>
      <c r="L230" s="31">
        <v>2.8</v>
      </c>
      <c r="M230" s="31">
        <v>86.9</v>
      </c>
      <c r="N230" s="31">
        <v>20.5</v>
      </c>
      <c r="O230" s="31">
        <v>18.899999999999999</v>
      </c>
      <c r="P230" s="31">
        <v>17.3</v>
      </c>
      <c r="Q230" s="32">
        <v>0.98</v>
      </c>
      <c r="R230" s="32" t="s">
        <v>115</v>
      </c>
      <c r="S230" s="32" t="s">
        <v>115</v>
      </c>
      <c r="T230" s="31">
        <v>13.7</v>
      </c>
      <c r="U230" s="31">
        <v>66</v>
      </c>
      <c r="V230" s="30">
        <v>103902741</v>
      </c>
      <c r="W230" s="30">
        <v>101361668</v>
      </c>
      <c r="X230" s="30">
        <v>2541073</v>
      </c>
      <c r="Y230" s="30">
        <v>586756</v>
      </c>
      <c r="Z230" s="30">
        <v>1954317</v>
      </c>
      <c r="AA230" s="30">
        <v>-301207</v>
      </c>
      <c r="AB230" s="30">
        <v>1117837</v>
      </c>
      <c r="AC230" s="30">
        <v>3342</v>
      </c>
      <c r="AD230" s="30">
        <v>20019</v>
      </c>
      <c r="AE230" s="33">
        <v>799953</v>
      </c>
    </row>
    <row r="231" spans="1:31">
      <c r="A231" s="28">
        <v>2012</v>
      </c>
      <c r="B231" s="29" t="s">
        <v>118</v>
      </c>
      <c r="C231" s="29">
        <v>242039</v>
      </c>
      <c r="D231" s="29" t="s">
        <v>323</v>
      </c>
      <c r="E231" s="29" t="s">
        <v>326</v>
      </c>
      <c r="F231" s="30">
        <v>132058</v>
      </c>
      <c r="G231" s="30">
        <v>131108</v>
      </c>
      <c r="H231" s="30">
        <v>20908843</v>
      </c>
      <c r="I231" s="30">
        <v>13060628</v>
      </c>
      <c r="J231" s="30">
        <v>29384313</v>
      </c>
      <c r="K231" s="30">
        <v>2474605</v>
      </c>
      <c r="L231" s="31">
        <v>7.1</v>
      </c>
      <c r="M231" s="31">
        <v>85.9</v>
      </c>
      <c r="N231" s="31">
        <v>24.7</v>
      </c>
      <c r="O231" s="31">
        <v>17.2</v>
      </c>
      <c r="P231" s="31">
        <v>15.2</v>
      </c>
      <c r="Q231" s="32">
        <v>0.62</v>
      </c>
      <c r="R231" s="32" t="s">
        <v>115</v>
      </c>
      <c r="S231" s="32" t="s">
        <v>115</v>
      </c>
      <c r="T231" s="31">
        <v>5.9</v>
      </c>
      <c r="U231" s="31" t="s">
        <v>115</v>
      </c>
      <c r="V231" s="30">
        <v>46179724</v>
      </c>
      <c r="W231" s="30">
        <v>43640510</v>
      </c>
      <c r="X231" s="30">
        <v>2539214</v>
      </c>
      <c r="Y231" s="30">
        <v>462793</v>
      </c>
      <c r="Z231" s="30">
        <v>2076421</v>
      </c>
      <c r="AA231" s="30">
        <v>139383</v>
      </c>
      <c r="AB231" s="30">
        <v>549293</v>
      </c>
      <c r="AC231" s="30" t="s">
        <v>115</v>
      </c>
      <c r="AD231" s="30" t="s">
        <v>115</v>
      </c>
      <c r="AE231" s="33">
        <v>688676</v>
      </c>
    </row>
    <row r="232" spans="1:31">
      <c r="A232" s="28">
        <v>2012</v>
      </c>
      <c r="B232" s="29" t="s">
        <v>118</v>
      </c>
      <c r="C232" s="29">
        <v>242047</v>
      </c>
      <c r="D232" s="29" t="s">
        <v>323</v>
      </c>
      <c r="E232" s="29" t="s">
        <v>327</v>
      </c>
      <c r="F232" s="30">
        <v>169681</v>
      </c>
      <c r="G232" s="30">
        <v>165918</v>
      </c>
      <c r="H232" s="30">
        <v>28278602</v>
      </c>
      <c r="I232" s="30">
        <v>17742105</v>
      </c>
      <c r="J232" s="30">
        <v>39862793</v>
      </c>
      <c r="K232" s="30">
        <v>3286781</v>
      </c>
      <c r="L232" s="31">
        <v>3.1</v>
      </c>
      <c r="M232" s="31">
        <v>90.9</v>
      </c>
      <c r="N232" s="31">
        <v>24.6</v>
      </c>
      <c r="O232" s="31">
        <v>16</v>
      </c>
      <c r="P232" s="31">
        <v>14.8</v>
      </c>
      <c r="Q232" s="32">
        <v>0.63</v>
      </c>
      <c r="R232" s="32" t="s">
        <v>115</v>
      </c>
      <c r="S232" s="32" t="s">
        <v>115</v>
      </c>
      <c r="T232" s="31">
        <v>7.5</v>
      </c>
      <c r="U232" s="31">
        <v>18.7</v>
      </c>
      <c r="V232" s="30">
        <v>58214505</v>
      </c>
      <c r="W232" s="30">
        <v>56885105</v>
      </c>
      <c r="X232" s="30">
        <v>1329400</v>
      </c>
      <c r="Y232" s="30">
        <v>99154</v>
      </c>
      <c r="Z232" s="30">
        <v>1230246</v>
      </c>
      <c r="AA232" s="30">
        <v>192996</v>
      </c>
      <c r="AB232" s="30">
        <v>550968</v>
      </c>
      <c r="AC232" s="30">
        <v>169816</v>
      </c>
      <c r="AD232" s="30">
        <v>114537</v>
      </c>
      <c r="AE232" s="33">
        <v>799243</v>
      </c>
    </row>
    <row r="233" spans="1:31">
      <c r="A233" s="28">
        <v>2012</v>
      </c>
      <c r="B233" s="29" t="s">
        <v>118</v>
      </c>
      <c r="C233" s="29">
        <v>242055</v>
      </c>
      <c r="D233" s="29" t="s">
        <v>323</v>
      </c>
      <c r="E233" s="29" t="s">
        <v>328</v>
      </c>
      <c r="F233" s="30">
        <v>142526</v>
      </c>
      <c r="G233" s="30">
        <v>139720</v>
      </c>
      <c r="H233" s="30">
        <v>19867942</v>
      </c>
      <c r="I233" s="30">
        <v>16933278</v>
      </c>
      <c r="J233" s="30">
        <v>29439985</v>
      </c>
      <c r="K233" s="30">
        <v>3014847</v>
      </c>
      <c r="L233" s="31">
        <v>4.5999999999999996</v>
      </c>
      <c r="M233" s="31">
        <v>97.2</v>
      </c>
      <c r="N233" s="31">
        <v>26.5</v>
      </c>
      <c r="O233" s="31">
        <v>16.899999999999999</v>
      </c>
      <c r="P233" s="31">
        <v>14.8</v>
      </c>
      <c r="Q233" s="32">
        <v>0.86</v>
      </c>
      <c r="R233" s="32" t="s">
        <v>115</v>
      </c>
      <c r="S233" s="32" t="s">
        <v>115</v>
      </c>
      <c r="T233" s="31">
        <v>11.3</v>
      </c>
      <c r="U233" s="31">
        <v>115.5</v>
      </c>
      <c r="V233" s="30">
        <v>47655444</v>
      </c>
      <c r="W233" s="30">
        <v>46140408</v>
      </c>
      <c r="X233" s="30">
        <v>1515036</v>
      </c>
      <c r="Y233" s="30">
        <v>162111</v>
      </c>
      <c r="Z233" s="30">
        <v>1352925</v>
      </c>
      <c r="AA233" s="30">
        <v>133913</v>
      </c>
      <c r="AB233" s="30">
        <v>615890</v>
      </c>
      <c r="AC233" s="30">
        <v>355</v>
      </c>
      <c r="AD233" s="30">
        <v>800039</v>
      </c>
      <c r="AE233" s="33">
        <v>-49881</v>
      </c>
    </row>
    <row r="234" spans="1:31">
      <c r="A234" s="28">
        <v>2012</v>
      </c>
      <c r="B234" s="29" t="s">
        <v>118</v>
      </c>
      <c r="C234" s="29">
        <v>242071</v>
      </c>
      <c r="D234" s="29" t="s">
        <v>323</v>
      </c>
      <c r="E234" s="29" t="s">
        <v>329</v>
      </c>
      <c r="F234" s="30">
        <v>201616</v>
      </c>
      <c r="G234" s="30">
        <v>194328</v>
      </c>
      <c r="H234" s="30">
        <v>25794207</v>
      </c>
      <c r="I234" s="30">
        <v>21871818</v>
      </c>
      <c r="J234" s="30">
        <v>36550533</v>
      </c>
      <c r="K234" s="30">
        <v>4388793</v>
      </c>
      <c r="L234" s="31">
        <v>3.4</v>
      </c>
      <c r="M234" s="31">
        <v>91.5</v>
      </c>
      <c r="N234" s="31">
        <v>29</v>
      </c>
      <c r="O234" s="31">
        <v>14.3</v>
      </c>
      <c r="P234" s="31">
        <v>13.4</v>
      </c>
      <c r="Q234" s="32">
        <v>0.86</v>
      </c>
      <c r="R234" s="32" t="s">
        <v>115</v>
      </c>
      <c r="S234" s="32" t="s">
        <v>115</v>
      </c>
      <c r="T234" s="31">
        <v>7.2</v>
      </c>
      <c r="U234" s="31">
        <v>32.5</v>
      </c>
      <c r="V234" s="30">
        <v>60602734</v>
      </c>
      <c r="W234" s="30">
        <v>59133806</v>
      </c>
      <c r="X234" s="30">
        <v>1468928</v>
      </c>
      <c r="Y234" s="30">
        <v>238608</v>
      </c>
      <c r="Z234" s="30">
        <v>1230320</v>
      </c>
      <c r="AA234" s="30">
        <v>-2118477</v>
      </c>
      <c r="AB234" s="30">
        <v>19722</v>
      </c>
      <c r="AC234" s="30">
        <v>42955</v>
      </c>
      <c r="AD234" s="30" t="s">
        <v>115</v>
      </c>
      <c r="AE234" s="33">
        <v>-2055800</v>
      </c>
    </row>
    <row r="235" spans="1:31">
      <c r="A235" s="28">
        <v>2012</v>
      </c>
      <c r="B235" s="29" t="s">
        <v>116</v>
      </c>
      <c r="C235" s="29">
        <v>252018</v>
      </c>
      <c r="D235" s="29" t="s">
        <v>330</v>
      </c>
      <c r="E235" s="29" t="s">
        <v>331</v>
      </c>
      <c r="F235" s="30">
        <v>341489</v>
      </c>
      <c r="G235" s="30">
        <v>337435</v>
      </c>
      <c r="H235" s="30">
        <v>48250171</v>
      </c>
      <c r="I235" s="30">
        <v>38542078</v>
      </c>
      <c r="J235" s="30">
        <v>67271594</v>
      </c>
      <c r="K235" s="30">
        <v>6321718</v>
      </c>
      <c r="L235" s="31">
        <v>2</v>
      </c>
      <c r="M235" s="31">
        <v>91.8</v>
      </c>
      <c r="N235" s="31">
        <v>25.6</v>
      </c>
      <c r="O235" s="31">
        <v>17.5</v>
      </c>
      <c r="P235" s="31">
        <v>16</v>
      </c>
      <c r="Q235" s="32">
        <v>0.79</v>
      </c>
      <c r="R235" s="32" t="s">
        <v>115</v>
      </c>
      <c r="S235" s="32" t="s">
        <v>115</v>
      </c>
      <c r="T235" s="31">
        <v>9.4</v>
      </c>
      <c r="U235" s="31">
        <v>42.1</v>
      </c>
      <c r="V235" s="30">
        <v>104294543</v>
      </c>
      <c r="W235" s="30">
        <v>102644323</v>
      </c>
      <c r="X235" s="30">
        <v>1650220</v>
      </c>
      <c r="Y235" s="30">
        <v>316839</v>
      </c>
      <c r="Z235" s="30">
        <v>1333381</v>
      </c>
      <c r="AA235" s="30">
        <v>-203865</v>
      </c>
      <c r="AB235" s="30">
        <v>14181</v>
      </c>
      <c r="AC235" s="30">
        <v>82481</v>
      </c>
      <c r="AD235" s="30" t="s">
        <v>115</v>
      </c>
      <c r="AE235" s="33">
        <v>-107203</v>
      </c>
    </row>
    <row r="236" spans="1:31">
      <c r="A236" s="28">
        <v>2012</v>
      </c>
      <c r="B236" s="29" t="s">
        <v>118</v>
      </c>
      <c r="C236" s="29">
        <v>252026</v>
      </c>
      <c r="D236" s="29" t="s">
        <v>330</v>
      </c>
      <c r="E236" s="29" t="s">
        <v>332</v>
      </c>
      <c r="F236" s="30">
        <v>112474</v>
      </c>
      <c r="G236" s="30">
        <v>110563</v>
      </c>
      <c r="H236" s="30">
        <v>17429896</v>
      </c>
      <c r="I236" s="30">
        <v>12935390</v>
      </c>
      <c r="J236" s="30">
        <v>23651323</v>
      </c>
      <c r="K236" s="30">
        <v>2168166</v>
      </c>
      <c r="L236" s="31">
        <v>7.5</v>
      </c>
      <c r="M236" s="31">
        <v>86.2</v>
      </c>
      <c r="N236" s="31">
        <v>22.2</v>
      </c>
      <c r="O236" s="31">
        <v>13.6</v>
      </c>
      <c r="P236" s="31">
        <v>11.6</v>
      </c>
      <c r="Q236" s="32">
        <v>0.73</v>
      </c>
      <c r="R236" s="32" t="s">
        <v>115</v>
      </c>
      <c r="S236" s="32" t="s">
        <v>115</v>
      </c>
      <c r="T236" s="31">
        <v>11.7</v>
      </c>
      <c r="U236" s="31">
        <v>55</v>
      </c>
      <c r="V236" s="30">
        <v>39732540</v>
      </c>
      <c r="W236" s="30">
        <v>37877545</v>
      </c>
      <c r="X236" s="30">
        <v>1854995</v>
      </c>
      <c r="Y236" s="30">
        <v>77747</v>
      </c>
      <c r="Z236" s="30">
        <v>1777248</v>
      </c>
      <c r="AA236" s="30">
        <v>183875</v>
      </c>
      <c r="AB236" s="30">
        <v>820693</v>
      </c>
      <c r="AC236" s="30" t="s">
        <v>115</v>
      </c>
      <c r="AD236" s="30" t="s">
        <v>115</v>
      </c>
      <c r="AE236" s="33">
        <v>1004568</v>
      </c>
    </row>
    <row r="237" spans="1:31">
      <c r="A237" s="28">
        <v>2012</v>
      </c>
      <c r="B237" s="29" t="s">
        <v>118</v>
      </c>
      <c r="C237" s="29">
        <v>252034</v>
      </c>
      <c r="D237" s="29" t="s">
        <v>330</v>
      </c>
      <c r="E237" s="29" t="s">
        <v>333</v>
      </c>
      <c r="F237" s="30">
        <v>123335</v>
      </c>
      <c r="G237" s="30">
        <v>120276</v>
      </c>
      <c r="H237" s="30">
        <v>24187727</v>
      </c>
      <c r="I237" s="30">
        <v>14537972</v>
      </c>
      <c r="J237" s="30">
        <v>36400068</v>
      </c>
      <c r="K237" s="30">
        <v>2619961</v>
      </c>
      <c r="L237" s="31">
        <v>0.9</v>
      </c>
      <c r="M237" s="31">
        <v>84.8</v>
      </c>
      <c r="N237" s="31">
        <v>18</v>
      </c>
      <c r="O237" s="31">
        <v>17.600000000000001</v>
      </c>
      <c r="P237" s="31">
        <v>24.1</v>
      </c>
      <c r="Q237" s="32">
        <v>0.59</v>
      </c>
      <c r="R237" s="32" t="s">
        <v>115</v>
      </c>
      <c r="S237" s="32" t="s">
        <v>115</v>
      </c>
      <c r="T237" s="31">
        <v>11.8</v>
      </c>
      <c r="U237" s="31" t="s">
        <v>115</v>
      </c>
      <c r="V237" s="30">
        <v>57983493</v>
      </c>
      <c r="W237" s="30">
        <v>55987494</v>
      </c>
      <c r="X237" s="30">
        <v>1995999</v>
      </c>
      <c r="Y237" s="30">
        <v>1652974</v>
      </c>
      <c r="Z237" s="30">
        <v>343025</v>
      </c>
      <c r="AA237" s="30">
        <v>-192915</v>
      </c>
      <c r="AB237" s="30">
        <v>14300</v>
      </c>
      <c r="AC237" s="30">
        <v>3363456</v>
      </c>
      <c r="AD237" s="30" t="s">
        <v>115</v>
      </c>
      <c r="AE237" s="33">
        <v>3184841</v>
      </c>
    </row>
    <row r="238" spans="1:31">
      <c r="A238" s="28">
        <v>2012</v>
      </c>
      <c r="B238" s="29" t="s">
        <v>118</v>
      </c>
      <c r="C238" s="29">
        <v>252069</v>
      </c>
      <c r="D238" s="29" t="s">
        <v>330</v>
      </c>
      <c r="E238" s="29" t="s">
        <v>334</v>
      </c>
      <c r="F238" s="30">
        <v>126032</v>
      </c>
      <c r="G238" s="30">
        <v>124126</v>
      </c>
      <c r="H238" s="30">
        <v>17433394</v>
      </c>
      <c r="I238" s="30">
        <v>15948585</v>
      </c>
      <c r="J238" s="30">
        <v>24213945</v>
      </c>
      <c r="K238" s="30">
        <v>1912136</v>
      </c>
      <c r="L238" s="31">
        <v>1.8</v>
      </c>
      <c r="M238" s="31">
        <v>89.5</v>
      </c>
      <c r="N238" s="31">
        <v>24</v>
      </c>
      <c r="O238" s="31">
        <v>15.9</v>
      </c>
      <c r="P238" s="31">
        <v>14.2</v>
      </c>
      <c r="Q238" s="32">
        <v>0.9</v>
      </c>
      <c r="R238" s="32" t="s">
        <v>115</v>
      </c>
      <c r="S238" s="32" t="s">
        <v>115</v>
      </c>
      <c r="T238" s="31">
        <v>4.3</v>
      </c>
      <c r="U238" s="31" t="s">
        <v>115</v>
      </c>
      <c r="V238" s="30">
        <v>40737360</v>
      </c>
      <c r="W238" s="30">
        <v>39846967</v>
      </c>
      <c r="X238" s="30">
        <v>890393</v>
      </c>
      <c r="Y238" s="30">
        <v>459753</v>
      </c>
      <c r="Z238" s="30">
        <v>430640</v>
      </c>
      <c r="AA238" s="30">
        <v>-73953</v>
      </c>
      <c r="AB238" s="30">
        <v>260057</v>
      </c>
      <c r="AC238" s="30" t="s">
        <v>115</v>
      </c>
      <c r="AD238" s="30" t="s">
        <v>115</v>
      </c>
      <c r="AE238" s="33">
        <v>186104</v>
      </c>
    </row>
    <row r="239" spans="1:31">
      <c r="A239" s="28">
        <v>2012</v>
      </c>
      <c r="B239" s="29" t="s">
        <v>118</v>
      </c>
      <c r="C239" s="29">
        <v>252131</v>
      </c>
      <c r="D239" s="29" t="s">
        <v>330</v>
      </c>
      <c r="E239" s="29" t="s">
        <v>335</v>
      </c>
      <c r="F239" s="30">
        <v>116603</v>
      </c>
      <c r="G239" s="30">
        <v>113883</v>
      </c>
      <c r="H239" s="30">
        <v>19651131</v>
      </c>
      <c r="I239" s="30">
        <v>13799096</v>
      </c>
      <c r="J239" s="30">
        <v>30274398</v>
      </c>
      <c r="K239" s="30">
        <v>2459062</v>
      </c>
      <c r="L239" s="31">
        <v>2.7</v>
      </c>
      <c r="M239" s="31">
        <v>87.1</v>
      </c>
      <c r="N239" s="31">
        <v>21.2</v>
      </c>
      <c r="O239" s="31">
        <v>19.100000000000001</v>
      </c>
      <c r="P239" s="31">
        <v>17.2</v>
      </c>
      <c r="Q239" s="32">
        <v>0.69</v>
      </c>
      <c r="R239" s="32" t="s">
        <v>115</v>
      </c>
      <c r="S239" s="32" t="s">
        <v>115</v>
      </c>
      <c r="T239" s="31">
        <v>10</v>
      </c>
      <c r="U239" s="31">
        <v>25.7</v>
      </c>
      <c r="V239" s="30">
        <v>47857761</v>
      </c>
      <c r="W239" s="30">
        <v>46901756</v>
      </c>
      <c r="X239" s="30">
        <v>956005</v>
      </c>
      <c r="Y239" s="30">
        <v>125523</v>
      </c>
      <c r="Z239" s="30">
        <v>830482</v>
      </c>
      <c r="AA239" s="30">
        <v>-993253</v>
      </c>
      <c r="AB239" s="30">
        <v>15805</v>
      </c>
      <c r="AC239" s="30">
        <v>167269</v>
      </c>
      <c r="AD239" s="30" t="s">
        <v>115</v>
      </c>
      <c r="AE239" s="33">
        <v>-810179</v>
      </c>
    </row>
    <row r="240" spans="1:31">
      <c r="A240" s="28">
        <v>2012</v>
      </c>
      <c r="B240" s="29" t="s">
        <v>112</v>
      </c>
      <c r="C240" s="29">
        <v>261009</v>
      </c>
      <c r="D240" s="29" t="s">
        <v>336</v>
      </c>
      <c r="E240" s="29" t="s">
        <v>337</v>
      </c>
      <c r="F240" s="30">
        <v>1420373</v>
      </c>
      <c r="G240" s="30">
        <v>1380567</v>
      </c>
      <c r="H240" s="30">
        <v>249261125</v>
      </c>
      <c r="I240" s="30">
        <v>189890473</v>
      </c>
      <c r="J240" s="30">
        <v>348674149</v>
      </c>
      <c r="K240" s="30">
        <v>41466713</v>
      </c>
      <c r="L240" s="31">
        <v>0.5</v>
      </c>
      <c r="M240" s="31">
        <v>100.3</v>
      </c>
      <c r="N240" s="31">
        <v>29.6</v>
      </c>
      <c r="O240" s="31">
        <v>22.6</v>
      </c>
      <c r="P240" s="31">
        <v>20.2</v>
      </c>
      <c r="Q240" s="32">
        <v>0.75</v>
      </c>
      <c r="R240" s="32" t="s">
        <v>115</v>
      </c>
      <c r="S240" s="32" t="s">
        <v>115</v>
      </c>
      <c r="T240" s="31">
        <v>13.8</v>
      </c>
      <c r="U240" s="31">
        <v>235.4</v>
      </c>
      <c r="V240" s="30">
        <v>749496555</v>
      </c>
      <c r="W240" s="30">
        <v>742769786</v>
      </c>
      <c r="X240" s="30">
        <v>6726769</v>
      </c>
      <c r="Y240" s="30">
        <v>4812493</v>
      </c>
      <c r="Z240" s="30">
        <v>1914276</v>
      </c>
      <c r="AA240" s="30">
        <v>466111</v>
      </c>
      <c r="AB240" s="30">
        <v>1932</v>
      </c>
      <c r="AC240" s="30">
        <v>44621</v>
      </c>
      <c r="AD240" s="30">
        <v>21000</v>
      </c>
      <c r="AE240" s="33">
        <v>491664</v>
      </c>
    </row>
    <row r="241" spans="1:31">
      <c r="A241" s="28">
        <v>2012</v>
      </c>
      <c r="B241" s="29" t="s">
        <v>118</v>
      </c>
      <c r="C241" s="29">
        <v>262048</v>
      </c>
      <c r="D241" s="29" t="s">
        <v>336</v>
      </c>
      <c r="E241" s="29" t="s">
        <v>338</v>
      </c>
      <c r="F241" s="30">
        <v>192188</v>
      </c>
      <c r="G241" s="30">
        <v>189532</v>
      </c>
      <c r="H241" s="30">
        <v>24713645</v>
      </c>
      <c r="I241" s="30">
        <v>18709599</v>
      </c>
      <c r="J241" s="30">
        <v>33893796</v>
      </c>
      <c r="K241" s="30">
        <v>3712452</v>
      </c>
      <c r="L241" s="31">
        <v>1</v>
      </c>
      <c r="M241" s="31">
        <v>91.4</v>
      </c>
      <c r="N241" s="31">
        <v>28.7</v>
      </c>
      <c r="O241" s="31">
        <v>14.5</v>
      </c>
      <c r="P241" s="31">
        <v>13.1</v>
      </c>
      <c r="Q241" s="32">
        <v>0.79</v>
      </c>
      <c r="R241" s="32" t="s">
        <v>115</v>
      </c>
      <c r="S241" s="32" t="s">
        <v>115</v>
      </c>
      <c r="T241" s="31">
        <v>3.5</v>
      </c>
      <c r="U241" s="31" t="s">
        <v>115</v>
      </c>
      <c r="V241" s="30">
        <v>59838055</v>
      </c>
      <c r="W241" s="30">
        <v>58818958</v>
      </c>
      <c r="X241" s="30">
        <v>1019097</v>
      </c>
      <c r="Y241" s="30">
        <v>677489</v>
      </c>
      <c r="Z241" s="30">
        <v>341608</v>
      </c>
      <c r="AA241" s="30">
        <v>-22952</v>
      </c>
      <c r="AB241" s="30">
        <v>6815</v>
      </c>
      <c r="AC241" s="30" t="s">
        <v>115</v>
      </c>
      <c r="AD241" s="30">
        <v>740000</v>
      </c>
      <c r="AE241" s="33">
        <v>-756137</v>
      </c>
    </row>
    <row r="242" spans="1:31">
      <c r="A242" s="28">
        <v>2012</v>
      </c>
      <c r="B242" s="29" t="s">
        <v>112</v>
      </c>
      <c r="C242" s="29">
        <v>271004</v>
      </c>
      <c r="D242" s="29" t="s">
        <v>339</v>
      </c>
      <c r="E242" s="29" t="s">
        <v>340</v>
      </c>
      <c r="F242" s="30">
        <v>2663467</v>
      </c>
      <c r="G242" s="30">
        <v>2547092</v>
      </c>
      <c r="H242" s="30">
        <v>520407130</v>
      </c>
      <c r="I242" s="30">
        <v>470524793</v>
      </c>
      <c r="J242" s="30">
        <v>755486159</v>
      </c>
      <c r="K242" s="30">
        <v>88805445</v>
      </c>
      <c r="L242" s="31">
        <v>0.1</v>
      </c>
      <c r="M242" s="31">
        <v>101.9</v>
      </c>
      <c r="N242" s="31">
        <v>27.6</v>
      </c>
      <c r="O242" s="31">
        <v>29.1</v>
      </c>
      <c r="P242" s="31">
        <v>25.6</v>
      </c>
      <c r="Q242" s="32">
        <v>0.9</v>
      </c>
      <c r="R242" s="32" t="s">
        <v>115</v>
      </c>
      <c r="S242" s="32" t="s">
        <v>115</v>
      </c>
      <c r="T242" s="31">
        <v>9.4</v>
      </c>
      <c r="U242" s="31">
        <v>180.8</v>
      </c>
      <c r="V242" s="30">
        <v>1700781243</v>
      </c>
      <c r="W242" s="30">
        <v>1699255084</v>
      </c>
      <c r="X242" s="30">
        <v>1526159</v>
      </c>
      <c r="Y242" s="30">
        <v>1115055</v>
      </c>
      <c r="Z242" s="30">
        <v>411104</v>
      </c>
      <c r="AA242" s="30">
        <v>-41491</v>
      </c>
      <c r="AB242" s="30">
        <v>119069443</v>
      </c>
      <c r="AC242" s="30">
        <v>488</v>
      </c>
      <c r="AD242" s="30" t="s">
        <v>115</v>
      </c>
      <c r="AE242" s="33">
        <v>119028440</v>
      </c>
    </row>
    <row r="243" spans="1:31">
      <c r="A243" s="28">
        <v>2012</v>
      </c>
      <c r="B243" s="29" t="s">
        <v>112</v>
      </c>
      <c r="C243" s="29">
        <v>271403</v>
      </c>
      <c r="D243" s="29" t="s">
        <v>339</v>
      </c>
      <c r="E243" s="29" t="s">
        <v>341</v>
      </c>
      <c r="F243" s="30">
        <v>849348</v>
      </c>
      <c r="G243" s="30">
        <v>837668</v>
      </c>
      <c r="H243" s="30">
        <v>130309315</v>
      </c>
      <c r="I243" s="30">
        <v>108980974</v>
      </c>
      <c r="J243" s="30">
        <v>184521707</v>
      </c>
      <c r="K243" s="30">
        <v>20786709</v>
      </c>
      <c r="L243" s="31">
        <v>0.8</v>
      </c>
      <c r="M243" s="31">
        <v>96.7</v>
      </c>
      <c r="N243" s="31">
        <v>24.1</v>
      </c>
      <c r="O243" s="31">
        <v>17.8</v>
      </c>
      <c r="P243" s="31">
        <v>15.9</v>
      </c>
      <c r="Q243" s="32">
        <v>0.83</v>
      </c>
      <c r="R243" s="32" t="s">
        <v>115</v>
      </c>
      <c r="S243" s="32" t="s">
        <v>115</v>
      </c>
      <c r="T243" s="31">
        <v>4.9000000000000004</v>
      </c>
      <c r="U243" s="31">
        <v>36.9</v>
      </c>
      <c r="V243" s="30">
        <v>347539470</v>
      </c>
      <c r="W243" s="30">
        <v>345105014</v>
      </c>
      <c r="X243" s="30">
        <v>2434456</v>
      </c>
      <c r="Y243" s="30">
        <v>893466</v>
      </c>
      <c r="Z243" s="30">
        <v>1540990</v>
      </c>
      <c r="AA243" s="30">
        <v>548942</v>
      </c>
      <c r="AB243" s="30">
        <v>3400</v>
      </c>
      <c r="AC243" s="30" t="s">
        <v>115</v>
      </c>
      <c r="AD243" s="30" t="s">
        <v>115</v>
      </c>
      <c r="AE243" s="33">
        <v>552342</v>
      </c>
    </row>
    <row r="244" spans="1:31">
      <c r="A244" s="28">
        <v>2012</v>
      </c>
      <c r="B244" s="29" t="s">
        <v>129</v>
      </c>
      <c r="C244" s="29">
        <v>272027</v>
      </c>
      <c r="D244" s="29" t="s">
        <v>339</v>
      </c>
      <c r="E244" s="29" t="s">
        <v>342</v>
      </c>
      <c r="F244" s="30">
        <v>201467</v>
      </c>
      <c r="G244" s="30">
        <v>199626</v>
      </c>
      <c r="H244" s="30">
        <v>33053505</v>
      </c>
      <c r="I244" s="30">
        <v>19051430</v>
      </c>
      <c r="J244" s="30">
        <v>42034125</v>
      </c>
      <c r="K244" s="30">
        <v>3330072</v>
      </c>
      <c r="L244" s="31">
        <v>0.7</v>
      </c>
      <c r="M244" s="31">
        <v>97.8</v>
      </c>
      <c r="N244" s="31">
        <v>24</v>
      </c>
      <c r="O244" s="31">
        <v>22.6</v>
      </c>
      <c r="P244" s="31">
        <v>20.8</v>
      </c>
      <c r="Q244" s="32">
        <v>0.56999999999999995</v>
      </c>
      <c r="R244" s="32" t="s">
        <v>115</v>
      </c>
      <c r="S244" s="32" t="s">
        <v>115</v>
      </c>
      <c r="T244" s="31">
        <v>14.9</v>
      </c>
      <c r="U244" s="31">
        <v>106.1</v>
      </c>
      <c r="V244" s="30">
        <v>73953349</v>
      </c>
      <c r="W244" s="30">
        <v>73510761</v>
      </c>
      <c r="X244" s="30">
        <v>442588</v>
      </c>
      <c r="Y244" s="30">
        <v>150468</v>
      </c>
      <c r="Z244" s="30">
        <v>292120</v>
      </c>
      <c r="AA244" s="30">
        <v>-193080</v>
      </c>
      <c r="AB244" s="30">
        <v>394850</v>
      </c>
      <c r="AC244" s="30" t="s">
        <v>115</v>
      </c>
      <c r="AD244" s="30" t="s">
        <v>115</v>
      </c>
      <c r="AE244" s="33">
        <v>201770</v>
      </c>
    </row>
    <row r="245" spans="1:31">
      <c r="A245" s="28">
        <v>2012</v>
      </c>
      <c r="B245" s="29" t="s">
        <v>116</v>
      </c>
      <c r="C245" s="29">
        <v>272035</v>
      </c>
      <c r="D245" s="29" t="s">
        <v>339</v>
      </c>
      <c r="E245" s="29" t="s">
        <v>343</v>
      </c>
      <c r="F245" s="30">
        <v>397334</v>
      </c>
      <c r="G245" s="30">
        <v>392859</v>
      </c>
      <c r="H245" s="30">
        <v>56293601</v>
      </c>
      <c r="I245" s="30">
        <v>49604680</v>
      </c>
      <c r="J245" s="30">
        <v>78652575</v>
      </c>
      <c r="K245" s="30">
        <v>7313808</v>
      </c>
      <c r="L245" s="31">
        <v>2.4</v>
      </c>
      <c r="M245" s="31">
        <v>94</v>
      </c>
      <c r="N245" s="31">
        <v>29.8</v>
      </c>
      <c r="O245" s="31">
        <v>16.399999999999999</v>
      </c>
      <c r="P245" s="31">
        <v>14.4</v>
      </c>
      <c r="Q245" s="32">
        <v>0.9</v>
      </c>
      <c r="R245" s="32" t="s">
        <v>115</v>
      </c>
      <c r="S245" s="32" t="s">
        <v>115</v>
      </c>
      <c r="T245" s="31">
        <v>9.8000000000000007</v>
      </c>
      <c r="U245" s="31">
        <v>34.700000000000003</v>
      </c>
      <c r="V245" s="30">
        <v>143481511</v>
      </c>
      <c r="W245" s="30">
        <v>140528520</v>
      </c>
      <c r="X245" s="30">
        <v>2952991</v>
      </c>
      <c r="Y245" s="30">
        <v>1093592</v>
      </c>
      <c r="Z245" s="30">
        <v>1859399</v>
      </c>
      <c r="AA245" s="30">
        <v>91553</v>
      </c>
      <c r="AB245" s="30">
        <v>769</v>
      </c>
      <c r="AC245" s="30">
        <v>714870</v>
      </c>
      <c r="AD245" s="30" t="s">
        <v>115</v>
      </c>
      <c r="AE245" s="33">
        <v>807192</v>
      </c>
    </row>
    <row r="246" spans="1:31">
      <c r="A246" s="28">
        <v>2012</v>
      </c>
      <c r="B246" s="29" t="s">
        <v>118</v>
      </c>
      <c r="C246" s="29">
        <v>272043</v>
      </c>
      <c r="D246" s="29" t="s">
        <v>339</v>
      </c>
      <c r="E246" s="29" t="s">
        <v>344</v>
      </c>
      <c r="F246" s="30">
        <v>102978</v>
      </c>
      <c r="G246" s="30">
        <v>101638</v>
      </c>
      <c r="H246" s="30">
        <v>14636963</v>
      </c>
      <c r="I246" s="30">
        <v>11920547</v>
      </c>
      <c r="J246" s="30">
        <v>20372873</v>
      </c>
      <c r="K246" s="30">
        <v>2096146</v>
      </c>
      <c r="L246" s="31">
        <v>4.7</v>
      </c>
      <c r="M246" s="31">
        <v>89</v>
      </c>
      <c r="N246" s="31">
        <v>27</v>
      </c>
      <c r="O246" s="31">
        <v>16.5</v>
      </c>
      <c r="P246" s="31">
        <v>14.9</v>
      </c>
      <c r="Q246" s="32">
        <v>0.83</v>
      </c>
      <c r="R246" s="32" t="s">
        <v>115</v>
      </c>
      <c r="S246" s="32" t="s">
        <v>115</v>
      </c>
      <c r="T246" s="31">
        <v>6.8</v>
      </c>
      <c r="U246" s="31">
        <v>61.3</v>
      </c>
      <c r="V246" s="30">
        <v>37510292</v>
      </c>
      <c r="W246" s="30">
        <v>36328716</v>
      </c>
      <c r="X246" s="30">
        <v>1181576</v>
      </c>
      <c r="Y246" s="30">
        <v>227763</v>
      </c>
      <c r="Z246" s="30">
        <v>953813</v>
      </c>
      <c r="AA246" s="30">
        <v>932957</v>
      </c>
      <c r="AB246" s="30">
        <v>1361050</v>
      </c>
      <c r="AC246" s="30" t="s">
        <v>115</v>
      </c>
      <c r="AD246" s="30" t="s">
        <v>115</v>
      </c>
      <c r="AE246" s="33">
        <v>2294007</v>
      </c>
    </row>
    <row r="247" spans="1:31">
      <c r="A247" s="28">
        <v>2012</v>
      </c>
      <c r="B247" s="29" t="s">
        <v>129</v>
      </c>
      <c r="C247" s="29">
        <v>272051</v>
      </c>
      <c r="D247" s="29" t="s">
        <v>339</v>
      </c>
      <c r="E247" s="29" t="s">
        <v>345</v>
      </c>
      <c r="F247" s="30">
        <v>356768</v>
      </c>
      <c r="G247" s="30">
        <v>352478</v>
      </c>
      <c r="H247" s="30">
        <v>47517272</v>
      </c>
      <c r="I247" s="30">
        <v>45745539</v>
      </c>
      <c r="J247" s="30">
        <v>65829054</v>
      </c>
      <c r="K247" s="30">
        <v>3907997</v>
      </c>
      <c r="L247" s="31">
        <v>0.2</v>
      </c>
      <c r="M247" s="31">
        <v>99.9</v>
      </c>
      <c r="N247" s="31">
        <v>31.1</v>
      </c>
      <c r="O247" s="31">
        <v>11.6</v>
      </c>
      <c r="P247" s="31">
        <v>9.1</v>
      </c>
      <c r="Q247" s="32">
        <v>0.97</v>
      </c>
      <c r="R247" s="32" t="s">
        <v>115</v>
      </c>
      <c r="S247" s="32" t="s">
        <v>115</v>
      </c>
      <c r="T247" s="31">
        <v>0</v>
      </c>
      <c r="U247" s="31" t="s">
        <v>115</v>
      </c>
      <c r="V247" s="30">
        <v>116163072</v>
      </c>
      <c r="W247" s="30">
        <v>114858606</v>
      </c>
      <c r="X247" s="30">
        <v>1304466</v>
      </c>
      <c r="Y247" s="30">
        <v>1173013</v>
      </c>
      <c r="Z247" s="30">
        <v>131453</v>
      </c>
      <c r="AA247" s="30">
        <v>54454</v>
      </c>
      <c r="AB247" s="30">
        <v>35777</v>
      </c>
      <c r="AC247" s="30" t="s">
        <v>115</v>
      </c>
      <c r="AD247" s="30">
        <v>200000</v>
      </c>
      <c r="AE247" s="33">
        <v>-109769</v>
      </c>
    </row>
    <row r="248" spans="1:31">
      <c r="A248" s="28">
        <v>2012</v>
      </c>
      <c r="B248" s="29" t="s">
        <v>116</v>
      </c>
      <c r="C248" s="29">
        <v>272078</v>
      </c>
      <c r="D248" s="29" t="s">
        <v>339</v>
      </c>
      <c r="E248" s="29" t="s">
        <v>346</v>
      </c>
      <c r="F248" s="30">
        <v>356329</v>
      </c>
      <c r="G248" s="30">
        <v>353552</v>
      </c>
      <c r="H248" s="30">
        <v>48722802</v>
      </c>
      <c r="I248" s="30">
        <v>37584335</v>
      </c>
      <c r="J248" s="30">
        <v>65947426</v>
      </c>
      <c r="K248" s="30">
        <v>6027245</v>
      </c>
      <c r="L248" s="31">
        <v>0.4</v>
      </c>
      <c r="M248" s="31">
        <v>91.9</v>
      </c>
      <c r="N248" s="31">
        <v>29.4</v>
      </c>
      <c r="O248" s="31">
        <v>11.3</v>
      </c>
      <c r="P248" s="31">
        <v>10.3</v>
      </c>
      <c r="Q248" s="32">
        <v>0.77</v>
      </c>
      <c r="R248" s="32" t="s">
        <v>115</v>
      </c>
      <c r="S248" s="32" t="s">
        <v>115</v>
      </c>
      <c r="T248" s="31">
        <v>-0.6</v>
      </c>
      <c r="U248" s="31" t="s">
        <v>115</v>
      </c>
      <c r="V248" s="30">
        <v>104266130</v>
      </c>
      <c r="W248" s="30">
        <v>102515211</v>
      </c>
      <c r="X248" s="30">
        <v>1750919</v>
      </c>
      <c r="Y248" s="30">
        <v>1503093</v>
      </c>
      <c r="Z248" s="30">
        <v>247826</v>
      </c>
      <c r="AA248" s="30">
        <v>-251824</v>
      </c>
      <c r="AB248" s="30">
        <v>255997</v>
      </c>
      <c r="AC248" s="30" t="s">
        <v>115</v>
      </c>
      <c r="AD248" s="30">
        <v>240</v>
      </c>
      <c r="AE248" s="33">
        <v>3933</v>
      </c>
    </row>
    <row r="249" spans="1:31">
      <c r="A249" s="28">
        <v>2012</v>
      </c>
      <c r="B249" s="29" t="s">
        <v>118</v>
      </c>
      <c r="C249" s="29">
        <v>272094</v>
      </c>
      <c r="D249" s="29" t="s">
        <v>339</v>
      </c>
      <c r="E249" s="29" t="s">
        <v>347</v>
      </c>
      <c r="F249" s="30">
        <v>145822</v>
      </c>
      <c r="G249" s="30">
        <v>143398</v>
      </c>
      <c r="H249" s="30">
        <v>21937216</v>
      </c>
      <c r="I249" s="30">
        <v>16635852</v>
      </c>
      <c r="J249" s="30">
        <v>29851627</v>
      </c>
      <c r="K249" s="30">
        <v>2865411</v>
      </c>
      <c r="L249" s="31">
        <v>3.2</v>
      </c>
      <c r="M249" s="31">
        <v>100.7</v>
      </c>
      <c r="N249" s="31">
        <v>29.9</v>
      </c>
      <c r="O249" s="31">
        <v>18.7</v>
      </c>
      <c r="P249" s="31">
        <v>16.5</v>
      </c>
      <c r="Q249" s="32">
        <v>0.77</v>
      </c>
      <c r="R249" s="32" t="s">
        <v>115</v>
      </c>
      <c r="S249" s="32" t="s">
        <v>115</v>
      </c>
      <c r="T249" s="31">
        <v>8.1999999999999993</v>
      </c>
      <c r="U249" s="31">
        <v>64.900000000000006</v>
      </c>
      <c r="V249" s="30">
        <v>56980091</v>
      </c>
      <c r="W249" s="30">
        <v>55987673</v>
      </c>
      <c r="X249" s="30">
        <v>992418</v>
      </c>
      <c r="Y249" s="30">
        <v>38444</v>
      </c>
      <c r="Z249" s="30">
        <v>953974</v>
      </c>
      <c r="AA249" s="30">
        <v>570165</v>
      </c>
      <c r="AB249" s="30">
        <v>253</v>
      </c>
      <c r="AC249" s="30">
        <v>99</v>
      </c>
      <c r="AD249" s="30" t="s">
        <v>115</v>
      </c>
      <c r="AE249" s="33">
        <v>570517</v>
      </c>
    </row>
    <row r="250" spans="1:31">
      <c r="A250" s="28">
        <v>2012</v>
      </c>
      <c r="B250" s="29" t="s">
        <v>129</v>
      </c>
      <c r="C250" s="29">
        <v>272108</v>
      </c>
      <c r="D250" s="29" t="s">
        <v>339</v>
      </c>
      <c r="E250" s="29" t="s">
        <v>348</v>
      </c>
      <c r="F250" s="30">
        <v>408966</v>
      </c>
      <c r="G250" s="30">
        <v>405046</v>
      </c>
      <c r="H250" s="30">
        <v>53117950</v>
      </c>
      <c r="I250" s="30">
        <v>42447840</v>
      </c>
      <c r="J250" s="30">
        <v>73086170</v>
      </c>
      <c r="K250" s="30">
        <v>7303622</v>
      </c>
      <c r="L250" s="31">
        <v>2</v>
      </c>
      <c r="M250" s="31">
        <v>89.7</v>
      </c>
      <c r="N250" s="31">
        <v>24.8</v>
      </c>
      <c r="O250" s="31">
        <v>14.5</v>
      </c>
      <c r="P250" s="31">
        <v>13.4</v>
      </c>
      <c r="Q250" s="32">
        <v>0.8</v>
      </c>
      <c r="R250" s="32" t="s">
        <v>115</v>
      </c>
      <c r="S250" s="32" t="s">
        <v>115</v>
      </c>
      <c r="T250" s="31">
        <v>1.3</v>
      </c>
      <c r="U250" s="31" t="s">
        <v>115</v>
      </c>
      <c r="V250" s="30">
        <v>120151842</v>
      </c>
      <c r="W250" s="30">
        <v>118550341</v>
      </c>
      <c r="X250" s="30">
        <v>1601501</v>
      </c>
      <c r="Y250" s="30">
        <v>166314</v>
      </c>
      <c r="Z250" s="30">
        <v>1435187</v>
      </c>
      <c r="AA250" s="30">
        <v>23486</v>
      </c>
      <c r="AB250" s="30">
        <v>1347709</v>
      </c>
      <c r="AC250" s="30">
        <v>365483</v>
      </c>
      <c r="AD250" s="30">
        <v>5009</v>
      </c>
      <c r="AE250" s="33">
        <v>1731669</v>
      </c>
    </row>
    <row r="251" spans="1:31">
      <c r="A251" s="28">
        <v>2012</v>
      </c>
      <c r="B251" s="29" t="s">
        <v>129</v>
      </c>
      <c r="C251" s="29">
        <v>272116</v>
      </c>
      <c r="D251" s="29" t="s">
        <v>339</v>
      </c>
      <c r="E251" s="29" t="s">
        <v>349</v>
      </c>
      <c r="F251" s="30">
        <v>276662</v>
      </c>
      <c r="G251" s="30">
        <v>274227</v>
      </c>
      <c r="H251" s="30">
        <v>35395638</v>
      </c>
      <c r="I251" s="30">
        <v>32886470</v>
      </c>
      <c r="J251" s="30">
        <v>49055528</v>
      </c>
      <c r="K251" s="30">
        <v>3655898</v>
      </c>
      <c r="L251" s="31">
        <v>1.7</v>
      </c>
      <c r="M251" s="31">
        <v>85.4</v>
      </c>
      <c r="N251" s="31">
        <v>22.8</v>
      </c>
      <c r="O251" s="31">
        <v>9.8000000000000007</v>
      </c>
      <c r="P251" s="31">
        <v>8.8000000000000007</v>
      </c>
      <c r="Q251" s="32">
        <v>0.94</v>
      </c>
      <c r="R251" s="32" t="s">
        <v>115</v>
      </c>
      <c r="S251" s="32" t="s">
        <v>115</v>
      </c>
      <c r="T251" s="31">
        <v>-1</v>
      </c>
      <c r="U251" s="31" t="s">
        <v>115</v>
      </c>
      <c r="V251" s="30">
        <v>81642213</v>
      </c>
      <c r="W251" s="30">
        <v>79890372</v>
      </c>
      <c r="X251" s="30">
        <v>1751841</v>
      </c>
      <c r="Y251" s="30">
        <v>930287</v>
      </c>
      <c r="Z251" s="30">
        <v>821554</v>
      </c>
      <c r="AA251" s="30">
        <v>77058</v>
      </c>
      <c r="AB251" s="30">
        <v>4200</v>
      </c>
      <c r="AC251" s="30" t="s">
        <v>115</v>
      </c>
      <c r="AD251" s="30" t="s">
        <v>115</v>
      </c>
      <c r="AE251" s="33">
        <v>81258</v>
      </c>
    </row>
    <row r="252" spans="1:31">
      <c r="A252" s="28">
        <v>2012</v>
      </c>
      <c r="B252" s="29" t="s">
        <v>129</v>
      </c>
      <c r="C252" s="29">
        <v>272124</v>
      </c>
      <c r="D252" s="29" t="s">
        <v>339</v>
      </c>
      <c r="E252" s="29" t="s">
        <v>350</v>
      </c>
      <c r="F252" s="30">
        <v>270029</v>
      </c>
      <c r="G252" s="30">
        <v>263476</v>
      </c>
      <c r="H252" s="30">
        <v>39668236</v>
      </c>
      <c r="I252" s="30">
        <v>28535879</v>
      </c>
      <c r="J252" s="30">
        <v>53612110</v>
      </c>
      <c r="K252" s="30">
        <v>5335561</v>
      </c>
      <c r="L252" s="31">
        <v>1.1000000000000001</v>
      </c>
      <c r="M252" s="31">
        <v>93.6</v>
      </c>
      <c r="N252" s="31">
        <v>25.2</v>
      </c>
      <c r="O252" s="31">
        <v>15.3</v>
      </c>
      <c r="P252" s="31">
        <v>14.4</v>
      </c>
      <c r="Q252" s="32">
        <v>0.73</v>
      </c>
      <c r="R252" s="32" t="s">
        <v>115</v>
      </c>
      <c r="S252" s="32" t="s">
        <v>115</v>
      </c>
      <c r="T252" s="31">
        <v>6.7</v>
      </c>
      <c r="U252" s="31">
        <v>43</v>
      </c>
      <c r="V252" s="30">
        <v>95533011</v>
      </c>
      <c r="W252" s="30">
        <v>94066294</v>
      </c>
      <c r="X252" s="30">
        <v>1466717</v>
      </c>
      <c r="Y252" s="30">
        <v>850666</v>
      </c>
      <c r="Z252" s="30">
        <v>616051</v>
      </c>
      <c r="AA252" s="30">
        <v>-9019</v>
      </c>
      <c r="AB252" s="30">
        <v>333915</v>
      </c>
      <c r="AC252" s="30">
        <v>208258</v>
      </c>
      <c r="AD252" s="30" t="s">
        <v>115</v>
      </c>
      <c r="AE252" s="33">
        <v>533154</v>
      </c>
    </row>
    <row r="253" spans="1:31">
      <c r="A253" s="28">
        <v>2012</v>
      </c>
      <c r="B253" s="29" t="s">
        <v>118</v>
      </c>
      <c r="C253" s="29">
        <v>272132</v>
      </c>
      <c r="D253" s="29" t="s">
        <v>339</v>
      </c>
      <c r="E253" s="29" t="s">
        <v>351</v>
      </c>
      <c r="F253" s="30">
        <v>102059</v>
      </c>
      <c r="G253" s="30">
        <v>101093</v>
      </c>
      <c r="H253" s="30">
        <v>15224479</v>
      </c>
      <c r="I253" s="30">
        <v>13647249</v>
      </c>
      <c r="J253" s="30">
        <v>21331025</v>
      </c>
      <c r="K253" s="30">
        <v>1941504</v>
      </c>
      <c r="L253" s="31">
        <v>1</v>
      </c>
      <c r="M253" s="31">
        <v>102.3</v>
      </c>
      <c r="N253" s="31">
        <v>23.3</v>
      </c>
      <c r="O253" s="31">
        <v>30.2</v>
      </c>
      <c r="P253" s="31">
        <v>24.8</v>
      </c>
      <c r="Q253" s="32">
        <v>0.93</v>
      </c>
      <c r="R253" s="32" t="s">
        <v>115</v>
      </c>
      <c r="S253" s="32" t="s">
        <v>115</v>
      </c>
      <c r="T253" s="31">
        <v>22.8</v>
      </c>
      <c r="U253" s="31">
        <v>352</v>
      </c>
      <c r="V253" s="30">
        <v>42315200</v>
      </c>
      <c r="W253" s="30">
        <v>42064496</v>
      </c>
      <c r="X253" s="30">
        <v>250704</v>
      </c>
      <c r="Y253" s="30">
        <v>39203</v>
      </c>
      <c r="Z253" s="30">
        <v>211501</v>
      </c>
      <c r="AA253" s="30">
        <v>619143</v>
      </c>
      <c r="AB253" s="30">
        <v>581025</v>
      </c>
      <c r="AC253" s="30" t="s">
        <v>115</v>
      </c>
      <c r="AD253" s="30">
        <v>300398</v>
      </c>
      <c r="AE253" s="33">
        <v>899770</v>
      </c>
    </row>
    <row r="254" spans="1:31">
      <c r="A254" s="28">
        <v>2012</v>
      </c>
      <c r="B254" s="29" t="s">
        <v>118</v>
      </c>
      <c r="C254" s="29">
        <v>272141</v>
      </c>
      <c r="D254" s="29" t="s">
        <v>339</v>
      </c>
      <c r="E254" s="29" t="s">
        <v>352</v>
      </c>
      <c r="F254" s="30">
        <v>117521</v>
      </c>
      <c r="G254" s="30">
        <v>116638</v>
      </c>
      <c r="H254" s="30">
        <v>17194106</v>
      </c>
      <c r="I254" s="30">
        <v>10686061</v>
      </c>
      <c r="J254" s="30">
        <v>22388948</v>
      </c>
      <c r="K254" s="30">
        <v>2015954</v>
      </c>
      <c r="L254" s="31">
        <v>2.2999999999999998</v>
      </c>
      <c r="M254" s="31">
        <v>95.7</v>
      </c>
      <c r="N254" s="31">
        <v>28.9</v>
      </c>
      <c r="O254" s="31">
        <v>9.5</v>
      </c>
      <c r="P254" s="31">
        <v>8.6999999999999993</v>
      </c>
      <c r="Q254" s="32">
        <v>0.63</v>
      </c>
      <c r="R254" s="32" t="s">
        <v>115</v>
      </c>
      <c r="S254" s="32" t="s">
        <v>115</v>
      </c>
      <c r="T254" s="31">
        <v>1</v>
      </c>
      <c r="U254" s="31" t="s">
        <v>115</v>
      </c>
      <c r="V254" s="30">
        <v>37325465</v>
      </c>
      <c r="W254" s="30">
        <v>36755874</v>
      </c>
      <c r="X254" s="30">
        <v>569591</v>
      </c>
      <c r="Y254" s="30">
        <v>50927</v>
      </c>
      <c r="Z254" s="30">
        <v>518664</v>
      </c>
      <c r="AA254" s="30">
        <v>-30184</v>
      </c>
      <c r="AB254" s="30">
        <v>3712</v>
      </c>
      <c r="AC254" s="30" t="s">
        <v>115</v>
      </c>
      <c r="AD254" s="30" t="s">
        <v>115</v>
      </c>
      <c r="AE254" s="33">
        <v>-26472</v>
      </c>
    </row>
    <row r="255" spans="1:31">
      <c r="A255" s="28">
        <v>2012</v>
      </c>
      <c r="B255" s="29" t="s">
        <v>129</v>
      </c>
      <c r="C255" s="29">
        <v>272159</v>
      </c>
      <c r="D255" s="29" t="s">
        <v>339</v>
      </c>
      <c r="E255" s="29" t="s">
        <v>353</v>
      </c>
      <c r="F255" s="30">
        <v>242087</v>
      </c>
      <c r="G255" s="30">
        <v>239456</v>
      </c>
      <c r="H255" s="30">
        <v>33337431</v>
      </c>
      <c r="I255" s="30">
        <v>21535291</v>
      </c>
      <c r="J255" s="30">
        <v>43626414</v>
      </c>
      <c r="K255" s="30">
        <v>3977835</v>
      </c>
      <c r="L255" s="31">
        <v>1.6</v>
      </c>
      <c r="M255" s="31">
        <v>90.9</v>
      </c>
      <c r="N255" s="31">
        <v>22.1</v>
      </c>
      <c r="O255" s="31">
        <v>16.5</v>
      </c>
      <c r="P255" s="31">
        <v>16.2</v>
      </c>
      <c r="Q255" s="32">
        <v>0.66</v>
      </c>
      <c r="R255" s="32" t="s">
        <v>115</v>
      </c>
      <c r="S255" s="32" t="s">
        <v>115</v>
      </c>
      <c r="T255" s="31">
        <v>4</v>
      </c>
      <c r="U255" s="31" t="s">
        <v>115</v>
      </c>
      <c r="V255" s="30">
        <v>79624985</v>
      </c>
      <c r="W255" s="30">
        <v>78851485</v>
      </c>
      <c r="X255" s="30">
        <v>773500</v>
      </c>
      <c r="Y255" s="30">
        <v>77442</v>
      </c>
      <c r="Z255" s="30">
        <v>696058</v>
      </c>
      <c r="AA255" s="30">
        <v>182115</v>
      </c>
      <c r="AB255" s="30">
        <v>764140</v>
      </c>
      <c r="AC255" s="30">
        <v>576294</v>
      </c>
      <c r="AD255" s="30" t="s">
        <v>115</v>
      </c>
      <c r="AE255" s="33">
        <v>1522549</v>
      </c>
    </row>
    <row r="256" spans="1:31">
      <c r="A256" s="28">
        <v>2012</v>
      </c>
      <c r="B256" s="29" t="s">
        <v>118</v>
      </c>
      <c r="C256" s="29">
        <v>272167</v>
      </c>
      <c r="D256" s="29" t="s">
        <v>339</v>
      </c>
      <c r="E256" s="29" t="s">
        <v>354</v>
      </c>
      <c r="F256" s="30">
        <v>112884</v>
      </c>
      <c r="G256" s="30">
        <v>112368</v>
      </c>
      <c r="H256" s="30">
        <v>16286505</v>
      </c>
      <c r="I256" s="30">
        <v>10253391</v>
      </c>
      <c r="J256" s="30">
        <v>21235011</v>
      </c>
      <c r="K256" s="30">
        <v>1950548</v>
      </c>
      <c r="L256" s="31">
        <v>0.1</v>
      </c>
      <c r="M256" s="31">
        <v>99.6</v>
      </c>
      <c r="N256" s="31">
        <v>28</v>
      </c>
      <c r="O256" s="31">
        <v>16</v>
      </c>
      <c r="P256" s="31">
        <v>15</v>
      </c>
      <c r="Q256" s="32">
        <v>0.63</v>
      </c>
      <c r="R256" s="32" t="s">
        <v>115</v>
      </c>
      <c r="S256" s="32" t="s">
        <v>115</v>
      </c>
      <c r="T256" s="31">
        <v>9.6999999999999993</v>
      </c>
      <c r="U256" s="31" t="s">
        <v>115</v>
      </c>
      <c r="V256" s="30">
        <v>32753015</v>
      </c>
      <c r="W256" s="30">
        <v>32646709</v>
      </c>
      <c r="X256" s="30">
        <v>106306</v>
      </c>
      <c r="Y256" s="30">
        <v>94337</v>
      </c>
      <c r="Z256" s="30">
        <v>11969</v>
      </c>
      <c r="AA256" s="30">
        <v>-9103</v>
      </c>
      <c r="AB256" s="30">
        <v>42164</v>
      </c>
      <c r="AC256" s="30">
        <v>3336</v>
      </c>
      <c r="AD256" s="30">
        <v>178897</v>
      </c>
      <c r="AE256" s="33">
        <v>-142500</v>
      </c>
    </row>
    <row r="257" spans="1:31">
      <c r="A257" s="28">
        <v>2012</v>
      </c>
      <c r="B257" s="29" t="s">
        <v>118</v>
      </c>
      <c r="C257" s="29">
        <v>272175</v>
      </c>
      <c r="D257" s="29" t="s">
        <v>339</v>
      </c>
      <c r="E257" s="29" t="s">
        <v>355</v>
      </c>
      <c r="F257" s="30">
        <v>123991</v>
      </c>
      <c r="G257" s="30">
        <v>122714</v>
      </c>
      <c r="H257" s="30">
        <v>18499569</v>
      </c>
      <c r="I257" s="30">
        <v>10611098</v>
      </c>
      <c r="J257" s="30">
        <v>23519427</v>
      </c>
      <c r="K257" s="30">
        <v>1933896</v>
      </c>
      <c r="L257" s="31">
        <v>1.4</v>
      </c>
      <c r="M257" s="31">
        <v>100.3</v>
      </c>
      <c r="N257" s="31">
        <v>27.2</v>
      </c>
      <c r="O257" s="31">
        <v>17.3</v>
      </c>
      <c r="P257" s="31">
        <v>15.6</v>
      </c>
      <c r="Q257" s="32">
        <v>0.57999999999999996</v>
      </c>
      <c r="R257" s="32" t="s">
        <v>115</v>
      </c>
      <c r="S257" s="32" t="s">
        <v>115</v>
      </c>
      <c r="T257" s="31">
        <v>10.1</v>
      </c>
      <c r="U257" s="31">
        <v>117.2</v>
      </c>
      <c r="V257" s="30">
        <v>39896392</v>
      </c>
      <c r="W257" s="30">
        <v>39556906</v>
      </c>
      <c r="X257" s="30">
        <v>339486</v>
      </c>
      <c r="Y257" s="30">
        <v>10569</v>
      </c>
      <c r="Z257" s="30">
        <v>328917</v>
      </c>
      <c r="AA257" s="30">
        <v>5291</v>
      </c>
      <c r="AB257" s="30">
        <v>400520</v>
      </c>
      <c r="AC257" s="30" t="s">
        <v>115</v>
      </c>
      <c r="AD257" s="30" t="s">
        <v>115</v>
      </c>
      <c r="AE257" s="33">
        <v>405811</v>
      </c>
    </row>
    <row r="258" spans="1:31">
      <c r="A258" s="28">
        <v>2012</v>
      </c>
      <c r="B258" s="29" t="s">
        <v>118</v>
      </c>
      <c r="C258" s="29">
        <v>272183</v>
      </c>
      <c r="D258" s="29" t="s">
        <v>339</v>
      </c>
      <c r="E258" s="29" t="s">
        <v>356</v>
      </c>
      <c r="F258" s="30">
        <v>125150</v>
      </c>
      <c r="G258" s="30">
        <v>122523</v>
      </c>
      <c r="H258" s="30">
        <v>16732722</v>
      </c>
      <c r="I258" s="30">
        <v>12512289</v>
      </c>
      <c r="J258" s="30">
        <v>23019504</v>
      </c>
      <c r="K258" s="30">
        <v>2622607</v>
      </c>
      <c r="L258" s="31">
        <v>3.1</v>
      </c>
      <c r="M258" s="31">
        <v>89.8</v>
      </c>
      <c r="N258" s="31">
        <v>24</v>
      </c>
      <c r="O258" s="31">
        <v>13.6</v>
      </c>
      <c r="P258" s="31">
        <v>13.4</v>
      </c>
      <c r="Q258" s="32">
        <v>0.77</v>
      </c>
      <c r="R258" s="32" t="s">
        <v>115</v>
      </c>
      <c r="S258" s="32" t="s">
        <v>115</v>
      </c>
      <c r="T258" s="31">
        <v>1.9</v>
      </c>
      <c r="U258" s="31">
        <v>10.9</v>
      </c>
      <c r="V258" s="30">
        <v>40152020</v>
      </c>
      <c r="W258" s="30">
        <v>39290809</v>
      </c>
      <c r="X258" s="30">
        <v>861211</v>
      </c>
      <c r="Y258" s="30">
        <v>145480</v>
      </c>
      <c r="Z258" s="30">
        <v>715731</v>
      </c>
      <c r="AA258" s="30">
        <v>58597</v>
      </c>
      <c r="AB258" s="30">
        <v>994444</v>
      </c>
      <c r="AC258" s="30">
        <v>366493</v>
      </c>
      <c r="AD258" s="30" t="s">
        <v>115</v>
      </c>
      <c r="AE258" s="33">
        <v>1419534</v>
      </c>
    </row>
    <row r="259" spans="1:31">
      <c r="A259" s="28">
        <v>2012</v>
      </c>
      <c r="B259" s="29" t="s">
        <v>118</v>
      </c>
      <c r="C259" s="29">
        <v>272191</v>
      </c>
      <c r="D259" s="29" t="s">
        <v>339</v>
      </c>
      <c r="E259" s="29" t="s">
        <v>357</v>
      </c>
      <c r="F259" s="30">
        <v>187108</v>
      </c>
      <c r="G259" s="30">
        <v>185162</v>
      </c>
      <c r="H259" s="30">
        <v>25055469</v>
      </c>
      <c r="I259" s="30">
        <v>16957859</v>
      </c>
      <c r="J259" s="30">
        <v>33172542</v>
      </c>
      <c r="K259" s="30">
        <v>3018601</v>
      </c>
      <c r="L259" s="31">
        <v>0.7</v>
      </c>
      <c r="M259" s="31">
        <v>95.8</v>
      </c>
      <c r="N259" s="31">
        <v>26.9</v>
      </c>
      <c r="O259" s="31">
        <v>15.1</v>
      </c>
      <c r="P259" s="31">
        <v>13.4</v>
      </c>
      <c r="Q259" s="32">
        <v>0.69</v>
      </c>
      <c r="R259" s="32" t="s">
        <v>115</v>
      </c>
      <c r="S259" s="32" t="s">
        <v>115</v>
      </c>
      <c r="T259" s="31">
        <v>4.7</v>
      </c>
      <c r="U259" s="31">
        <v>28.1</v>
      </c>
      <c r="V259" s="30">
        <v>57716460</v>
      </c>
      <c r="W259" s="30">
        <v>57042913</v>
      </c>
      <c r="X259" s="30">
        <v>673547</v>
      </c>
      <c r="Y259" s="30">
        <v>438865</v>
      </c>
      <c r="Z259" s="30">
        <v>234682</v>
      </c>
      <c r="AA259" s="30">
        <v>-118598</v>
      </c>
      <c r="AB259" s="30">
        <v>181750</v>
      </c>
      <c r="AC259" s="30">
        <v>92</v>
      </c>
      <c r="AD259" s="30" t="s">
        <v>115</v>
      </c>
      <c r="AE259" s="33">
        <v>63244</v>
      </c>
    </row>
    <row r="260" spans="1:31">
      <c r="A260" s="28">
        <v>2012</v>
      </c>
      <c r="B260" s="29" t="s">
        <v>118</v>
      </c>
      <c r="C260" s="29">
        <v>272205</v>
      </c>
      <c r="D260" s="29" t="s">
        <v>339</v>
      </c>
      <c r="E260" s="29" t="s">
        <v>358</v>
      </c>
      <c r="F260" s="30">
        <v>133044</v>
      </c>
      <c r="G260" s="30">
        <v>130864</v>
      </c>
      <c r="H260" s="30">
        <v>17675853</v>
      </c>
      <c r="I260" s="30">
        <v>16621949</v>
      </c>
      <c r="J260" s="30">
        <v>24728004</v>
      </c>
      <c r="K260" s="30">
        <v>1694877</v>
      </c>
      <c r="L260" s="31">
        <v>3.4</v>
      </c>
      <c r="M260" s="31">
        <v>93.8</v>
      </c>
      <c r="N260" s="31">
        <v>34.1</v>
      </c>
      <c r="O260" s="31">
        <v>13.9</v>
      </c>
      <c r="P260" s="31">
        <v>12.5</v>
      </c>
      <c r="Q260" s="32">
        <v>0.96</v>
      </c>
      <c r="R260" s="32" t="s">
        <v>115</v>
      </c>
      <c r="S260" s="32" t="s">
        <v>115</v>
      </c>
      <c r="T260" s="31">
        <v>4.5</v>
      </c>
      <c r="U260" s="31" t="s">
        <v>115</v>
      </c>
      <c r="V260" s="30">
        <v>42091253</v>
      </c>
      <c r="W260" s="30">
        <v>39870012</v>
      </c>
      <c r="X260" s="30">
        <v>2221241</v>
      </c>
      <c r="Y260" s="30">
        <v>1388921</v>
      </c>
      <c r="Z260" s="30">
        <v>832320</v>
      </c>
      <c r="AA260" s="30">
        <v>-180653</v>
      </c>
      <c r="AB260" s="30">
        <v>15096</v>
      </c>
      <c r="AC260" s="30">
        <v>263516</v>
      </c>
      <c r="AD260" s="30" t="s">
        <v>115</v>
      </c>
      <c r="AE260" s="33">
        <v>97959</v>
      </c>
    </row>
    <row r="261" spans="1:31">
      <c r="A261" s="28">
        <v>2012</v>
      </c>
      <c r="B261" s="29" t="s">
        <v>118</v>
      </c>
      <c r="C261" s="29">
        <v>272221</v>
      </c>
      <c r="D261" s="29" t="s">
        <v>339</v>
      </c>
      <c r="E261" s="29" t="s">
        <v>359</v>
      </c>
      <c r="F261" s="30">
        <v>116561</v>
      </c>
      <c r="G261" s="30">
        <v>115758</v>
      </c>
      <c r="H261" s="30">
        <v>17859240</v>
      </c>
      <c r="I261" s="30">
        <v>9961784</v>
      </c>
      <c r="J261" s="30">
        <v>22603626</v>
      </c>
      <c r="K261" s="30">
        <v>1865423</v>
      </c>
      <c r="L261" s="31">
        <v>0.3</v>
      </c>
      <c r="M261" s="31">
        <v>97.9</v>
      </c>
      <c r="N261" s="31">
        <v>18.5</v>
      </c>
      <c r="O261" s="31">
        <v>20.7</v>
      </c>
      <c r="P261" s="31">
        <v>18.3</v>
      </c>
      <c r="Q261" s="32">
        <v>0.56999999999999995</v>
      </c>
      <c r="R261" s="32" t="s">
        <v>115</v>
      </c>
      <c r="S261" s="32" t="s">
        <v>115</v>
      </c>
      <c r="T261" s="31">
        <v>10.8</v>
      </c>
      <c r="U261" s="31">
        <v>98.7</v>
      </c>
      <c r="V261" s="30">
        <v>38788278</v>
      </c>
      <c r="W261" s="30">
        <v>38624609</v>
      </c>
      <c r="X261" s="30">
        <v>163669</v>
      </c>
      <c r="Y261" s="30">
        <v>85684</v>
      </c>
      <c r="Z261" s="30">
        <v>77985</v>
      </c>
      <c r="AA261" s="30">
        <v>-693110</v>
      </c>
      <c r="AB261" s="30">
        <v>761284</v>
      </c>
      <c r="AC261" s="30">
        <v>227615</v>
      </c>
      <c r="AD261" s="30" t="s">
        <v>115</v>
      </c>
      <c r="AE261" s="33">
        <v>295789</v>
      </c>
    </row>
    <row r="262" spans="1:31">
      <c r="A262" s="28">
        <v>2012</v>
      </c>
      <c r="B262" s="29" t="s">
        <v>118</v>
      </c>
      <c r="C262" s="29">
        <v>272230</v>
      </c>
      <c r="D262" s="29" t="s">
        <v>339</v>
      </c>
      <c r="E262" s="29" t="s">
        <v>360</v>
      </c>
      <c r="F262" s="30">
        <v>128073</v>
      </c>
      <c r="G262" s="30">
        <v>125287</v>
      </c>
      <c r="H262" s="30">
        <v>20027623</v>
      </c>
      <c r="I262" s="30">
        <v>13594119</v>
      </c>
      <c r="J262" s="30">
        <v>26562676</v>
      </c>
      <c r="K262" s="30">
        <v>2470423</v>
      </c>
      <c r="L262" s="31">
        <v>1</v>
      </c>
      <c r="M262" s="31">
        <v>99.7</v>
      </c>
      <c r="N262" s="31">
        <v>23.5</v>
      </c>
      <c r="O262" s="31">
        <v>17.5</v>
      </c>
      <c r="P262" s="31">
        <v>15.8</v>
      </c>
      <c r="Q262" s="32">
        <v>0.69</v>
      </c>
      <c r="R262" s="32" t="s">
        <v>115</v>
      </c>
      <c r="S262" s="32">
        <v>1.66</v>
      </c>
      <c r="T262" s="31">
        <v>6.9</v>
      </c>
      <c r="U262" s="31">
        <v>46.2</v>
      </c>
      <c r="V262" s="30">
        <v>54586699</v>
      </c>
      <c r="W262" s="30">
        <v>54162651</v>
      </c>
      <c r="X262" s="30">
        <v>424048</v>
      </c>
      <c r="Y262" s="30">
        <v>169520</v>
      </c>
      <c r="Z262" s="30">
        <v>254528</v>
      </c>
      <c r="AA262" s="30">
        <v>144244</v>
      </c>
      <c r="AB262" s="30">
        <v>59412</v>
      </c>
      <c r="AC262" s="30" t="s">
        <v>115</v>
      </c>
      <c r="AD262" s="30">
        <v>250000</v>
      </c>
      <c r="AE262" s="33">
        <v>-46344</v>
      </c>
    </row>
    <row r="263" spans="1:31">
      <c r="A263" s="28">
        <v>2012</v>
      </c>
      <c r="B263" s="29" t="s">
        <v>116</v>
      </c>
      <c r="C263" s="29">
        <v>272272</v>
      </c>
      <c r="D263" s="29" t="s">
        <v>339</v>
      </c>
      <c r="E263" s="29" t="s">
        <v>361</v>
      </c>
      <c r="F263" s="30">
        <v>502164</v>
      </c>
      <c r="G263" s="30">
        <v>485398</v>
      </c>
      <c r="H263" s="30">
        <v>78704964</v>
      </c>
      <c r="I263" s="30">
        <v>56624453</v>
      </c>
      <c r="J263" s="30">
        <v>105831813</v>
      </c>
      <c r="K263" s="30">
        <v>9960669</v>
      </c>
      <c r="L263" s="31">
        <v>0.9</v>
      </c>
      <c r="M263" s="31">
        <v>95.4</v>
      </c>
      <c r="N263" s="31">
        <v>23.7</v>
      </c>
      <c r="O263" s="31">
        <v>16</v>
      </c>
      <c r="P263" s="31">
        <v>14.6</v>
      </c>
      <c r="Q263" s="32">
        <v>0.73</v>
      </c>
      <c r="R263" s="32" t="s">
        <v>115</v>
      </c>
      <c r="S263" s="32" t="s">
        <v>115</v>
      </c>
      <c r="T263" s="31">
        <v>6.6</v>
      </c>
      <c r="U263" s="31">
        <v>27.5</v>
      </c>
      <c r="V263" s="30">
        <v>186162939</v>
      </c>
      <c r="W263" s="30">
        <v>185095693</v>
      </c>
      <c r="X263" s="30">
        <v>1067246</v>
      </c>
      <c r="Y263" s="30">
        <v>64463</v>
      </c>
      <c r="Z263" s="30">
        <v>1002783</v>
      </c>
      <c r="AA263" s="30">
        <v>-757431</v>
      </c>
      <c r="AB263" s="30">
        <v>2624400</v>
      </c>
      <c r="AC263" s="30">
        <v>76009</v>
      </c>
      <c r="AD263" s="30" t="s">
        <v>115</v>
      </c>
      <c r="AE263" s="33">
        <v>1942978</v>
      </c>
    </row>
    <row r="264" spans="1:31">
      <c r="A264" s="28">
        <v>2012</v>
      </c>
      <c r="B264" s="29" t="s">
        <v>112</v>
      </c>
      <c r="C264" s="29">
        <v>281000</v>
      </c>
      <c r="D264" s="29" t="s">
        <v>362</v>
      </c>
      <c r="E264" s="29" t="s">
        <v>363</v>
      </c>
      <c r="F264" s="30">
        <v>1555160</v>
      </c>
      <c r="G264" s="30">
        <v>1512591</v>
      </c>
      <c r="H264" s="30">
        <v>272636811</v>
      </c>
      <c r="I264" s="30">
        <v>207583817</v>
      </c>
      <c r="J264" s="30">
        <v>379268337</v>
      </c>
      <c r="K264" s="30">
        <v>42062402</v>
      </c>
      <c r="L264" s="31">
        <v>0.5</v>
      </c>
      <c r="M264" s="31">
        <v>91.5</v>
      </c>
      <c r="N264" s="31">
        <v>29</v>
      </c>
      <c r="O264" s="31">
        <v>25.7</v>
      </c>
      <c r="P264" s="31">
        <v>22.8</v>
      </c>
      <c r="Q264" s="32">
        <v>0.74</v>
      </c>
      <c r="R264" s="32" t="s">
        <v>115</v>
      </c>
      <c r="S264" s="32" t="s">
        <v>115</v>
      </c>
      <c r="T264" s="31">
        <v>10.9</v>
      </c>
      <c r="U264" s="31">
        <v>120.2</v>
      </c>
      <c r="V264" s="30">
        <v>767035681</v>
      </c>
      <c r="W264" s="30">
        <v>758180239</v>
      </c>
      <c r="X264" s="30">
        <v>8855442</v>
      </c>
      <c r="Y264" s="30">
        <v>6869448</v>
      </c>
      <c r="Z264" s="30">
        <v>1985994</v>
      </c>
      <c r="AA264" s="30">
        <v>-220608</v>
      </c>
      <c r="AB264" s="30">
        <v>3586171</v>
      </c>
      <c r="AC264" s="30" t="s">
        <v>115</v>
      </c>
      <c r="AD264" s="30">
        <v>707408</v>
      </c>
      <c r="AE264" s="33">
        <v>2658155</v>
      </c>
    </row>
    <row r="265" spans="1:31">
      <c r="A265" s="28">
        <v>2012</v>
      </c>
      <c r="B265" s="29" t="s">
        <v>116</v>
      </c>
      <c r="C265" s="29">
        <v>282014</v>
      </c>
      <c r="D265" s="29" t="s">
        <v>362</v>
      </c>
      <c r="E265" s="29" t="s">
        <v>364</v>
      </c>
      <c r="F265" s="30">
        <v>543866</v>
      </c>
      <c r="G265" s="30">
        <v>533748</v>
      </c>
      <c r="H265" s="30">
        <v>84594209</v>
      </c>
      <c r="I265" s="30">
        <v>71059666</v>
      </c>
      <c r="J265" s="30">
        <v>118535407</v>
      </c>
      <c r="K265" s="30">
        <v>9266799</v>
      </c>
      <c r="L265" s="31">
        <v>4.7</v>
      </c>
      <c r="M265" s="31">
        <v>82.4</v>
      </c>
      <c r="N265" s="31">
        <v>23</v>
      </c>
      <c r="O265" s="31">
        <v>15.8</v>
      </c>
      <c r="P265" s="31">
        <v>14.5</v>
      </c>
      <c r="Q265" s="32">
        <v>0.83</v>
      </c>
      <c r="R265" s="32" t="s">
        <v>115</v>
      </c>
      <c r="S265" s="32" t="s">
        <v>115</v>
      </c>
      <c r="T265" s="31">
        <v>9.1</v>
      </c>
      <c r="U265" s="31">
        <v>56.5</v>
      </c>
      <c r="V265" s="30">
        <v>210854423</v>
      </c>
      <c r="W265" s="30">
        <v>202768181</v>
      </c>
      <c r="X265" s="30">
        <v>8086242</v>
      </c>
      <c r="Y265" s="30">
        <v>2549014</v>
      </c>
      <c r="Z265" s="30">
        <v>5537228</v>
      </c>
      <c r="AA265" s="30">
        <v>-113737</v>
      </c>
      <c r="AB265" s="30">
        <v>29978</v>
      </c>
      <c r="AC265" s="30">
        <v>640167</v>
      </c>
      <c r="AD265" s="30" t="s">
        <v>115</v>
      </c>
      <c r="AE265" s="33">
        <v>556408</v>
      </c>
    </row>
    <row r="266" spans="1:31">
      <c r="A266" s="28">
        <v>2012</v>
      </c>
      <c r="B266" s="29" t="s">
        <v>116</v>
      </c>
      <c r="C266" s="29">
        <v>282022</v>
      </c>
      <c r="D266" s="29" t="s">
        <v>362</v>
      </c>
      <c r="E266" s="29" t="s">
        <v>365</v>
      </c>
      <c r="F266" s="30">
        <v>467673</v>
      </c>
      <c r="G266" s="30">
        <v>456592</v>
      </c>
      <c r="H266" s="30">
        <v>72081117</v>
      </c>
      <c r="I266" s="30">
        <v>58969405</v>
      </c>
      <c r="J266" s="30">
        <v>99120659</v>
      </c>
      <c r="K266" s="30">
        <v>9298313</v>
      </c>
      <c r="L266" s="31">
        <v>0.1</v>
      </c>
      <c r="M266" s="31">
        <v>93.8</v>
      </c>
      <c r="N266" s="31">
        <v>22.8</v>
      </c>
      <c r="O266" s="31">
        <v>22</v>
      </c>
      <c r="P266" s="31">
        <v>24.5</v>
      </c>
      <c r="Q266" s="32">
        <v>0.82</v>
      </c>
      <c r="R266" s="32" t="s">
        <v>115</v>
      </c>
      <c r="S266" s="32" t="s">
        <v>115</v>
      </c>
      <c r="T266" s="31">
        <v>12.7</v>
      </c>
      <c r="U266" s="31">
        <v>155.6</v>
      </c>
      <c r="V266" s="30">
        <v>184642097</v>
      </c>
      <c r="W266" s="30">
        <v>184335791</v>
      </c>
      <c r="X266" s="30">
        <v>306306</v>
      </c>
      <c r="Y266" s="30">
        <v>188918</v>
      </c>
      <c r="Z266" s="30">
        <v>117388</v>
      </c>
      <c r="AA266" s="30">
        <v>94608</v>
      </c>
      <c r="AB266" s="30">
        <v>39790</v>
      </c>
      <c r="AC266" s="30">
        <v>28010</v>
      </c>
      <c r="AD266" s="30" t="s">
        <v>115</v>
      </c>
      <c r="AE266" s="33">
        <v>162408</v>
      </c>
    </row>
    <row r="267" spans="1:31">
      <c r="A267" s="28">
        <v>2012</v>
      </c>
      <c r="B267" s="29" t="s">
        <v>129</v>
      </c>
      <c r="C267" s="29">
        <v>282031</v>
      </c>
      <c r="D267" s="29" t="s">
        <v>362</v>
      </c>
      <c r="E267" s="29" t="s">
        <v>366</v>
      </c>
      <c r="F267" s="30">
        <v>296512</v>
      </c>
      <c r="G267" s="30">
        <v>293606</v>
      </c>
      <c r="H267" s="30">
        <v>40766290</v>
      </c>
      <c r="I267" s="30">
        <v>30549537</v>
      </c>
      <c r="J267" s="30">
        <v>54536944</v>
      </c>
      <c r="K267" s="30">
        <v>4749243</v>
      </c>
      <c r="L267" s="31">
        <v>2</v>
      </c>
      <c r="M267" s="31">
        <v>93.6</v>
      </c>
      <c r="N267" s="31">
        <v>28.5</v>
      </c>
      <c r="O267" s="31">
        <v>19.899999999999999</v>
      </c>
      <c r="P267" s="31">
        <v>18</v>
      </c>
      <c r="Q267" s="32">
        <v>0.74</v>
      </c>
      <c r="R267" s="32" t="s">
        <v>115</v>
      </c>
      <c r="S267" s="32" t="s">
        <v>115</v>
      </c>
      <c r="T267" s="31">
        <v>7.2</v>
      </c>
      <c r="U267" s="31">
        <v>58.5</v>
      </c>
      <c r="V267" s="30">
        <v>95811022</v>
      </c>
      <c r="W267" s="30">
        <v>94482888</v>
      </c>
      <c r="X267" s="30">
        <v>1328134</v>
      </c>
      <c r="Y267" s="30">
        <v>227074</v>
      </c>
      <c r="Z267" s="30">
        <v>1101060</v>
      </c>
      <c r="AA267" s="30">
        <v>46978</v>
      </c>
      <c r="AB267" s="30">
        <v>350179</v>
      </c>
      <c r="AC267" s="30">
        <v>51870</v>
      </c>
      <c r="AD267" s="30">
        <v>350000</v>
      </c>
      <c r="AE267" s="33">
        <v>99027</v>
      </c>
    </row>
    <row r="268" spans="1:31">
      <c r="A268" s="28">
        <v>2012</v>
      </c>
      <c r="B268" s="29" t="s">
        <v>116</v>
      </c>
      <c r="C268" s="29">
        <v>282049</v>
      </c>
      <c r="D268" s="29" t="s">
        <v>362</v>
      </c>
      <c r="E268" s="29" t="s">
        <v>367</v>
      </c>
      <c r="F268" s="30">
        <v>480672</v>
      </c>
      <c r="G268" s="30">
        <v>474474</v>
      </c>
      <c r="H268" s="30">
        <v>69444013</v>
      </c>
      <c r="I268" s="30">
        <v>60214513</v>
      </c>
      <c r="J268" s="30">
        <v>96143576</v>
      </c>
      <c r="K268" s="30">
        <v>7596844</v>
      </c>
      <c r="L268" s="31">
        <v>4</v>
      </c>
      <c r="M268" s="31">
        <v>95.1</v>
      </c>
      <c r="N268" s="31">
        <v>30.5</v>
      </c>
      <c r="O268" s="31">
        <v>20.2</v>
      </c>
      <c r="P268" s="31">
        <v>17.899999999999999</v>
      </c>
      <c r="Q268" s="32">
        <v>0.86</v>
      </c>
      <c r="R268" s="32" t="s">
        <v>115</v>
      </c>
      <c r="S268" s="32" t="s">
        <v>115</v>
      </c>
      <c r="T268" s="31">
        <v>8.5</v>
      </c>
      <c r="U268" s="31">
        <v>54.8</v>
      </c>
      <c r="V268" s="30">
        <v>161221914</v>
      </c>
      <c r="W268" s="30">
        <v>156925344</v>
      </c>
      <c r="X268" s="30">
        <v>4296570</v>
      </c>
      <c r="Y268" s="30">
        <v>468163</v>
      </c>
      <c r="Z268" s="30">
        <v>3828407</v>
      </c>
      <c r="AA268" s="30">
        <v>248860</v>
      </c>
      <c r="AB268" s="30">
        <v>2044928</v>
      </c>
      <c r="AC268" s="30" t="s">
        <v>115</v>
      </c>
      <c r="AD268" s="30" t="s">
        <v>115</v>
      </c>
      <c r="AE268" s="33">
        <v>2293788</v>
      </c>
    </row>
    <row r="269" spans="1:31">
      <c r="A269" s="28">
        <v>2012</v>
      </c>
      <c r="B269" s="29" t="s">
        <v>118</v>
      </c>
      <c r="C269" s="29">
        <v>282073</v>
      </c>
      <c r="D269" s="29" t="s">
        <v>362</v>
      </c>
      <c r="E269" s="29" t="s">
        <v>368</v>
      </c>
      <c r="F269" s="30">
        <v>201238</v>
      </c>
      <c r="G269" s="30">
        <v>198065</v>
      </c>
      <c r="H269" s="30">
        <v>27635660</v>
      </c>
      <c r="I269" s="30">
        <v>22680804</v>
      </c>
      <c r="J269" s="30">
        <v>37809001</v>
      </c>
      <c r="K269" s="30">
        <v>3597696</v>
      </c>
      <c r="L269" s="31">
        <v>1.2</v>
      </c>
      <c r="M269" s="31">
        <v>96.9</v>
      </c>
      <c r="N269" s="31">
        <v>26.7</v>
      </c>
      <c r="O269" s="31">
        <v>20.6</v>
      </c>
      <c r="P269" s="31">
        <v>18.600000000000001</v>
      </c>
      <c r="Q269" s="32">
        <v>0.84</v>
      </c>
      <c r="R269" s="32" t="s">
        <v>115</v>
      </c>
      <c r="S269" s="32" t="s">
        <v>115</v>
      </c>
      <c r="T269" s="31">
        <v>8.3000000000000007</v>
      </c>
      <c r="U269" s="31">
        <v>41.7</v>
      </c>
      <c r="V269" s="30">
        <v>65267992</v>
      </c>
      <c r="W269" s="30">
        <v>64646774</v>
      </c>
      <c r="X269" s="30">
        <v>621218</v>
      </c>
      <c r="Y269" s="30">
        <v>161764</v>
      </c>
      <c r="Z269" s="30">
        <v>459454</v>
      </c>
      <c r="AA269" s="30">
        <v>142846</v>
      </c>
      <c r="AB269" s="30">
        <v>164455</v>
      </c>
      <c r="AC269" s="30" t="s">
        <v>115</v>
      </c>
      <c r="AD269" s="30">
        <v>367054</v>
      </c>
      <c r="AE269" s="33">
        <v>-59753</v>
      </c>
    </row>
    <row r="270" spans="1:31">
      <c r="A270" s="28">
        <v>2012</v>
      </c>
      <c r="B270" s="29" t="s">
        <v>129</v>
      </c>
      <c r="C270" s="29">
        <v>282103</v>
      </c>
      <c r="D270" s="29" t="s">
        <v>362</v>
      </c>
      <c r="E270" s="29" t="s">
        <v>369</v>
      </c>
      <c r="F270" s="30">
        <v>271637</v>
      </c>
      <c r="G270" s="30">
        <v>269231</v>
      </c>
      <c r="H270" s="30">
        <v>35269264</v>
      </c>
      <c r="I270" s="30">
        <v>30175346</v>
      </c>
      <c r="J270" s="30">
        <v>48288700</v>
      </c>
      <c r="K270" s="30">
        <v>4187511</v>
      </c>
      <c r="L270" s="31">
        <v>1.2</v>
      </c>
      <c r="M270" s="31">
        <v>87.7</v>
      </c>
      <c r="N270" s="31">
        <v>26</v>
      </c>
      <c r="O270" s="31">
        <v>17.600000000000001</v>
      </c>
      <c r="P270" s="31">
        <v>16.100000000000001</v>
      </c>
      <c r="Q270" s="32">
        <v>0.85</v>
      </c>
      <c r="R270" s="32" t="s">
        <v>115</v>
      </c>
      <c r="S270" s="32" t="s">
        <v>115</v>
      </c>
      <c r="T270" s="31">
        <v>7.7</v>
      </c>
      <c r="U270" s="31">
        <v>27.1</v>
      </c>
      <c r="V270" s="30">
        <v>77329139</v>
      </c>
      <c r="W270" s="30">
        <v>76484505</v>
      </c>
      <c r="X270" s="30">
        <v>844634</v>
      </c>
      <c r="Y270" s="30">
        <v>247705</v>
      </c>
      <c r="Z270" s="30">
        <v>596929</v>
      </c>
      <c r="AA270" s="30">
        <v>32626</v>
      </c>
      <c r="AB270" s="30">
        <v>242588</v>
      </c>
      <c r="AC270" s="30">
        <v>68043</v>
      </c>
      <c r="AD270" s="30" t="s">
        <v>115</v>
      </c>
      <c r="AE270" s="33">
        <v>343257</v>
      </c>
    </row>
    <row r="271" spans="1:31">
      <c r="A271" s="28">
        <v>2012</v>
      </c>
      <c r="B271" s="29" t="s">
        <v>129</v>
      </c>
      <c r="C271" s="29">
        <v>282146</v>
      </c>
      <c r="D271" s="29" t="s">
        <v>362</v>
      </c>
      <c r="E271" s="29" t="s">
        <v>370</v>
      </c>
      <c r="F271" s="30">
        <v>233967</v>
      </c>
      <c r="G271" s="30">
        <v>230860</v>
      </c>
      <c r="H271" s="30">
        <v>30406181</v>
      </c>
      <c r="I271" s="30">
        <v>25754396</v>
      </c>
      <c r="J271" s="30">
        <v>42235730</v>
      </c>
      <c r="K271" s="30">
        <v>3817420</v>
      </c>
      <c r="L271" s="31">
        <v>2.2000000000000002</v>
      </c>
      <c r="M271" s="31">
        <v>96.9</v>
      </c>
      <c r="N271" s="31">
        <v>30.2</v>
      </c>
      <c r="O271" s="31">
        <v>19.100000000000001</v>
      </c>
      <c r="P271" s="31">
        <v>16.899999999999999</v>
      </c>
      <c r="Q271" s="32">
        <v>0.86</v>
      </c>
      <c r="R271" s="32" t="s">
        <v>115</v>
      </c>
      <c r="S271" s="32" t="s">
        <v>115</v>
      </c>
      <c r="T271" s="31">
        <v>8.6</v>
      </c>
      <c r="U271" s="31">
        <v>64.2</v>
      </c>
      <c r="V271" s="30">
        <v>70848723</v>
      </c>
      <c r="W271" s="30">
        <v>69235973</v>
      </c>
      <c r="X271" s="30">
        <v>1612750</v>
      </c>
      <c r="Y271" s="30">
        <v>665355</v>
      </c>
      <c r="Z271" s="30">
        <v>947395</v>
      </c>
      <c r="AA271" s="30">
        <v>342122</v>
      </c>
      <c r="AB271" s="30">
        <v>308611</v>
      </c>
      <c r="AC271" s="30">
        <v>3416</v>
      </c>
      <c r="AD271" s="30" t="s">
        <v>115</v>
      </c>
      <c r="AE271" s="33">
        <v>654149</v>
      </c>
    </row>
    <row r="272" spans="1:31">
      <c r="A272" s="28">
        <v>2012</v>
      </c>
      <c r="B272" s="29" t="s">
        <v>118</v>
      </c>
      <c r="C272" s="29">
        <v>282171</v>
      </c>
      <c r="D272" s="29" t="s">
        <v>362</v>
      </c>
      <c r="E272" s="29" t="s">
        <v>371</v>
      </c>
      <c r="F272" s="30">
        <v>160815</v>
      </c>
      <c r="G272" s="30">
        <v>159567</v>
      </c>
      <c r="H272" s="30">
        <v>21385880</v>
      </c>
      <c r="I272" s="30">
        <v>15678854</v>
      </c>
      <c r="J272" s="30">
        <v>28865801</v>
      </c>
      <c r="K272" s="30">
        <v>2918829</v>
      </c>
      <c r="L272" s="31">
        <v>1.8</v>
      </c>
      <c r="M272" s="31">
        <v>97.5</v>
      </c>
      <c r="N272" s="31">
        <v>30</v>
      </c>
      <c r="O272" s="31">
        <v>18.2</v>
      </c>
      <c r="P272" s="31">
        <v>16.399999999999999</v>
      </c>
      <c r="Q272" s="32">
        <v>0.75</v>
      </c>
      <c r="R272" s="32" t="s">
        <v>115</v>
      </c>
      <c r="S272" s="32" t="s">
        <v>115</v>
      </c>
      <c r="T272" s="31">
        <v>11.7</v>
      </c>
      <c r="U272" s="31">
        <v>152.6</v>
      </c>
      <c r="V272" s="30">
        <v>53971350</v>
      </c>
      <c r="W272" s="30">
        <v>53319489</v>
      </c>
      <c r="X272" s="30">
        <v>651861</v>
      </c>
      <c r="Y272" s="30">
        <v>141488</v>
      </c>
      <c r="Z272" s="30">
        <v>510373</v>
      </c>
      <c r="AA272" s="30">
        <v>136941</v>
      </c>
      <c r="AB272" s="30">
        <v>1514</v>
      </c>
      <c r="AC272" s="30">
        <v>12</v>
      </c>
      <c r="AD272" s="30">
        <v>77138</v>
      </c>
      <c r="AE272" s="33">
        <v>61329</v>
      </c>
    </row>
    <row r="273" spans="1:31">
      <c r="A273" s="28">
        <v>2012</v>
      </c>
      <c r="B273" s="29" t="s">
        <v>118</v>
      </c>
      <c r="C273" s="29">
        <v>282197</v>
      </c>
      <c r="D273" s="29" t="s">
        <v>362</v>
      </c>
      <c r="E273" s="29" t="s">
        <v>372</v>
      </c>
      <c r="F273" s="30">
        <v>114782</v>
      </c>
      <c r="G273" s="30">
        <v>113775</v>
      </c>
      <c r="H273" s="30">
        <v>16583949</v>
      </c>
      <c r="I273" s="30">
        <v>13549557</v>
      </c>
      <c r="J273" s="30">
        <v>22722383</v>
      </c>
      <c r="K273" s="30">
        <v>2027090</v>
      </c>
      <c r="L273" s="31">
        <v>1.7</v>
      </c>
      <c r="M273" s="31">
        <v>94.8</v>
      </c>
      <c r="N273" s="31">
        <v>29.6</v>
      </c>
      <c r="O273" s="31">
        <v>20.5</v>
      </c>
      <c r="P273" s="31">
        <v>17.5</v>
      </c>
      <c r="Q273" s="32">
        <v>0.82</v>
      </c>
      <c r="R273" s="32" t="s">
        <v>115</v>
      </c>
      <c r="S273" s="32" t="s">
        <v>115</v>
      </c>
      <c r="T273" s="31">
        <v>10.5</v>
      </c>
      <c r="U273" s="31" t="s">
        <v>115</v>
      </c>
      <c r="V273" s="30">
        <v>35762076</v>
      </c>
      <c r="W273" s="30">
        <v>35316730</v>
      </c>
      <c r="X273" s="30">
        <v>445346</v>
      </c>
      <c r="Y273" s="30">
        <v>54700</v>
      </c>
      <c r="Z273" s="30">
        <v>390646</v>
      </c>
      <c r="AA273" s="30">
        <v>-71635</v>
      </c>
      <c r="AB273" s="30">
        <v>3071</v>
      </c>
      <c r="AC273" s="30" t="s">
        <v>115</v>
      </c>
      <c r="AD273" s="30">
        <v>450271</v>
      </c>
      <c r="AE273" s="33">
        <v>-518835</v>
      </c>
    </row>
    <row r="274" spans="1:31">
      <c r="A274" s="28">
        <v>2012</v>
      </c>
      <c r="B274" s="29" t="s">
        <v>116</v>
      </c>
      <c r="C274" s="29">
        <v>292010</v>
      </c>
      <c r="D274" s="29" t="s">
        <v>373</v>
      </c>
      <c r="E274" s="29" t="s">
        <v>374</v>
      </c>
      <c r="F274" s="30">
        <v>364836</v>
      </c>
      <c r="G274" s="30">
        <v>362009</v>
      </c>
      <c r="H274" s="30">
        <v>54526953</v>
      </c>
      <c r="I274" s="30">
        <v>40196176</v>
      </c>
      <c r="J274" s="30">
        <v>74543625</v>
      </c>
      <c r="K274" s="30">
        <v>6697690</v>
      </c>
      <c r="L274" s="31">
        <v>0.1</v>
      </c>
      <c r="M274" s="31">
        <v>97.6</v>
      </c>
      <c r="N274" s="31">
        <v>28.1</v>
      </c>
      <c r="O274" s="31">
        <v>22.6</v>
      </c>
      <c r="P274" s="31">
        <v>20.8</v>
      </c>
      <c r="Q274" s="32">
        <v>0.75</v>
      </c>
      <c r="R274" s="32" t="s">
        <v>115</v>
      </c>
      <c r="S274" s="32" t="s">
        <v>115</v>
      </c>
      <c r="T274" s="31">
        <v>13.5</v>
      </c>
      <c r="U274" s="31">
        <v>196.5</v>
      </c>
      <c r="V274" s="30">
        <v>140279998</v>
      </c>
      <c r="W274" s="30">
        <v>140090131</v>
      </c>
      <c r="X274" s="30">
        <v>189867</v>
      </c>
      <c r="Y274" s="30">
        <v>127714</v>
      </c>
      <c r="Z274" s="30">
        <v>62153</v>
      </c>
      <c r="AA274" s="30">
        <v>-12190</v>
      </c>
      <c r="AB274" s="30">
        <v>773</v>
      </c>
      <c r="AC274" s="30" t="s">
        <v>115</v>
      </c>
      <c r="AD274" s="30" t="s">
        <v>115</v>
      </c>
      <c r="AE274" s="33">
        <v>-11417</v>
      </c>
    </row>
    <row r="275" spans="1:31">
      <c r="A275" s="28">
        <v>2012</v>
      </c>
      <c r="B275" s="29" t="s">
        <v>118</v>
      </c>
      <c r="C275" s="29">
        <v>292052</v>
      </c>
      <c r="D275" s="29" t="s">
        <v>373</v>
      </c>
      <c r="E275" s="29" t="s">
        <v>375</v>
      </c>
      <c r="F275" s="30">
        <v>125363</v>
      </c>
      <c r="G275" s="30">
        <v>124309</v>
      </c>
      <c r="H275" s="30">
        <v>17498202</v>
      </c>
      <c r="I275" s="30">
        <v>11760598</v>
      </c>
      <c r="J275" s="30">
        <v>23078891</v>
      </c>
      <c r="K275" s="30">
        <v>2134724</v>
      </c>
      <c r="L275" s="31">
        <v>3.2</v>
      </c>
      <c r="M275" s="31">
        <v>95.5</v>
      </c>
      <c r="N275" s="31">
        <v>24.7</v>
      </c>
      <c r="O275" s="31">
        <v>21.1</v>
      </c>
      <c r="P275" s="31">
        <v>18.600000000000001</v>
      </c>
      <c r="Q275" s="32">
        <v>0.68</v>
      </c>
      <c r="R275" s="32" t="s">
        <v>115</v>
      </c>
      <c r="S275" s="32" t="s">
        <v>115</v>
      </c>
      <c r="T275" s="31">
        <v>9.6999999999999993</v>
      </c>
      <c r="U275" s="31">
        <v>96.5</v>
      </c>
      <c r="V275" s="30">
        <v>38876909</v>
      </c>
      <c r="W275" s="30">
        <v>37881236</v>
      </c>
      <c r="X275" s="30">
        <v>995673</v>
      </c>
      <c r="Y275" s="30">
        <v>247224</v>
      </c>
      <c r="Z275" s="30">
        <v>748449</v>
      </c>
      <c r="AA275" s="30">
        <v>27698</v>
      </c>
      <c r="AB275" s="30">
        <v>101784</v>
      </c>
      <c r="AC275" s="30" t="s">
        <v>115</v>
      </c>
      <c r="AD275" s="30" t="s">
        <v>115</v>
      </c>
      <c r="AE275" s="33">
        <v>129482</v>
      </c>
    </row>
    <row r="276" spans="1:31">
      <c r="A276" s="28">
        <v>2012</v>
      </c>
      <c r="B276" s="29" t="s">
        <v>118</v>
      </c>
      <c r="C276" s="29">
        <v>292095</v>
      </c>
      <c r="D276" s="29" t="s">
        <v>373</v>
      </c>
      <c r="E276" s="29" t="s">
        <v>376</v>
      </c>
      <c r="F276" s="30">
        <v>121031</v>
      </c>
      <c r="G276" s="30">
        <v>120052</v>
      </c>
      <c r="H276" s="30">
        <v>16111059</v>
      </c>
      <c r="I276" s="30">
        <v>12654607</v>
      </c>
      <c r="J276" s="30">
        <v>22182855</v>
      </c>
      <c r="K276" s="30">
        <v>2201597</v>
      </c>
      <c r="L276" s="31">
        <v>6.8</v>
      </c>
      <c r="M276" s="31">
        <v>89.2</v>
      </c>
      <c r="N276" s="31">
        <v>30.1</v>
      </c>
      <c r="O276" s="31">
        <v>17.2</v>
      </c>
      <c r="P276" s="31">
        <v>19</v>
      </c>
      <c r="Q276" s="32">
        <v>0.8</v>
      </c>
      <c r="R276" s="32" t="s">
        <v>115</v>
      </c>
      <c r="S276" s="32" t="s">
        <v>115</v>
      </c>
      <c r="T276" s="31">
        <v>4.7</v>
      </c>
      <c r="U276" s="31" t="s">
        <v>115</v>
      </c>
      <c r="V276" s="30">
        <v>36019306</v>
      </c>
      <c r="W276" s="30">
        <v>34186993</v>
      </c>
      <c r="X276" s="30">
        <v>1832313</v>
      </c>
      <c r="Y276" s="30">
        <v>322001</v>
      </c>
      <c r="Z276" s="30">
        <v>1510312</v>
      </c>
      <c r="AA276" s="30">
        <v>217679</v>
      </c>
      <c r="AB276" s="30">
        <v>4289</v>
      </c>
      <c r="AC276" s="30">
        <v>1188420</v>
      </c>
      <c r="AD276" s="30" t="s">
        <v>115</v>
      </c>
      <c r="AE276" s="33">
        <v>1410388</v>
      </c>
    </row>
    <row r="277" spans="1:31">
      <c r="A277" s="28">
        <v>2012</v>
      </c>
      <c r="B277" s="29" t="s">
        <v>116</v>
      </c>
      <c r="C277" s="29">
        <v>302015</v>
      </c>
      <c r="D277" s="29" t="s">
        <v>377</v>
      </c>
      <c r="E277" s="29" t="s">
        <v>378</v>
      </c>
      <c r="F277" s="30">
        <v>379536</v>
      </c>
      <c r="G277" s="30">
        <v>376364</v>
      </c>
      <c r="H277" s="30">
        <v>56465944</v>
      </c>
      <c r="I277" s="30">
        <v>44428485</v>
      </c>
      <c r="J277" s="30">
        <v>77113956</v>
      </c>
      <c r="K277" s="30">
        <v>7059507</v>
      </c>
      <c r="L277" s="31">
        <v>0.7</v>
      </c>
      <c r="M277" s="31">
        <v>96.9</v>
      </c>
      <c r="N277" s="31">
        <v>27.1</v>
      </c>
      <c r="O277" s="31">
        <v>19.5</v>
      </c>
      <c r="P277" s="31">
        <v>18</v>
      </c>
      <c r="Q277" s="32">
        <v>0.79</v>
      </c>
      <c r="R277" s="32" t="s">
        <v>115</v>
      </c>
      <c r="S277" s="32" t="s">
        <v>115</v>
      </c>
      <c r="T277" s="31">
        <v>11.5</v>
      </c>
      <c r="U277" s="31">
        <v>137</v>
      </c>
      <c r="V277" s="30">
        <v>129505043</v>
      </c>
      <c r="W277" s="30">
        <v>128686547</v>
      </c>
      <c r="X277" s="30">
        <v>818496</v>
      </c>
      <c r="Y277" s="30">
        <v>305300</v>
      </c>
      <c r="Z277" s="30">
        <v>513196</v>
      </c>
      <c r="AA277" s="30">
        <v>-643930</v>
      </c>
      <c r="AB277" s="30">
        <v>1066421</v>
      </c>
      <c r="AC277" s="30">
        <v>462</v>
      </c>
      <c r="AD277" s="30" t="s">
        <v>115</v>
      </c>
      <c r="AE277" s="33">
        <v>422953</v>
      </c>
    </row>
    <row r="278" spans="1:31">
      <c r="A278" s="28">
        <v>2012</v>
      </c>
      <c r="B278" s="29" t="s">
        <v>129</v>
      </c>
      <c r="C278" s="29">
        <v>312011</v>
      </c>
      <c r="D278" s="29" t="s">
        <v>379</v>
      </c>
      <c r="E278" s="29" t="s">
        <v>380</v>
      </c>
      <c r="F278" s="30">
        <v>194020</v>
      </c>
      <c r="G278" s="30">
        <v>192791</v>
      </c>
      <c r="H278" s="30">
        <v>37188290</v>
      </c>
      <c r="I278" s="30">
        <v>18935648</v>
      </c>
      <c r="J278" s="30">
        <v>51759419</v>
      </c>
      <c r="K278" s="30">
        <v>3792359</v>
      </c>
      <c r="L278" s="31">
        <v>3.1</v>
      </c>
      <c r="M278" s="31">
        <v>83.4</v>
      </c>
      <c r="N278" s="31">
        <v>19.399999999999999</v>
      </c>
      <c r="O278" s="31">
        <v>20.9</v>
      </c>
      <c r="P278" s="31">
        <v>20.100000000000001</v>
      </c>
      <c r="Q278" s="32">
        <v>0.51</v>
      </c>
      <c r="R278" s="32" t="s">
        <v>115</v>
      </c>
      <c r="S278" s="32" t="s">
        <v>115</v>
      </c>
      <c r="T278" s="31">
        <v>15</v>
      </c>
      <c r="U278" s="31">
        <v>101.4</v>
      </c>
      <c r="V278" s="30">
        <v>94647259</v>
      </c>
      <c r="W278" s="30">
        <v>92690750</v>
      </c>
      <c r="X278" s="30">
        <v>1956509</v>
      </c>
      <c r="Y278" s="30">
        <v>363223</v>
      </c>
      <c r="Z278" s="30">
        <v>1593286</v>
      </c>
      <c r="AA278" s="30">
        <v>-358163</v>
      </c>
      <c r="AB278" s="30">
        <v>200595</v>
      </c>
      <c r="AC278" s="30">
        <v>637657</v>
      </c>
      <c r="AD278" s="30" t="s">
        <v>115</v>
      </c>
      <c r="AE278" s="33">
        <v>480089</v>
      </c>
    </row>
    <row r="279" spans="1:31">
      <c r="A279" s="28">
        <v>2012</v>
      </c>
      <c r="B279" s="29" t="s">
        <v>118</v>
      </c>
      <c r="C279" s="29">
        <v>312029</v>
      </c>
      <c r="D279" s="29" t="s">
        <v>379</v>
      </c>
      <c r="E279" s="29" t="s">
        <v>381</v>
      </c>
      <c r="F279" s="30">
        <v>149773</v>
      </c>
      <c r="G279" s="30">
        <v>148630</v>
      </c>
      <c r="H279" s="30">
        <v>23203860</v>
      </c>
      <c r="I279" s="30">
        <v>14772602</v>
      </c>
      <c r="J279" s="30">
        <v>30991977</v>
      </c>
      <c r="K279" s="30">
        <v>2705684</v>
      </c>
      <c r="L279" s="31">
        <v>3.1</v>
      </c>
      <c r="M279" s="31">
        <v>92.8</v>
      </c>
      <c r="N279" s="31">
        <v>18</v>
      </c>
      <c r="O279" s="31">
        <v>22.7</v>
      </c>
      <c r="P279" s="31">
        <v>21.3</v>
      </c>
      <c r="Q279" s="32">
        <v>0.65</v>
      </c>
      <c r="R279" s="32" t="s">
        <v>115</v>
      </c>
      <c r="S279" s="32">
        <v>1.69</v>
      </c>
      <c r="T279" s="31">
        <v>19.8</v>
      </c>
      <c r="U279" s="31">
        <v>161.69999999999999</v>
      </c>
      <c r="V279" s="30">
        <v>57821963</v>
      </c>
      <c r="W279" s="30">
        <v>56785187</v>
      </c>
      <c r="X279" s="30">
        <v>1036776</v>
      </c>
      <c r="Y279" s="30">
        <v>78365</v>
      </c>
      <c r="Z279" s="30">
        <v>958411</v>
      </c>
      <c r="AA279" s="30">
        <v>115594</v>
      </c>
      <c r="AB279" s="30">
        <v>200525</v>
      </c>
      <c r="AC279" s="30">
        <v>188</v>
      </c>
      <c r="AD279" s="30" t="s">
        <v>115</v>
      </c>
      <c r="AE279" s="33">
        <v>316307</v>
      </c>
    </row>
    <row r="280" spans="1:31">
      <c r="A280" s="28">
        <v>2012</v>
      </c>
      <c r="B280" s="29" t="s">
        <v>129</v>
      </c>
      <c r="C280" s="29">
        <v>322016</v>
      </c>
      <c r="D280" s="29" t="s">
        <v>382</v>
      </c>
      <c r="E280" s="29" t="s">
        <v>383</v>
      </c>
      <c r="F280" s="30">
        <v>206231</v>
      </c>
      <c r="G280" s="30">
        <v>205120</v>
      </c>
      <c r="H280" s="30">
        <v>40061112</v>
      </c>
      <c r="I280" s="30">
        <v>22298054</v>
      </c>
      <c r="J280" s="30">
        <v>56290383</v>
      </c>
      <c r="K280" s="30">
        <v>4122732</v>
      </c>
      <c r="L280" s="31">
        <v>0.1</v>
      </c>
      <c r="M280" s="31">
        <v>90.2</v>
      </c>
      <c r="N280" s="31">
        <v>22.2</v>
      </c>
      <c r="O280" s="31">
        <v>26.1</v>
      </c>
      <c r="P280" s="31">
        <v>23.5</v>
      </c>
      <c r="Q280" s="32">
        <v>0.55000000000000004</v>
      </c>
      <c r="R280" s="32" t="s">
        <v>115</v>
      </c>
      <c r="S280" s="32" t="s">
        <v>115</v>
      </c>
      <c r="T280" s="31">
        <v>18.399999999999999</v>
      </c>
      <c r="U280" s="31">
        <v>179</v>
      </c>
      <c r="V280" s="30">
        <v>97025485</v>
      </c>
      <c r="W280" s="30">
        <v>96749457</v>
      </c>
      <c r="X280" s="30">
        <v>276028</v>
      </c>
      <c r="Y280" s="30">
        <v>217560</v>
      </c>
      <c r="Z280" s="30">
        <v>58468</v>
      </c>
      <c r="AA280" s="30">
        <v>-533732</v>
      </c>
      <c r="AB280" s="30">
        <v>3739</v>
      </c>
      <c r="AC280" s="30">
        <v>426994</v>
      </c>
      <c r="AD280" s="30" t="s">
        <v>115</v>
      </c>
      <c r="AE280" s="33">
        <v>-102999</v>
      </c>
    </row>
    <row r="281" spans="1:31">
      <c r="A281" s="28">
        <v>2012</v>
      </c>
      <c r="B281" s="29" t="s">
        <v>118</v>
      </c>
      <c r="C281" s="29">
        <v>322032</v>
      </c>
      <c r="D281" s="29" t="s">
        <v>382</v>
      </c>
      <c r="E281" s="29" t="s">
        <v>384</v>
      </c>
      <c r="F281" s="30">
        <v>174702</v>
      </c>
      <c r="G281" s="30">
        <v>172874</v>
      </c>
      <c r="H281" s="30">
        <v>34613714</v>
      </c>
      <c r="I281" s="30">
        <v>16983067</v>
      </c>
      <c r="J281" s="30">
        <v>47039269</v>
      </c>
      <c r="K281" s="30">
        <v>3228811</v>
      </c>
      <c r="L281" s="31">
        <v>3.3</v>
      </c>
      <c r="M281" s="31">
        <v>91.9</v>
      </c>
      <c r="N281" s="31">
        <v>21.6</v>
      </c>
      <c r="O281" s="31">
        <v>29.7</v>
      </c>
      <c r="P281" s="31">
        <v>27.9</v>
      </c>
      <c r="Q281" s="32">
        <v>0.48</v>
      </c>
      <c r="R281" s="32" t="s">
        <v>115</v>
      </c>
      <c r="S281" s="32" t="s">
        <v>115</v>
      </c>
      <c r="T281" s="31">
        <v>21</v>
      </c>
      <c r="U281" s="31">
        <v>224.2</v>
      </c>
      <c r="V281" s="30">
        <v>82155757</v>
      </c>
      <c r="W281" s="30">
        <v>80303997</v>
      </c>
      <c r="X281" s="30">
        <v>1851760</v>
      </c>
      <c r="Y281" s="30">
        <v>281140</v>
      </c>
      <c r="Z281" s="30">
        <v>1570620</v>
      </c>
      <c r="AA281" s="30">
        <v>493800</v>
      </c>
      <c r="AB281" s="30">
        <v>25183</v>
      </c>
      <c r="AC281" s="30">
        <v>939072</v>
      </c>
      <c r="AD281" s="30" t="s">
        <v>115</v>
      </c>
      <c r="AE281" s="33">
        <v>1458055</v>
      </c>
    </row>
    <row r="282" spans="1:31">
      <c r="A282" s="28">
        <v>2012</v>
      </c>
      <c r="B282" s="29" t="s">
        <v>112</v>
      </c>
      <c r="C282" s="29">
        <v>331007</v>
      </c>
      <c r="D282" s="29" t="s">
        <v>385</v>
      </c>
      <c r="E282" s="29" t="s">
        <v>386</v>
      </c>
      <c r="F282" s="30">
        <v>701923</v>
      </c>
      <c r="G282" s="30">
        <v>692882</v>
      </c>
      <c r="H282" s="30">
        <v>117287560</v>
      </c>
      <c r="I282" s="30">
        <v>88898481</v>
      </c>
      <c r="J282" s="30">
        <v>163451042</v>
      </c>
      <c r="K282" s="30">
        <v>19758022</v>
      </c>
      <c r="L282" s="31">
        <v>3</v>
      </c>
      <c r="M282" s="31">
        <v>88.2</v>
      </c>
      <c r="N282" s="31">
        <v>23.6</v>
      </c>
      <c r="O282" s="31">
        <v>22</v>
      </c>
      <c r="P282" s="31">
        <v>20.100000000000001</v>
      </c>
      <c r="Q282" s="32">
        <v>0.75</v>
      </c>
      <c r="R282" s="32" t="s">
        <v>115</v>
      </c>
      <c r="S282" s="32" t="s">
        <v>115</v>
      </c>
      <c r="T282" s="31">
        <v>13.5</v>
      </c>
      <c r="U282" s="31">
        <v>64</v>
      </c>
      <c r="V282" s="30">
        <v>262292665</v>
      </c>
      <c r="W282" s="30">
        <v>255930066</v>
      </c>
      <c r="X282" s="30">
        <v>6362599</v>
      </c>
      <c r="Y282" s="30">
        <v>1490578</v>
      </c>
      <c r="Z282" s="30">
        <v>4872021</v>
      </c>
      <c r="AA282" s="30">
        <v>-2099968</v>
      </c>
      <c r="AB282" s="30">
        <v>37999</v>
      </c>
      <c r="AC282" s="30">
        <v>32119</v>
      </c>
      <c r="AD282" s="30" t="s">
        <v>115</v>
      </c>
      <c r="AE282" s="33">
        <v>-2029850</v>
      </c>
    </row>
    <row r="283" spans="1:31">
      <c r="A283" s="28">
        <v>2012</v>
      </c>
      <c r="B283" s="29" t="s">
        <v>116</v>
      </c>
      <c r="C283" s="29">
        <v>332020</v>
      </c>
      <c r="D283" s="29" t="s">
        <v>385</v>
      </c>
      <c r="E283" s="29" t="s">
        <v>387</v>
      </c>
      <c r="F283" s="30">
        <v>482456</v>
      </c>
      <c r="G283" s="30">
        <v>477245</v>
      </c>
      <c r="H283" s="30">
        <v>73550653</v>
      </c>
      <c r="I283" s="30">
        <v>60910409</v>
      </c>
      <c r="J283" s="30">
        <v>103043430</v>
      </c>
      <c r="K283" s="30">
        <v>9752280</v>
      </c>
      <c r="L283" s="31">
        <v>3.8</v>
      </c>
      <c r="M283" s="31">
        <v>88.7</v>
      </c>
      <c r="N283" s="31">
        <v>24.9</v>
      </c>
      <c r="O283" s="31">
        <v>14.9</v>
      </c>
      <c r="P283" s="31">
        <v>13.7</v>
      </c>
      <c r="Q283" s="32">
        <v>0.83</v>
      </c>
      <c r="R283" s="32" t="s">
        <v>115</v>
      </c>
      <c r="S283" s="32" t="s">
        <v>115</v>
      </c>
      <c r="T283" s="31">
        <v>10.1</v>
      </c>
      <c r="U283" s="31">
        <v>74</v>
      </c>
      <c r="V283" s="30">
        <v>174401664</v>
      </c>
      <c r="W283" s="30">
        <v>168843760</v>
      </c>
      <c r="X283" s="30">
        <v>5557904</v>
      </c>
      <c r="Y283" s="30">
        <v>1594201</v>
      </c>
      <c r="Z283" s="30">
        <v>3963703</v>
      </c>
      <c r="AA283" s="30">
        <v>-744109</v>
      </c>
      <c r="AB283" s="30">
        <v>3005866</v>
      </c>
      <c r="AC283" s="30">
        <v>989014</v>
      </c>
      <c r="AD283" s="30">
        <v>2315000</v>
      </c>
      <c r="AE283" s="33">
        <v>935771</v>
      </c>
    </row>
    <row r="284" spans="1:31">
      <c r="A284" s="28">
        <v>2012</v>
      </c>
      <c r="B284" s="29" t="s">
        <v>118</v>
      </c>
      <c r="C284" s="29">
        <v>332038</v>
      </c>
      <c r="D284" s="29" t="s">
        <v>385</v>
      </c>
      <c r="E284" s="29" t="s">
        <v>388</v>
      </c>
      <c r="F284" s="30">
        <v>105961</v>
      </c>
      <c r="G284" s="30">
        <v>105211</v>
      </c>
      <c r="H284" s="30">
        <v>20220962</v>
      </c>
      <c r="I284" s="30">
        <v>10742595</v>
      </c>
      <c r="J284" s="30">
        <v>27356626</v>
      </c>
      <c r="K284" s="30">
        <v>2105764</v>
      </c>
      <c r="L284" s="31">
        <v>5.2</v>
      </c>
      <c r="M284" s="31">
        <v>92.6</v>
      </c>
      <c r="N284" s="31">
        <v>23.9</v>
      </c>
      <c r="O284" s="31">
        <v>20.3</v>
      </c>
      <c r="P284" s="31">
        <v>17.600000000000001</v>
      </c>
      <c r="Q284" s="32">
        <v>0.53</v>
      </c>
      <c r="R284" s="32" t="s">
        <v>115</v>
      </c>
      <c r="S284" s="32" t="s">
        <v>115</v>
      </c>
      <c r="T284" s="31">
        <v>14.2</v>
      </c>
      <c r="U284" s="31">
        <v>133.9</v>
      </c>
      <c r="V284" s="30">
        <v>46650373</v>
      </c>
      <c r="W284" s="30">
        <v>45012345</v>
      </c>
      <c r="X284" s="30">
        <v>1638028</v>
      </c>
      <c r="Y284" s="30">
        <v>212985</v>
      </c>
      <c r="Z284" s="30">
        <v>1425043</v>
      </c>
      <c r="AA284" s="30">
        <v>-164583</v>
      </c>
      <c r="AB284" s="30">
        <v>475</v>
      </c>
      <c r="AC284" s="30">
        <v>397</v>
      </c>
      <c r="AD284" s="30">
        <v>1729082</v>
      </c>
      <c r="AE284" s="33">
        <v>-1892793</v>
      </c>
    </row>
    <row r="285" spans="1:31">
      <c r="A285" s="28">
        <v>2012</v>
      </c>
      <c r="B285" s="29" t="s">
        <v>112</v>
      </c>
      <c r="C285" s="29">
        <v>341002</v>
      </c>
      <c r="D285" s="29" t="s">
        <v>389</v>
      </c>
      <c r="E285" s="29" t="s">
        <v>390</v>
      </c>
      <c r="F285" s="30">
        <v>1180176</v>
      </c>
      <c r="G285" s="30">
        <v>1164755</v>
      </c>
      <c r="H285" s="30">
        <v>194566274</v>
      </c>
      <c r="I285" s="30">
        <v>155008685</v>
      </c>
      <c r="J285" s="30">
        <v>275061042</v>
      </c>
      <c r="K285" s="30">
        <v>33680594</v>
      </c>
      <c r="L285" s="31">
        <v>0.8</v>
      </c>
      <c r="M285" s="31">
        <v>96.8</v>
      </c>
      <c r="N285" s="31">
        <v>24.6</v>
      </c>
      <c r="O285" s="31">
        <v>22.7</v>
      </c>
      <c r="P285" s="31">
        <v>20.6</v>
      </c>
      <c r="Q285" s="32">
        <v>0.8</v>
      </c>
      <c r="R285" s="32" t="s">
        <v>115</v>
      </c>
      <c r="S285" s="32" t="s">
        <v>115</v>
      </c>
      <c r="T285" s="31">
        <v>15.9</v>
      </c>
      <c r="U285" s="31">
        <v>238.7</v>
      </c>
      <c r="V285" s="30">
        <v>578752946</v>
      </c>
      <c r="W285" s="30">
        <v>571118757</v>
      </c>
      <c r="X285" s="30">
        <v>7634189</v>
      </c>
      <c r="Y285" s="30">
        <v>5329778</v>
      </c>
      <c r="Z285" s="30">
        <v>2304411</v>
      </c>
      <c r="AA285" s="30">
        <v>58137</v>
      </c>
      <c r="AB285" s="30">
        <v>1127299</v>
      </c>
      <c r="AC285" s="30" t="s">
        <v>115</v>
      </c>
      <c r="AD285" s="30">
        <v>4600000</v>
      </c>
      <c r="AE285" s="33">
        <v>-3414564</v>
      </c>
    </row>
    <row r="286" spans="1:31">
      <c r="A286" s="28">
        <v>2012</v>
      </c>
      <c r="B286" s="29" t="s">
        <v>129</v>
      </c>
      <c r="C286" s="29">
        <v>342025</v>
      </c>
      <c r="D286" s="29" t="s">
        <v>389</v>
      </c>
      <c r="E286" s="29" t="s">
        <v>391</v>
      </c>
      <c r="F286" s="30">
        <v>239769</v>
      </c>
      <c r="G286" s="30">
        <v>237138</v>
      </c>
      <c r="H286" s="30">
        <v>41656277</v>
      </c>
      <c r="I286" s="30">
        <v>25033518</v>
      </c>
      <c r="J286" s="30">
        <v>58477965</v>
      </c>
      <c r="K286" s="30">
        <v>4816561</v>
      </c>
      <c r="L286" s="31">
        <v>2.6</v>
      </c>
      <c r="M286" s="31">
        <v>95.3</v>
      </c>
      <c r="N286" s="31">
        <v>30.7</v>
      </c>
      <c r="O286" s="31">
        <v>24.4</v>
      </c>
      <c r="P286" s="31">
        <v>21.4</v>
      </c>
      <c r="Q286" s="32">
        <v>0.6</v>
      </c>
      <c r="R286" s="32" t="s">
        <v>115</v>
      </c>
      <c r="S286" s="32" t="s">
        <v>115</v>
      </c>
      <c r="T286" s="31">
        <v>12.6</v>
      </c>
      <c r="U286" s="31">
        <v>127.1</v>
      </c>
      <c r="V286" s="30">
        <v>99648018</v>
      </c>
      <c r="W286" s="30">
        <v>97900034</v>
      </c>
      <c r="X286" s="30">
        <v>1747984</v>
      </c>
      <c r="Y286" s="30">
        <v>223641</v>
      </c>
      <c r="Z286" s="30">
        <v>1524343</v>
      </c>
      <c r="AA286" s="30">
        <v>159123</v>
      </c>
      <c r="AB286" s="30">
        <v>687586</v>
      </c>
      <c r="AC286" s="30">
        <v>70747</v>
      </c>
      <c r="AD286" s="30">
        <v>1820000</v>
      </c>
      <c r="AE286" s="33">
        <v>-902544</v>
      </c>
    </row>
    <row r="287" spans="1:31">
      <c r="A287" s="21">
        <v>2012</v>
      </c>
      <c r="B287" s="22" t="s">
        <v>118</v>
      </c>
      <c r="C287" s="22">
        <v>342041</v>
      </c>
      <c r="D287" s="22" t="s">
        <v>389</v>
      </c>
      <c r="E287" s="22" t="s">
        <v>392</v>
      </c>
      <c r="F287" s="23">
        <v>99912</v>
      </c>
      <c r="G287" s="23">
        <v>98627</v>
      </c>
      <c r="H287" s="23">
        <v>19250193</v>
      </c>
      <c r="I287" s="23">
        <v>11894126</v>
      </c>
      <c r="J287" s="23">
        <v>27121097</v>
      </c>
      <c r="K287" s="23">
        <v>2311579</v>
      </c>
      <c r="L287" s="24">
        <v>3.1</v>
      </c>
      <c r="M287" s="24">
        <v>93.2</v>
      </c>
      <c r="N287" s="24">
        <v>25.8</v>
      </c>
      <c r="O287" s="24">
        <v>24.6</v>
      </c>
      <c r="P287" s="24">
        <v>25</v>
      </c>
      <c r="Q287" s="25">
        <v>0.63</v>
      </c>
      <c r="R287" s="25" t="s">
        <v>115</v>
      </c>
      <c r="S287" s="25" t="s">
        <v>115</v>
      </c>
      <c r="T287" s="24">
        <v>10.5</v>
      </c>
      <c r="U287" s="24">
        <v>77.599999999999994</v>
      </c>
      <c r="V287" s="23">
        <v>48032248</v>
      </c>
      <c r="W287" s="23">
        <v>46957530</v>
      </c>
      <c r="X287" s="23">
        <v>1074718</v>
      </c>
      <c r="Y287" s="23">
        <v>245608</v>
      </c>
      <c r="Z287" s="23">
        <v>829110</v>
      </c>
      <c r="AA287" s="23">
        <v>197466</v>
      </c>
      <c r="AB287" s="23">
        <v>353654</v>
      </c>
      <c r="AC287" s="23">
        <v>967295</v>
      </c>
      <c r="AD287" s="23" t="s">
        <v>115</v>
      </c>
      <c r="AE287" s="26">
        <v>1518415</v>
      </c>
    </row>
    <row r="288" spans="1:31">
      <c r="A288" s="28">
        <v>2012</v>
      </c>
      <c r="B288" s="29" t="s">
        <v>118</v>
      </c>
      <c r="C288" s="29">
        <v>342050</v>
      </c>
      <c r="D288" s="29" t="s">
        <v>389</v>
      </c>
      <c r="E288" s="29" t="s">
        <v>393</v>
      </c>
      <c r="F288" s="30">
        <v>145921</v>
      </c>
      <c r="G288" s="30">
        <v>144310</v>
      </c>
      <c r="H288" s="30">
        <v>25436884</v>
      </c>
      <c r="I288" s="30">
        <v>15159451</v>
      </c>
      <c r="J288" s="30">
        <v>35739156</v>
      </c>
      <c r="K288" s="30">
        <v>2797140</v>
      </c>
      <c r="L288" s="31">
        <v>0.6</v>
      </c>
      <c r="M288" s="31">
        <v>93.8</v>
      </c>
      <c r="N288" s="31">
        <v>28.7</v>
      </c>
      <c r="O288" s="31">
        <v>20.5</v>
      </c>
      <c r="P288" s="31">
        <v>18.3</v>
      </c>
      <c r="Q288" s="32">
        <v>0.6</v>
      </c>
      <c r="R288" s="32" t="s">
        <v>115</v>
      </c>
      <c r="S288" s="32" t="s">
        <v>115</v>
      </c>
      <c r="T288" s="31">
        <v>9.4</v>
      </c>
      <c r="U288" s="31">
        <v>63.1</v>
      </c>
      <c r="V288" s="30">
        <v>57817489</v>
      </c>
      <c r="W288" s="30">
        <v>57199424</v>
      </c>
      <c r="X288" s="30">
        <v>618065</v>
      </c>
      <c r="Y288" s="30">
        <v>411028</v>
      </c>
      <c r="Z288" s="30">
        <v>207037</v>
      </c>
      <c r="AA288" s="30">
        <v>-831637</v>
      </c>
      <c r="AB288" s="30">
        <v>522213</v>
      </c>
      <c r="AC288" s="30">
        <v>25295</v>
      </c>
      <c r="AD288" s="30">
        <v>24000</v>
      </c>
      <c r="AE288" s="33">
        <v>-308129</v>
      </c>
    </row>
    <row r="289" spans="1:31">
      <c r="A289" s="28">
        <v>2012</v>
      </c>
      <c r="B289" s="29" t="s">
        <v>116</v>
      </c>
      <c r="C289" s="29">
        <v>342076</v>
      </c>
      <c r="D289" s="29" t="s">
        <v>389</v>
      </c>
      <c r="E289" s="29" t="s">
        <v>394</v>
      </c>
      <c r="F289" s="30">
        <v>472064</v>
      </c>
      <c r="G289" s="30">
        <v>465843</v>
      </c>
      <c r="H289" s="30">
        <v>69909773</v>
      </c>
      <c r="I289" s="30">
        <v>56207777</v>
      </c>
      <c r="J289" s="30">
        <v>99523761</v>
      </c>
      <c r="K289" s="30">
        <v>9346790</v>
      </c>
      <c r="L289" s="31">
        <v>3.5</v>
      </c>
      <c r="M289" s="31">
        <v>87.9</v>
      </c>
      <c r="N289" s="31">
        <v>24.6</v>
      </c>
      <c r="O289" s="31">
        <v>18.2</v>
      </c>
      <c r="P289" s="31">
        <v>17.2</v>
      </c>
      <c r="Q289" s="32">
        <v>0.8</v>
      </c>
      <c r="R289" s="32" t="s">
        <v>115</v>
      </c>
      <c r="S289" s="32" t="s">
        <v>115</v>
      </c>
      <c r="T289" s="31">
        <v>6.6</v>
      </c>
      <c r="U289" s="31">
        <v>36.700000000000003</v>
      </c>
      <c r="V289" s="30">
        <v>171059533</v>
      </c>
      <c r="W289" s="30">
        <v>166460898</v>
      </c>
      <c r="X289" s="30">
        <v>4598635</v>
      </c>
      <c r="Y289" s="30">
        <v>1144987</v>
      </c>
      <c r="Z289" s="30">
        <v>3453648</v>
      </c>
      <c r="AA289" s="30">
        <v>594470</v>
      </c>
      <c r="AB289" s="30">
        <v>1405090</v>
      </c>
      <c r="AC289" s="30">
        <v>1020872</v>
      </c>
      <c r="AD289" s="30">
        <v>900000</v>
      </c>
      <c r="AE289" s="33">
        <v>2120432</v>
      </c>
    </row>
    <row r="290" spans="1:31">
      <c r="A290" s="28">
        <v>2012</v>
      </c>
      <c r="B290" s="29" t="s">
        <v>118</v>
      </c>
      <c r="C290" s="29">
        <v>342122</v>
      </c>
      <c r="D290" s="29" t="s">
        <v>389</v>
      </c>
      <c r="E290" s="29" t="s">
        <v>395</v>
      </c>
      <c r="F290" s="30">
        <v>182853</v>
      </c>
      <c r="G290" s="30">
        <v>178435</v>
      </c>
      <c r="H290" s="30">
        <v>28500129</v>
      </c>
      <c r="I290" s="30">
        <v>23199270</v>
      </c>
      <c r="J290" s="30">
        <v>43217134</v>
      </c>
      <c r="K290" s="30">
        <v>3365178</v>
      </c>
      <c r="L290" s="31">
        <v>3.1</v>
      </c>
      <c r="M290" s="31">
        <v>93.4</v>
      </c>
      <c r="N290" s="31">
        <v>28.6</v>
      </c>
      <c r="O290" s="31">
        <v>20.9</v>
      </c>
      <c r="P290" s="31">
        <v>20.7</v>
      </c>
      <c r="Q290" s="32">
        <v>0.82</v>
      </c>
      <c r="R290" s="32" t="s">
        <v>115</v>
      </c>
      <c r="S290" s="32" t="s">
        <v>115</v>
      </c>
      <c r="T290" s="31">
        <v>7.6</v>
      </c>
      <c r="U290" s="31">
        <v>13</v>
      </c>
      <c r="V290" s="30">
        <v>72219282</v>
      </c>
      <c r="W290" s="30">
        <v>69929785</v>
      </c>
      <c r="X290" s="30">
        <v>2289497</v>
      </c>
      <c r="Y290" s="30">
        <v>933324</v>
      </c>
      <c r="Z290" s="30">
        <v>1356173</v>
      </c>
      <c r="AA290" s="30">
        <v>-248137</v>
      </c>
      <c r="AB290" s="30">
        <v>11812</v>
      </c>
      <c r="AC290" s="30">
        <v>902724</v>
      </c>
      <c r="AD290" s="30" t="s">
        <v>115</v>
      </c>
      <c r="AE290" s="33">
        <v>666399</v>
      </c>
    </row>
    <row r="291" spans="1:31">
      <c r="A291" s="28">
        <v>2012</v>
      </c>
      <c r="B291" s="29" t="s">
        <v>118</v>
      </c>
      <c r="C291" s="29">
        <v>342131</v>
      </c>
      <c r="D291" s="29" t="s">
        <v>389</v>
      </c>
      <c r="E291" s="29" t="s">
        <v>396</v>
      </c>
      <c r="F291" s="30">
        <v>117858</v>
      </c>
      <c r="G291" s="30">
        <v>116906</v>
      </c>
      <c r="H291" s="30">
        <v>19006839</v>
      </c>
      <c r="I291" s="30">
        <v>12329616</v>
      </c>
      <c r="J291" s="30">
        <v>27540534</v>
      </c>
      <c r="K291" s="30">
        <v>2492271</v>
      </c>
      <c r="L291" s="31">
        <v>3</v>
      </c>
      <c r="M291" s="31">
        <v>95.3</v>
      </c>
      <c r="N291" s="31">
        <v>27.4</v>
      </c>
      <c r="O291" s="31">
        <v>22.6</v>
      </c>
      <c r="P291" s="31">
        <v>20.5</v>
      </c>
      <c r="Q291" s="32">
        <v>0.67</v>
      </c>
      <c r="R291" s="32" t="s">
        <v>115</v>
      </c>
      <c r="S291" s="32" t="s">
        <v>115</v>
      </c>
      <c r="T291" s="31">
        <v>9.9</v>
      </c>
      <c r="U291" s="31">
        <v>74.400000000000006</v>
      </c>
      <c r="V291" s="30">
        <v>43114896</v>
      </c>
      <c r="W291" s="30">
        <v>42139835</v>
      </c>
      <c r="X291" s="30">
        <v>975061</v>
      </c>
      <c r="Y291" s="30">
        <v>155992</v>
      </c>
      <c r="Z291" s="30">
        <v>819069</v>
      </c>
      <c r="AA291" s="30">
        <v>-305631</v>
      </c>
      <c r="AB291" s="30">
        <v>22979</v>
      </c>
      <c r="AC291" s="30">
        <v>58162</v>
      </c>
      <c r="AD291" s="30" t="s">
        <v>115</v>
      </c>
      <c r="AE291" s="33">
        <v>-224490</v>
      </c>
    </row>
    <row r="292" spans="1:31">
      <c r="A292" s="28">
        <v>2012</v>
      </c>
      <c r="B292" s="29" t="s">
        <v>116</v>
      </c>
      <c r="C292" s="29">
        <v>352012</v>
      </c>
      <c r="D292" s="29" t="s">
        <v>397</v>
      </c>
      <c r="E292" s="29" t="s">
        <v>398</v>
      </c>
      <c r="F292" s="30">
        <v>278962</v>
      </c>
      <c r="G292" s="30">
        <v>274989</v>
      </c>
      <c r="H292" s="30">
        <v>51917603</v>
      </c>
      <c r="I292" s="30">
        <v>27664067</v>
      </c>
      <c r="J292" s="30">
        <v>68377566</v>
      </c>
      <c r="K292" s="30">
        <v>5194796</v>
      </c>
      <c r="L292" s="31">
        <v>4.7</v>
      </c>
      <c r="M292" s="31">
        <v>95.3</v>
      </c>
      <c r="N292" s="31">
        <v>28</v>
      </c>
      <c r="O292" s="31">
        <v>22.5</v>
      </c>
      <c r="P292" s="31">
        <v>19.899999999999999</v>
      </c>
      <c r="Q292" s="32">
        <v>0.53</v>
      </c>
      <c r="R292" s="32" t="s">
        <v>115</v>
      </c>
      <c r="S292" s="32" t="s">
        <v>115</v>
      </c>
      <c r="T292" s="31">
        <v>11.7</v>
      </c>
      <c r="U292" s="31">
        <v>100.5</v>
      </c>
      <c r="V292" s="30">
        <v>121635587</v>
      </c>
      <c r="W292" s="30">
        <v>117798811</v>
      </c>
      <c r="X292" s="30">
        <v>3836776</v>
      </c>
      <c r="Y292" s="30">
        <v>589377</v>
      </c>
      <c r="Z292" s="30">
        <v>3247399</v>
      </c>
      <c r="AA292" s="30">
        <v>-486743</v>
      </c>
      <c r="AB292" s="30">
        <v>1330989</v>
      </c>
      <c r="AC292" s="30">
        <v>308799</v>
      </c>
      <c r="AD292" s="30">
        <v>500000</v>
      </c>
      <c r="AE292" s="33">
        <v>653045</v>
      </c>
    </row>
    <row r="293" spans="1:31">
      <c r="A293" s="28">
        <v>2012</v>
      </c>
      <c r="B293" s="29" t="s">
        <v>118</v>
      </c>
      <c r="C293" s="29">
        <v>352021</v>
      </c>
      <c r="D293" s="29" t="s">
        <v>397</v>
      </c>
      <c r="E293" s="29" t="s">
        <v>399</v>
      </c>
      <c r="F293" s="30">
        <v>172377</v>
      </c>
      <c r="G293" s="30">
        <v>170503</v>
      </c>
      <c r="H293" s="30">
        <v>27054710</v>
      </c>
      <c r="I293" s="30">
        <v>18467291</v>
      </c>
      <c r="J293" s="30">
        <v>36506381</v>
      </c>
      <c r="K293" s="30">
        <v>3286519</v>
      </c>
      <c r="L293" s="31">
        <v>4.0999999999999996</v>
      </c>
      <c r="M293" s="31">
        <v>93.6</v>
      </c>
      <c r="N293" s="31">
        <v>23.1</v>
      </c>
      <c r="O293" s="31">
        <v>22.7</v>
      </c>
      <c r="P293" s="31">
        <v>19.7</v>
      </c>
      <c r="Q293" s="32">
        <v>0.68</v>
      </c>
      <c r="R293" s="32" t="s">
        <v>115</v>
      </c>
      <c r="S293" s="32" t="s">
        <v>115</v>
      </c>
      <c r="T293" s="31">
        <v>10.1</v>
      </c>
      <c r="U293" s="31">
        <v>59.3</v>
      </c>
      <c r="V293" s="30">
        <v>64592883</v>
      </c>
      <c r="W293" s="30">
        <v>62886667</v>
      </c>
      <c r="X293" s="30">
        <v>1706216</v>
      </c>
      <c r="Y293" s="30">
        <v>221469</v>
      </c>
      <c r="Z293" s="30">
        <v>1484747</v>
      </c>
      <c r="AA293" s="30">
        <v>234947</v>
      </c>
      <c r="AB293" s="30">
        <v>631180</v>
      </c>
      <c r="AC293" s="30" t="s">
        <v>115</v>
      </c>
      <c r="AD293" s="30">
        <v>700000</v>
      </c>
      <c r="AE293" s="33">
        <v>166127</v>
      </c>
    </row>
    <row r="294" spans="1:31">
      <c r="A294" s="28">
        <v>2012</v>
      </c>
      <c r="B294" s="29" t="s">
        <v>118</v>
      </c>
      <c r="C294" s="29">
        <v>352039</v>
      </c>
      <c r="D294" s="29" t="s">
        <v>397</v>
      </c>
      <c r="E294" s="29" t="s">
        <v>400</v>
      </c>
      <c r="F294" s="30">
        <v>194640</v>
      </c>
      <c r="G294" s="30">
        <v>193453</v>
      </c>
      <c r="H294" s="30">
        <v>31671935</v>
      </c>
      <c r="I294" s="30">
        <v>20636279</v>
      </c>
      <c r="J294" s="30">
        <v>45226530</v>
      </c>
      <c r="K294" s="30">
        <v>3755275</v>
      </c>
      <c r="L294" s="31">
        <v>1.5</v>
      </c>
      <c r="M294" s="31">
        <v>85.5</v>
      </c>
      <c r="N294" s="31">
        <v>25.8</v>
      </c>
      <c r="O294" s="31">
        <v>20.5</v>
      </c>
      <c r="P294" s="31">
        <v>18.899999999999999</v>
      </c>
      <c r="Q294" s="32">
        <v>0.65</v>
      </c>
      <c r="R294" s="32" t="s">
        <v>115</v>
      </c>
      <c r="S294" s="32" t="s">
        <v>115</v>
      </c>
      <c r="T294" s="31">
        <v>9.9</v>
      </c>
      <c r="U294" s="31">
        <v>66</v>
      </c>
      <c r="V294" s="30">
        <v>77001685</v>
      </c>
      <c r="W294" s="30">
        <v>76002650</v>
      </c>
      <c r="X294" s="30">
        <v>999035</v>
      </c>
      <c r="Y294" s="30">
        <v>336042</v>
      </c>
      <c r="Z294" s="30">
        <v>662993</v>
      </c>
      <c r="AA294" s="30">
        <v>-90942</v>
      </c>
      <c r="AB294" s="30">
        <v>1001</v>
      </c>
      <c r="AC294" s="30">
        <v>71037</v>
      </c>
      <c r="AD294" s="30" t="s">
        <v>115</v>
      </c>
      <c r="AE294" s="33">
        <v>-18904</v>
      </c>
    </row>
    <row r="295" spans="1:31">
      <c r="A295" s="28">
        <v>2012</v>
      </c>
      <c r="B295" s="29" t="s">
        <v>118</v>
      </c>
      <c r="C295" s="29">
        <v>352063</v>
      </c>
      <c r="D295" s="29" t="s">
        <v>397</v>
      </c>
      <c r="E295" s="29" t="s">
        <v>401</v>
      </c>
      <c r="F295" s="30">
        <v>117897</v>
      </c>
      <c r="G295" s="30">
        <v>117170</v>
      </c>
      <c r="H295" s="30">
        <v>16202296</v>
      </c>
      <c r="I295" s="30">
        <v>12749109</v>
      </c>
      <c r="J295" s="30">
        <v>22277730</v>
      </c>
      <c r="K295" s="30">
        <v>2356776</v>
      </c>
      <c r="L295" s="31">
        <v>4.7</v>
      </c>
      <c r="M295" s="31">
        <v>93.5</v>
      </c>
      <c r="N295" s="31">
        <v>28.3</v>
      </c>
      <c r="O295" s="31">
        <v>16.2</v>
      </c>
      <c r="P295" s="31">
        <v>13.8</v>
      </c>
      <c r="Q295" s="32">
        <v>0.8</v>
      </c>
      <c r="R295" s="32" t="s">
        <v>115</v>
      </c>
      <c r="S295" s="32" t="s">
        <v>115</v>
      </c>
      <c r="T295" s="31">
        <v>4.4000000000000004</v>
      </c>
      <c r="U295" s="31">
        <v>3.2</v>
      </c>
      <c r="V295" s="30">
        <v>43213655</v>
      </c>
      <c r="W295" s="30">
        <v>41647325</v>
      </c>
      <c r="X295" s="30">
        <v>1566330</v>
      </c>
      <c r="Y295" s="30">
        <v>525888</v>
      </c>
      <c r="Z295" s="30">
        <v>1040442</v>
      </c>
      <c r="AA295" s="30">
        <v>-500145</v>
      </c>
      <c r="AB295" s="30">
        <v>808997</v>
      </c>
      <c r="AC295" s="30" t="s">
        <v>115</v>
      </c>
      <c r="AD295" s="30">
        <v>200000</v>
      </c>
      <c r="AE295" s="33">
        <v>108852</v>
      </c>
    </row>
    <row r="296" spans="1:31">
      <c r="A296" s="28">
        <v>2012</v>
      </c>
      <c r="B296" s="29" t="s">
        <v>118</v>
      </c>
      <c r="C296" s="29">
        <v>352080</v>
      </c>
      <c r="D296" s="29" t="s">
        <v>397</v>
      </c>
      <c r="E296" s="29" t="s">
        <v>402</v>
      </c>
      <c r="F296" s="30">
        <v>144124</v>
      </c>
      <c r="G296" s="30">
        <v>142531</v>
      </c>
      <c r="H296" s="30">
        <v>25563964</v>
      </c>
      <c r="I296" s="30">
        <v>15211359</v>
      </c>
      <c r="J296" s="30">
        <v>37541331</v>
      </c>
      <c r="K296" s="30">
        <v>2955293</v>
      </c>
      <c r="L296" s="31">
        <v>2.6</v>
      </c>
      <c r="M296" s="31">
        <v>90.7</v>
      </c>
      <c r="N296" s="31">
        <v>25</v>
      </c>
      <c r="O296" s="31">
        <v>19.8</v>
      </c>
      <c r="P296" s="31">
        <v>17.2</v>
      </c>
      <c r="Q296" s="32">
        <v>0.6</v>
      </c>
      <c r="R296" s="32" t="s">
        <v>115</v>
      </c>
      <c r="S296" s="32" t="s">
        <v>115</v>
      </c>
      <c r="T296" s="31">
        <v>14.3</v>
      </c>
      <c r="U296" s="31">
        <v>62.4</v>
      </c>
      <c r="V296" s="30">
        <v>62623539</v>
      </c>
      <c r="W296" s="30">
        <v>61217423</v>
      </c>
      <c r="X296" s="30">
        <v>1406116</v>
      </c>
      <c r="Y296" s="30">
        <v>448519</v>
      </c>
      <c r="Z296" s="30">
        <v>957597</v>
      </c>
      <c r="AA296" s="30">
        <v>-245610</v>
      </c>
      <c r="AB296" s="30">
        <v>831477</v>
      </c>
      <c r="AC296" s="30">
        <v>60907</v>
      </c>
      <c r="AD296" s="30">
        <v>63551</v>
      </c>
      <c r="AE296" s="33">
        <v>583223</v>
      </c>
    </row>
    <row r="297" spans="1:31">
      <c r="A297" s="28">
        <v>2012</v>
      </c>
      <c r="B297" s="29" t="s">
        <v>118</v>
      </c>
      <c r="C297" s="29">
        <v>352152</v>
      </c>
      <c r="D297" s="29" t="s">
        <v>397</v>
      </c>
      <c r="E297" s="29" t="s">
        <v>403</v>
      </c>
      <c r="F297" s="30">
        <v>150383</v>
      </c>
      <c r="G297" s="30">
        <v>149164</v>
      </c>
      <c r="H297" s="30">
        <v>24955021</v>
      </c>
      <c r="I297" s="30">
        <v>20386212</v>
      </c>
      <c r="J297" s="30">
        <v>37078174</v>
      </c>
      <c r="K297" s="30">
        <v>3373620</v>
      </c>
      <c r="L297" s="31">
        <v>6.1</v>
      </c>
      <c r="M297" s="31">
        <v>90.9</v>
      </c>
      <c r="N297" s="31">
        <v>26.9</v>
      </c>
      <c r="O297" s="31">
        <v>18.100000000000001</v>
      </c>
      <c r="P297" s="31">
        <v>15.7</v>
      </c>
      <c r="Q297" s="32">
        <v>0.82</v>
      </c>
      <c r="R297" s="32" t="s">
        <v>115</v>
      </c>
      <c r="S297" s="32" t="s">
        <v>115</v>
      </c>
      <c r="T297" s="31">
        <v>9.3000000000000007</v>
      </c>
      <c r="U297" s="31">
        <v>89.4</v>
      </c>
      <c r="V297" s="30">
        <v>66725890</v>
      </c>
      <c r="W297" s="30">
        <v>64169044</v>
      </c>
      <c r="X297" s="30">
        <v>2556846</v>
      </c>
      <c r="Y297" s="30">
        <v>287442</v>
      </c>
      <c r="Z297" s="30">
        <v>2269404</v>
      </c>
      <c r="AA297" s="30">
        <v>323551</v>
      </c>
      <c r="AB297" s="30">
        <v>1118921</v>
      </c>
      <c r="AC297" s="30">
        <v>1403</v>
      </c>
      <c r="AD297" s="30">
        <v>273216</v>
      </c>
      <c r="AE297" s="33">
        <v>1170659</v>
      </c>
    </row>
    <row r="298" spans="1:31">
      <c r="A298" s="28">
        <v>2012</v>
      </c>
      <c r="B298" s="29" t="s">
        <v>118</v>
      </c>
      <c r="C298" s="29">
        <v>362018</v>
      </c>
      <c r="D298" s="29" t="s">
        <v>404</v>
      </c>
      <c r="E298" s="29" t="s">
        <v>405</v>
      </c>
      <c r="F298" s="30">
        <v>257662</v>
      </c>
      <c r="G298" s="30">
        <v>256044</v>
      </c>
      <c r="H298" s="30">
        <v>39040715</v>
      </c>
      <c r="I298" s="30">
        <v>31059885</v>
      </c>
      <c r="J298" s="30">
        <v>53586996</v>
      </c>
      <c r="K298" s="30">
        <v>4949666</v>
      </c>
      <c r="L298" s="31">
        <v>0.7</v>
      </c>
      <c r="M298" s="31">
        <v>91.7</v>
      </c>
      <c r="N298" s="31">
        <v>29.9</v>
      </c>
      <c r="O298" s="31">
        <v>17.100000000000001</v>
      </c>
      <c r="P298" s="31">
        <v>15.6</v>
      </c>
      <c r="Q298" s="32">
        <v>0.8</v>
      </c>
      <c r="R298" s="32" t="s">
        <v>115</v>
      </c>
      <c r="S298" s="32" t="s">
        <v>115</v>
      </c>
      <c r="T298" s="31">
        <v>7.2</v>
      </c>
      <c r="U298" s="31">
        <v>67.3</v>
      </c>
      <c r="V298" s="30">
        <v>93190916</v>
      </c>
      <c r="W298" s="30">
        <v>91772237</v>
      </c>
      <c r="X298" s="30">
        <v>1418679</v>
      </c>
      <c r="Y298" s="30">
        <v>1023534</v>
      </c>
      <c r="Z298" s="30">
        <v>395145</v>
      </c>
      <c r="AA298" s="30">
        <v>-511039</v>
      </c>
      <c r="AB298" s="30">
        <v>21316</v>
      </c>
      <c r="AC298" s="30">
        <v>193</v>
      </c>
      <c r="AD298" s="30" t="s">
        <v>115</v>
      </c>
      <c r="AE298" s="33">
        <v>-489530</v>
      </c>
    </row>
    <row r="299" spans="1:31">
      <c r="A299" s="28">
        <v>2012</v>
      </c>
      <c r="B299" s="29" t="s">
        <v>116</v>
      </c>
      <c r="C299" s="29">
        <v>372013</v>
      </c>
      <c r="D299" s="29" t="s">
        <v>406</v>
      </c>
      <c r="E299" s="29" t="s">
        <v>407</v>
      </c>
      <c r="F299" s="30">
        <v>427572</v>
      </c>
      <c r="G299" s="30">
        <v>424415</v>
      </c>
      <c r="H299" s="30">
        <v>65055685</v>
      </c>
      <c r="I299" s="30">
        <v>52582456</v>
      </c>
      <c r="J299" s="30">
        <v>93645657</v>
      </c>
      <c r="K299" s="30">
        <v>7731303</v>
      </c>
      <c r="L299" s="31">
        <v>7</v>
      </c>
      <c r="M299" s="31">
        <v>85.3</v>
      </c>
      <c r="N299" s="31">
        <v>25.9</v>
      </c>
      <c r="O299" s="31">
        <v>17.3</v>
      </c>
      <c r="P299" s="31">
        <v>15.8</v>
      </c>
      <c r="Q299" s="32">
        <v>0.8</v>
      </c>
      <c r="R299" s="32" t="s">
        <v>115</v>
      </c>
      <c r="S299" s="32" t="s">
        <v>115</v>
      </c>
      <c r="T299" s="31">
        <v>10</v>
      </c>
      <c r="U299" s="31">
        <v>88.9</v>
      </c>
      <c r="V299" s="30">
        <v>153749260</v>
      </c>
      <c r="W299" s="30">
        <v>145854517</v>
      </c>
      <c r="X299" s="30">
        <v>7894743</v>
      </c>
      <c r="Y299" s="30">
        <v>1299375</v>
      </c>
      <c r="Z299" s="30">
        <v>6595368</v>
      </c>
      <c r="AA299" s="30">
        <v>1039149</v>
      </c>
      <c r="AB299" s="30">
        <v>19669</v>
      </c>
      <c r="AC299" s="30" t="s">
        <v>115</v>
      </c>
      <c r="AD299" s="30">
        <v>1600000</v>
      </c>
      <c r="AE299" s="33">
        <v>-541182</v>
      </c>
    </row>
    <row r="300" spans="1:31">
      <c r="A300" s="28">
        <v>2012</v>
      </c>
      <c r="B300" s="29" t="s">
        <v>118</v>
      </c>
      <c r="C300" s="29">
        <v>372021</v>
      </c>
      <c r="D300" s="29" t="s">
        <v>406</v>
      </c>
      <c r="E300" s="29" t="s">
        <v>408</v>
      </c>
      <c r="F300" s="30">
        <v>113618</v>
      </c>
      <c r="G300" s="30">
        <v>112281</v>
      </c>
      <c r="H300" s="30">
        <v>16822535</v>
      </c>
      <c r="I300" s="30">
        <v>11777036</v>
      </c>
      <c r="J300" s="30">
        <v>23751334</v>
      </c>
      <c r="K300" s="30">
        <v>1994509</v>
      </c>
      <c r="L300" s="31">
        <v>4.0999999999999996</v>
      </c>
      <c r="M300" s="31">
        <v>83.1</v>
      </c>
      <c r="N300" s="31">
        <v>26.2</v>
      </c>
      <c r="O300" s="31">
        <v>12.6</v>
      </c>
      <c r="P300" s="31">
        <v>11.6</v>
      </c>
      <c r="Q300" s="32">
        <v>0.7</v>
      </c>
      <c r="R300" s="32" t="s">
        <v>115</v>
      </c>
      <c r="S300" s="32" t="s">
        <v>115</v>
      </c>
      <c r="T300" s="31">
        <v>6.1</v>
      </c>
      <c r="U300" s="31">
        <v>54.5</v>
      </c>
      <c r="V300" s="30">
        <v>41423674</v>
      </c>
      <c r="W300" s="30">
        <v>40330898</v>
      </c>
      <c r="X300" s="30">
        <v>1092776</v>
      </c>
      <c r="Y300" s="30">
        <v>115304</v>
      </c>
      <c r="Z300" s="30">
        <v>977472</v>
      </c>
      <c r="AA300" s="30">
        <v>-215098</v>
      </c>
      <c r="AB300" s="30">
        <v>609133</v>
      </c>
      <c r="AC300" s="30" t="s">
        <v>115</v>
      </c>
      <c r="AD300" s="30" t="s">
        <v>115</v>
      </c>
      <c r="AE300" s="33">
        <v>394035</v>
      </c>
    </row>
    <row r="301" spans="1:31">
      <c r="A301" s="28">
        <v>2012</v>
      </c>
      <c r="B301" s="29" t="s">
        <v>116</v>
      </c>
      <c r="C301" s="29">
        <v>382019</v>
      </c>
      <c r="D301" s="29" t="s">
        <v>409</v>
      </c>
      <c r="E301" s="29" t="s">
        <v>410</v>
      </c>
      <c r="F301" s="30">
        <v>516964</v>
      </c>
      <c r="G301" s="30">
        <v>514385</v>
      </c>
      <c r="H301" s="30">
        <v>78703888</v>
      </c>
      <c r="I301" s="30">
        <v>54831760</v>
      </c>
      <c r="J301" s="30">
        <v>105591495</v>
      </c>
      <c r="K301" s="30">
        <v>8817248</v>
      </c>
      <c r="L301" s="31">
        <v>2.2999999999999998</v>
      </c>
      <c r="M301" s="31">
        <v>88.2</v>
      </c>
      <c r="N301" s="31">
        <v>21.7</v>
      </c>
      <c r="O301" s="31">
        <v>16.399999999999999</v>
      </c>
      <c r="P301" s="31">
        <v>15.2</v>
      </c>
      <c r="Q301" s="32">
        <v>0.69</v>
      </c>
      <c r="R301" s="32" t="s">
        <v>115</v>
      </c>
      <c r="S301" s="32" t="s">
        <v>115</v>
      </c>
      <c r="T301" s="31">
        <v>8.3000000000000007</v>
      </c>
      <c r="U301" s="31">
        <v>67.900000000000006</v>
      </c>
      <c r="V301" s="30">
        <v>183903920</v>
      </c>
      <c r="W301" s="30">
        <v>178542268</v>
      </c>
      <c r="X301" s="30">
        <v>5361652</v>
      </c>
      <c r="Y301" s="30">
        <v>2914922</v>
      </c>
      <c r="Z301" s="30">
        <v>2446730</v>
      </c>
      <c r="AA301" s="30">
        <v>190535</v>
      </c>
      <c r="AB301" s="30">
        <v>1100000</v>
      </c>
      <c r="AC301" s="30">
        <v>233110</v>
      </c>
      <c r="AD301" s="30">
        <v>2300000</v>
      </c>
      <c r="AE301" s="33">
        <v>-776355</v>
      </c>
    </row>
    <row r="302" spans="1:31">
      <c r="A302" s="28">
        <v>2012</v>
      </c>
      <c r="B302" s="29" t="s">
        <v>118</v>
      </c>
      <c r="C302" s="29">
        <v>382027</v>
      </c>
      <c r="D302" s="29" t="s">
        <v>409</v>
      </c>
      <c r="E302" s="29" t="s">
        <v>411</v>
      </c>
      <c r="F302" s="30">
        <v>168863</v>
      </c>
      <c r="G302" s="30">
        <v>166956</v>
      </c>
      <c r="H302" s="30">
        <v>30729807</v>
      </c>
      <c r="I302" s="30">
        <v>17553593</v>
      </c>
      <c r="J302" s="30">
        <v>46310591</v>
      </c>
      <c r="K302" s="30">
        <v>3464880</v>
      </c>
      <c r="L302" s="31">
        <v>9.4</v>
      </c>
      <c r="M302" s="31">
        <v>91</v>
      </c>
      <c r="N302" s="31">
        <v>24.5</v>
      </c>
      <c r="O302" s="31">
        <v>22.1</v>
      </c>
      <c r="P302" s="31">
        <v>18.899999999999999</v>
      </c>
      <c r="Q302" s="32">
        <v>0.57999999999999996</v>
      </c>
      <c r="R302" s="32" t="s">
        <v>115</v>
      </c>
      <c r="S302" s="32" t="s">
        <v>115</v>
      </c>
      <c r="T302" s="31">
        <v>14.2</v>
      </c>
      <c r="U302" s="31">
        <v>63.7</v>
      </c>
      <c r="V302" s="30">
        <v>80638176</v>
      </c>
      <c r="W302" s="30">
        <v>75981330</v>
      </c>
      <c r="X302" s="30">
        <v>4656846</v>
      </c>
      <c r="Y302" s="30">
        <v>320395</v>
      </c>
      <c r="Z302" s="30">
        <v>4336451</v>
      </c>
      <c r="AA302" s="30">
        <v>-226115</v>
      </c>
      <c r="AB302" s="30">
        <v>2874293</v>
      </c>
      <c r="AC302" s="30">
        <v>17637</v>
      </c>
      <c r="AD302" s="30" t="s">
        <v>115</v>
      </c>
      <c r="AE302" s="33">
        <v>2665815</v>
      </c>
    </row>
    <row r="303" spans="1:31">
      <c r="A303" s="28">
        <v>2012</v>
      </c>
      <c r="B303" s="29" t="s">
        <v>118</v>
      </c>
      <c r="C303" s="29">
        <v>382051</v>
      </c>
      <c r="D303" s="29" t="s">
        <v>409</v>
      </c>
      <c r="E303" s="29" t="s">
        <v>412</v>
      </c>
      <c r="F303" s="30">
        <v>124388</v>
      </c>
      <c r="G303" s="30">
        <v>123572</v>
      </c>
      <c r="H303" s="30">
        <v>19536726</v>
      </c>
      <c r="I303" s="30">
        <v>14540085</v>
      </c>
      <c r="J303" s="30">
        <v>27002231</v>
      </c>
      <c r="K303" s="30">
        <v>2659077</v>
      </c>
      <c r="L303" s="31">
        <v>4.4000000000000004</v>
      </c>
      <c r="M303" s="31">
        <v>81.5</v>
      </c>
      <c r="N303" s="31">
        <v>23.7</v>
      </c>
      <c r="O303" s="31">
        <v>19.7</v>
      </c>
      <c r="P303" s="31">
        <v>16.399999999999999</v>
      </c>
      <c r="Q303" s="32">
        <v>0.73</v>
      </c>
      <c r="R303" s="32" t="s">
        <v>115</v>
      </c>
      <c r="S303" s="32" t="s">
        <v>115</v>
      </c>
      <c r="T303" s="31">
        <v>6.8</v>
      </c>
      <c r="U303" s="31" t="s">
        <v>115</v>
      </c>
      <c r="V303" s="30">
        <v>48107799</v>
      </c>
      <c r="W303" s="30">
        <v>46585562</v>
      </c>
      <c r="X303" s="30">
        <v>1522237</v>
      </c>
      <c r="Y303" s="30">
        <v>332431</v>
      </c>
      <c r="Z303" s="30">
        <v>1189806</v>
      </c>
      <c r="AA303" s="30">
        <v>4878</v>
      </c>
      <c r="AB303" s="30">
        <v>878450</v>
      </c>
      <c r="AC303" s="30" t="s">
        <v>115</v>
      </c>
      <c r="AD303" s="30">
        <v>713740</v>
      </c>
      <c r="AE303" s="33">
        <v>169588</v>
      </c>
    </row>
    <row r="304" spans="1:31">
      <c r="A304" s="28">
        <v>2012</v>
      </c>
      <c r="B304" s="29" t="s">
        <v>118</v>
      </c>
      <c r="C304" s="29">
        <v>382060</v>
      </c>
      <c r="D304" s="29" t="s">
        <v>409</v>
      </c>
      <c r="E304" s="29" t="s">
        <v>413</v>
      </c>
      <c r="F304" s="30">
        <v>114187</v>
      </c>
      <c r="G304" s="30">
        <v>113310</v>
      </c>
      <c r="H304" s="30">
        <v>18462762</v>
      </c>
      <c r="I304" s="30">
        <v>13121587</v>
      </c>
      <c r="J304" s="30">
        <v>26951992</v>
      </c>
      <c r="K304" s="30">
        <v>2195492</v>
      </c>
      <c r="L304" s="31">
        <v>8.1</v>
      </c>
      <c r="M304" s="31">
        <v>85.2</v>
      </c>
      <c r="N304" s="31">
        <v>26.4</v>
      </c>
      <c r="O304" s="31">
        <v>17</v>
      </c>
      <c r="P304" s="31">
        <v>14.1</v>
      </c>
      <c r="Q304" s="32">
        <v>0.71</v>
      </c>
      <c r="R304" s="32" t="s">
        <v>115</v>
      </c>
      <c r="S304" s="32" t="s">
        <v>115</v>
      </c>
      <c r="T304" s="31">
        <v>12.4</v>
      </c>
      <c r="U304" s="31">
        <v>70.3</v>
      </c>
      <c r="V304" s="30">
        <v>47010552</v>
      </c>
      <c r="W304" s="30">
        <v>44288594</v>
      </c>
      <c r="X304" s="30">
        <v>2721958</v>
      </c>
      <c r="Y304" s="30">
        <v>533506</v>
      </c>
      <c r="Z304" s="30">
        <v>2188452</v>
      </c>
      <c r="AA304" s="30">
        <v>-123509</v>
      </c>
      <c r="AB304" s="30">
        <v>1306499</v>
      </c>
      <c r="AC304" s="30">
        <v>769</v>
      </c>
      <c r="AD304" s="30">
        <v>1740000</v>
      </c>
      <c r="AE304" s="33">
        <v>-556241</v>
      </c>
    </row>
    <row r="305" spans="1:31">
      <c r="A305" s="28">
        <v>2012</v>
      </c>
      <c r="B305" s="29" t="s">
        <v>116</v>
      </c>
      <c r="C305" s="29">
        <v>392014</v>
      </c>
      <c r="D305" s="29" t="s">
        <v>414</v>
      </c>
      <c r="E305" s="29" t="s">
        <v>415</v>
      </c>
      <c r="F305" s="30">
        <v>338087</v>
      </c>
      <c r="G305" s="30">
        <v>336740</v>
      </c>
      <c r="H305" s="30">
        <v>64799296</v>
      </c>
      <c r="I305" s="30">
        <v>36448100</v>
      </c>
      <c r="J305" s="30">
        <v>84039320</v>
      </c>
      <c r="K305" s="30">
        <v>6423914</v>
      </c>
      <c r="L305" s="31">
        <v>0.7</v>
      </c>
      <c r="M305" s="31">
        <v>92.6</v>
      </c>
      <c r="N305" s="31">
        <v>20</v>
      </c>
      <c r="O305" s="31">
        <v>27.3</v>
      </c>
      <c r="P305" s="31">
        <v>27.5</v>
      </c>
      <c r="Q305" s="32">
        <v>0.56000000000000005</v>
      </c>
      <c r="R305" s="32" t="s">
        <v>115</v>
      </c>
      <c r="S305" s="32" t="s">
        <v>115</v>
      </c>
      <c r="T305" s="31">
        <v>18.399999999999999</v>
      </c>
      <c r="U305" s="31">
        <v>180.7</v>
      </c>
      <c r="V305" s="30">
        <v>142755069</v>
      </c>
      <c r="W305" s="30">
        <v>140237336</v>
      </c>
      <c r="X305" s="30">
        <v>2517733</v>
      </c>
      <c r="Y305" s="30">
        <v>1888687</v>
      </c>
      <c r="Z305" s="30">
        <v>629046</v>
      </c>
      <c r="AA305" s="30">
        <v>57092</v>
      </c>
      <c r="AB305" s="30">
        <v>561</v>
      </c>
      <c r="AC305" s="30">
        <v>811289</v>
      </c>
      <c r="AD305" s="30" t="s">
        <v>115</v>
      </c>
      <c r="AE305" s="33">
        <v>868942</v>
      </c>
    </row>
    <row r="306" spans="1:31">
      <c r="A306" s="28">
        <v>2012</v>
      </c>
      <c r="B306" s="29" t="s">
        <v>112</v>
      </c>
      <c r="C306" s="29">
        <v>401005</v>
      </c>
      <c r="D306" s="29" t="s">
        <v>416</v>
      </c>
      <c r="E306" s="29" t="s">
        <v>417</v>
      </c>
      <c r="F306" s="30">
        <v>982763</v>
      </c>
      <c r="G306" s="30">
        <v>971714</v>
      </c>
      <c r="H306" s="30">
        <v>181484352</v>
      </c>
      <c r="I306" s="30">
        <v>125218580</v>
      </c>
      <c r="J306" s="30">
        <v>249546359</v>
      </c>
      <c r="K306" s="30">
        <v>30315665</v>
      </c>
      <c r="L306" s="31">
        <v>0.8</v>
      </c>
      <c r="M306" s="31">
        <v>97.7</v>
      </c>
      <c r="N306" s="31">
        <v>24</v>
      </c>
      <c r="O306" s="31">
        <v>24.4</v>
      </c>
      <c r="P306" s="31">
        <v>21.6</v>
      </c>
      <c r="Q306" s="32">
        <v>0.69</v>
      </c>
      <c r="R306" s="32" t="s">
        <v>115</v>
      </c>
      <c r="S306" s="32" t="s">
        <v>115</v>
      </c>
      <c r="T306" s="31">
        <v>10.8</v>
      </c>
      <c r="U306" s="31">
        <v>170.3</v>
      </c>
      <c r="V306" s="30">
        <v>530705785</v>
      </c>
      <c r="W306" s="30">
        <v>526476304</v>
      </c>
      <c r="X306" s="30">
        <v>4229481</v>
      </c>
      <c r="Y306" s="30">
        <v>2354436</v>
      </c>
      <c r="Z306" s="30">
        <v>1875045</v>
      </c>
      <c r="AA306" s="30">
        <v>-225317</v>
      </c>
      <c r="AB306" s="30">
        <v>920000</v>
      </c>
      <c r="AC306" s="30" t="s">
        <v>115</v>
      </c>
      <c r="AD306" s="30">
        <v>4458000</v>
      </c>
      <c r="AE306" s="33">
        <v>-3763317</v>
      </c>
    </row>
    <row r="307" spans="1:31">
      <c r="A307" s="28">
        <v>2012</v>
      </c>
      <c r="B307" s="29" t="s">
        <v>112</v>
      </c>
      <c r="C307" s="29">
        <v>401307</v>
      </c>
      <c r="D307" s="29" t="s">
        <v>416</v>
      </c>
      <c r="E307" s="29" t="s">
        <v>418</v>
      </c>
      <c r="F307" s="30">
        <v>1459411</v>
      </c>
      <c r="G307" s="30">
        <v>1434990</v>
      </c>
      <c r="H307" s="30">
        <v>244639822</v>
      </c>
      <c r="I307" s="30">
        <v>206005440</v>
      </c>
      <c r="J307" s="30">
        <v>348521765</v>
      </c>
      <c r="K307" s="30">
        <v>40807096</v>
      </c>
      <c r="L307" s="31">
        <v>2.6</v>
      </c>
      <c r="M307" s="31">
        <v>91.7</v>
      </c>
      <c r="N307" s="31">
        <v>19.5</v>
      </c>
      <c r="O307" s="31">
        <v>26.1</v>
      </c>
      <c r="P307" s="31">
        <v>23.3</v>
      </c>
      <c r="Q307" s="32">
        <v>0.84</v>
      </c>
      <c r="R307" s="32" t="s">
        <v>115</v>
      </c>
      <c r="S307" s="32" t="s">
        <v>115</v>
      </c>
      <c r="T307" s="31">
        <v>14.6</v>
      </c>
      <c r="U307" s="31">
        <v>191.9</v>
      </c>
      <c r="V307" s="30">
        <v>770358992</v>
      </c>
      <c r="W307" s="30">
        <v>757915117</v>
      </c>
      <c r="X307" s="30">
        <v>12443875</v>
      </c>
      <c r="Y307" s="30">
        <v>3523731</v>
      </c>
      <c r="Z307" s="30">
        <v>8920144</v>
      </c>
      <c r="AA307" s="30">
        <v>340485</v>
      </c>
      <c r="AB307" s="30">
        <v>4590107</v>
      </c>
      <c r="AC307" s="30" t="s">
        <v>115</v>
      </c>
      <c r="AD307" s="30" t="s">
        <v>115</v>
      </c>
      <c r="AE307" s="33">
        <v>4930592</v>
      </c>
    </row>
    <row r="308" spans="1:31">
      <c r="A308" s="28">
        <v>2012</v>
      </c>
      <c r="B308" s="29" t="s">
        <v>118</v>
      </c>
      <c r="C308" s="29">
        <v>402028</v>
      </c>
      <c r="D308" s="29" t="s">
        <v>416</v>
      </c>
      <c r="E308" s="29" t="s">
        <v>419</v>
      </c>
      <c r="F308" s="30">
        <v>123109</v>
      </c>
      <c r="G308" s="30">
        <v>122617</v>
      </c>
      <c r="H308" s="30">
        <v>22870278</v>
      </c>
      <c r="I308" s="30">
        <v>10758663</v>
      </c>
      <c r="J308" s="30">
        <v>28309100</v>
      </c>
      <c r="K308" s="30">
        <v>2115453</v>
      </c>
      <c r="L308" s="31">
        <v>5.0999999999999996</v>
      </c>
      <c r="M308" s="31">
        <v>94.9</v>
      </c>
      <c r="N308" s="31">
        <v>27.8</v>
      </c>
      <c r="O308" s="31">
        <v>15.7</v>
      </c>
      <c r="P308" s="31">
        <v>14.2</v>
      </c>
      <c r="Q308" s="32">
        <v>0.47</v>
      </c>
      <c r="R308" s="32" t="s">
        <v>115</v>
      </c>
      <c r="S308" s="32" t="s">
        <v>115</v>
      </c>
      <c r="T308" s="31">
        <v>12</v>
      </c>
      <c r="U308" s="31">
        <v>102</v>
      </c>
      <c r="V308" s="30">
        <v>54519311</v>
      </c>
      <c r="W308" s="30">
        <v>53001894</v>
      </c>
      <c r="X308" s="30">
        <v>1517417</v>
      </c>
      <c r="Y308" s="30">
        <v>85123</v>
      </c>
      <c r="Z308" s="30">
        <v>1432294</v>
      </c>
      <c r="AA308" s="30">
        <v>704196</v>
      </c>
      <c r="AB308" s="30">
        <v>364200</v>
      </c>
      <c r="AC308" s="30">
        <v>51525</v>
      </c>
      <c r="AD308" s="30" t="s">
        <v>115</v>
      </c>
      <c r="AE308" s="33">
        <v>1119921</v>
      </c>
    </row>
    <row r="309" spans="1:31">
      <c r="A309" s="28">
        <v>2012</v>
      </c>
      <c r="B309" s="29" t="s">
        <v>116</v>
      </c>
      <c r="C309" s="29">
        <v>402036</v>
      </c>
      <c r="D309" s="29" t="s">
        <v>416</v>
      </c>
      <c r="E309" s="29" t="s">
        <v>420</v>
      </c>
      <c r="F309" s="30">
        <v>304831</v>
      </c>
      <c r="G309" s="30">
        <v>302191</v>
      </c>
      <c r="H309" s="30">
        <v>49066107</v>
      </c>
      <c r="I309" s="30">
        <v>30546573</v>
      </c>
      <c r="J309" s="30">
        <v>67158353</v>
      </c>
      <c r="K309" s="30">
        <v>5545431</v>
      </c>
      <c r="L309" s="31">
        <v>1.7</v>
      </c>
      <c r="M309" s="31">
        <v>93.2</v>
      </c>
      <c r="N309" s="31">
        <v>21</v>
      </c>
      <c r="O309" s="31">
        <v>17.5</v>
      </c>
      <c r="P309" s="31">
        <v>15.9</v>
      </c>
      <c r="Q309" s="32">
        <v>0.61</v>
      </c>
      <c r="R309" s="32" t="s">
        <v>115</v>
      </c>
      <c r="S309" s="32" t="s">
        <v>115</v>
      </c>
      <c r="T309" s="31">
        <v>3.9</v>
      </c>
      <c r="U309" s="31">
        <v>9.1</v>
      </c>
      <c r="V309" s="30">
        <v>125239823</v>
      </c>
      <c r="W309" s="30">
        <v>123182165</v>
      </c>
      <c r="X309" s="30">
        <v>2057658</v>
      </c>
      <c r="Y309" s="30">
        <v>891838</v>
      </c>
      <c r="Z309" s="30">
        <v>1165820</v>
      </c>
      <c r="AA309" s="30">
        <v>35286</v>
      </c>
      <c r="AB309" s="30">
        <v>1538014</v>
      </c>
      <c r="AC309" s="30">
        <v>2040</v>
      </c>
      <c r="AD309" s="30" t="s">
        <v>115</v>
      </c>
      <c r="AE309" s="33">
        <v>1575340</v>
      </c>
    </row>
    <row r="310" spans="1:31">
      <c r="A310" s="28">
        <v>2012</v>
      </c>
      <c r="B310" s="29" t="s">
        <v>118</v>
      </c>
      <c r="C310" s="29">
        <v>402052</v>
      </c>
      <c r="D310" s="29" t="s">
        <v>416</v>
      </c>
      <c r="E310" s="29" t="s">
        <v>421</v>
      </c>
      <c r="F310" s="30">
        <v>131627</v>
      </c>
      <c r="G310" s="30">
        <v>130453</v>
      </c>
      <c r="H310" s="30">
        <v>24202906</v>
      </c>
      <c r="I310" s="30">
        <v>11826246</v>
      </c>
      <c r="J310" s="30">
        <v>32710657</v>
      </c>
      <c r="K310" s="30">
        <v>2330223</v>
      </c>
      <c r="L310" s="31">
        <v>5.2</v>
      </c>
      <c r="M310" s="31">
        <v>91.4</v>
      </c>
      <c r="N310" s="31">
        <v>20.100000000000001</v>
      </c>
      <c r="O310" s="31">
        <v>18.5</v>
      </c>
      <c r="P310" s="31">
        <v>16.7</v>
      </c>
      <c r="Q310" s="32">
        <v>0.49</v>
      </c>
      <c r="R310" s="32" t="s">
        <v>115</v>
      </c>
      <c r="S310" s="32" t="s">
        <v>115</v>
      </c>
      <c r="T310" s="31">
        <v>10.5</v>
      </c>
      <c r="U310" s="31">
        <v>23.2</v>
      </c>
      <c r="V310" s="30">
        <v>63340780</v>
      </c>
      <c r="W310" s="30">
        <v>61072004</v>
      </c>
      <c r="X310" s="30">
        <v>2268776</v>
      </c>
      <c r="Y310" s="30">
        <v>554450</v>
      </c>
      <c r="Z310" s="30">
        <v>1714326</v>
      </c>
      <c r="AA310" s="30">
        <v>181891</v>
      </c>
      <c r="AB310" s="30">
        <v>20008</v>
      </c>
      <c r="AC310" s="30" t="s">
        <v>115</v>
      </c>
      <c r="AD310" s="30" t="s">
        <v>115</v>
      </c>
      <c r="AE310" s="33">
        <v>201899</v>
      </c>
    </row>
    <row r="311" spans="1:31">
      <c r="A311" s="28">
        <v>2012</v>
      </c>
      <c r="B311" s="29" t="s">
        <v>118</v>
      </c>
      <c r="C311" s="29">
        <v>402176</v>
      </c>
      <c r="D311" s="29" t="s">
        <v>416</v>
      </c>
      <c r="E311" s="29" t="s">
        <v>422</v>
      </c>
      <c r="F311" s="30">
        <v>102097</v>
      </c>
      <c r="G311" s="30">
        <v>101551</v>
      </c>
      <c r="H311" s="30">
        <v>13907331</v>
      </c>
      <c r="I311" s="30">
        <v>10085102</v>
      </c>
      <c r="J311" s="30">
        <v>18498480</v>
      </c>
      <c r="K311" s="30">
        <v>1646867</v>
      </c>
      <c r="L311" s="31">
        <v>4.5999999999999996</v>
      </c>
      <c r="M311" s="31">
        <v>88.4</v>
      </c>
      <c r="N311" s="31">
        <v>18.5</v>
      </c>
      <c r="O311" s="31">
        <v>20.8</v>
      </c>
      <c r="P311" s="31">
        <v>18.399999999999999</v>
      </c>
      <c r="Q311" s="32">
        <v>0.74</v>
      </c>
      <c r="R311" s="32" t="s">
        <v>115</v>
      </c>
      <c r="S311" s="32" t="s">
        <v>115</v>
      </c>
      <c r="T311" s="31">
        <v>12.3</v>
      </c>
      <c r="U311" s="31">
        <v>32.5</v>
      </c>
      <c r="V311" s="30">
        <v>32042138</v>
      </c>
      <c r="W311" s="30">
        <v>30550441</v>
      </c>
      <c r="X311" s="30">
        <v>1491697</v>
      </c>
      <c r="Y311" s="30">
        <v>641513</v>
      </c>
      <c r="Z311" s="30">
        <v>850184</v>
      </c>
      <c r="AA311" s="30">
        <v>421721</v>
      </c>
      <c r="AB311" s="30">
        <v>113434</v>
      </c>
      <c r="AC311" s="30" t="s">
        <v>115</v>
      </c>
      <c r="AD311" s="30" t="s">
        <v>115</v>
      </c>
      <c r="AE311" s="33">
        <v>535155</v>
      </c>
    </row>
    <row r="312" spans="1:31">
      <c r="A312" s="28">
        <v>2012</v>
      </c>
      <c r="B312" s="29" t="s">
        <v>118</v>
      </c>
      <c r="C312" s="29">
        <v>402184</v>
      </c>
      <c r="D312" s="29" t="s">
        <v>416</v>
      </c>
      <c r="E312" s="29" t="s">
        <v>423</v>
      </c>
      <c r="F312" s="30">
        <v>111045</v>
      </c>
      <c r="G312" s="30">
        <v>110527</v>
      </c>
      <c r="H312" s="30">
        <v>13654920</v>
      </c>
      <c r="I312" s="30">
        <v>9533443</v>
      </c>
      <c r="J312" s="30">
        <v>18155909</v>
      </c>
      <c r="K312" s="30">
        <v>1646675</v>
      </c>
      <c r="L312" s="31">
        <v>5</v>
      </c>
      <c r="M312" s="31">
        <v>86.9</v>
      </c>
      <c r="N312" s="31">
        <v>18.2</v>
      </c>
      <c r="O312" s="31">
        <v>15.6</v>
      </c>
      <c r="P312" s="31">
        <v>13.2</v>
      </c>
      <c r="Q312" s="32">
        <v>0.7</v>
      </c>
      <c r="R312" s="32" t="s">
        <v>115</v>
      </c>
      <c r="S312" s="32" t="s">
        <v>115</v>
      </c>
      <c r="T312" s="31">
        <v>5.2</v>
      </c>
      <c r="U312" s="31" t="s">
        <v>115</v>
      </c>
      <c r="V312" s="30">
        <v>30340289</v>
      </c>
      <c r="W312" s="30">
        <v>28876938</v>
      </c>
      <c r="X312" s="30">
        <v>1463351</v>
      </c>
      <c r="Y312" s="30">
        <v>555633</v>
      </c>
      <c r="Z312" s="30">
        <v>907718</v>
      </c>
      <c r="AA312" s="30">
        <v>191452</v>
      </c>
      <c r="AB312" s="30">
        <v>41000</v>
      </c>
      <c r="AC312" s="30" t="s">
        <v>115</v>
      </c>
      <c r="AD312" s="30" t="s">
        <v>115</v>
      </c>
      <c r="AE312" s="33">
        <v>232452</v>
      </c>
    </row>
    <row r="313" spans="1:31">
      <c r="A313" s="28">
        <v>2012</v>
      </c>
      <c r="B313" s="29" t="s">
        <v>118</v>
      </c>
      <c r="C313" s="29">
        <v>412015</v>
      </c>
      <c r="D313" s="29" t="s">
        <v>424</v>
      </c>
      <c r="E313" s="29" t="s">
        <v>425</v>
      </c>
      <c r="F313" s="30">
        <v>236017</v>
      </c>
      <c r="G313" s="30">
        <v>234778</v>
      </c>
      <c r="H313" s="30">
        <v>37707844</v>
      </c>
      <c r="I313" s="30">
        <v>23656742</v>
      </c>
      <c r="J313" s="30">
        <v>53613798</v>
      </c>
      <c r="K313" s="30">
        <v>4380418</v>
      </c>
      <c r="L313" s="31">
        <v>2.8</v>
      </c>
      <c r="M313" s="31">
        <v>90.2</v>
      </c>
      <c r="N313" s="31">
        <v>23.7</v>
      </c>
      <c r="O313" s="31">
        <v>18.3</v>
      </c>
      <c r="P313" s="31">
        <v>16.5</v>
      </c>
      <c r="Q313" s="32">
        <v>0.63</v>
      </c>
      <c r="R313" s="32" t="s">
        <v>115</v>
      </c>
      <c r="S313" s="32" t="s">
        <v>115</v>
      </c>
      <c r="T313" s="31">
        <v>6.5</v>
      </c>
      <c r="U313" s="31" t="s">
        <v>115</v>
      </c>
      <c r="V313" s="30">
        <v>88762189</v>
      </c>
      <c r="W313" s="30">
        <v>86779030</v>
      </c>
      <c r="X313" s="30">
        <v>1983159</v>
      </c>
      <c r="Y313" s="30">
        <v>492502</v>
      </c>
      <c r="Z313" s="30">
        <v>1490657</v>
      </c>
      <c r="AA313" s="30">
        <v>-139848</v>
      </c>
      <c r="AB313" s="30">
        <v>855741</v>
      </c>
      <c r="AC313" s="30" t="s">
        <v>115</v>
      </c>
      <c r="AD313" s="30" t="s">
        <v>115</v>
      </c>
      <c r="AE313" s="33">
        <v>715893</v>
      </c>
    </row>
    <row r="314" spans="1:31">
      <c r="A314" s="28">
        <v>2012</v>
      </c>
      <c r="B314" s="29" t="s">
        <v>118</v>
      </c>
      <c r="C314" s="29">
        <v>412023</v>
      </c>
      <c r="D314" s="29" t="s">
        <v>424</v>
      </c>
      <c r="E314" s="29" t="s">
        <v>426</v>
      </c>
      <c r="F314" s="30">
        <v>129216</v>
      </c>
      <c r="G314" s="30">
        <v>128689</v>
      </c>
      <c r="H314" s="30">
        <v>25621475</v>
      </c>
      <c r="I314" s="30">
        <v>10710881</v>
      </c>
      <c r="J314" s="30">
        <v>36254625</v>
      </c>
      <c r="K314" s="30">
        <v>2368792</v>
      </c>
      <c r="L314" s="31">
        <v>2.4</v>
      </c>
      <c r="M314" s="31">
        <v>88.8</v>
      </c>
      <c r="N314" s="31">
        <v>26.1</v>
      </c>
      <c r="O314" s="31">
        <v>24.1</v>
      </c>
      <c r="P314" s="31">
        <v>21.8</v>
      </c>
      <c r="Q314" s="32">
        <v>0.42</v>
      </c>
      <c r="R314" s="32" t="s">
        <v>115</v>
      </c>
      <c r="S314" s="32" t="s">
        <v>115</v>
      </c>
      <c r="T314" s="31">
        <v>17.600000000000001</v>
      </c>
      <c r="U314" s="31">
        <v>138.19999999999999</v>
      </c>
      <c r="V314" s="30">
        <v>63891576</v>
      </c>
      <c r="W314" s="30">
        <v>62795245</v>
      </c>
      <c r="X314" s="30">
        <v>1096331</v>
      </c>
      <c r="Y314" s="30">
        <v>239648</v>
      </c>
      <c r="Z314" s="30">
        <v>856683</v>
      </c>
      <c r="AA314" s="30">
        <v>-566328</v>
      </c>
      <c r="AB314" s="30">
        <v>5587</v>
      </c>
      <c r="AC314" s="30">
        <v>86</v>
      </c>
      <c r="AD314" s="30">
        <v>487471</v>
      </c>
      <c r="AE314" s="33">
        <v>-1048126</v>
      </c>
    </row>
    <row r="315" spans="1:31">
      <c r="A315" s="28">
        <v>2012</v>
      </c>
      <c r="B315" s="29" t="s">
        <v>116</v>
      </c>
      <c r="C315" s="29">
        <v>422011</v>
      </c>
      <c r="D315" s="29" t="s">
        <v>427</v>
      </c>
      <c r="E315" s="29" t="s">
        <v>428</v>
      </c>
      <c r="F315" s="30">
        <v>439539</v>
      </c>
      <c r="G315" s="30">
        <v>436874</v>
      </c>
      <c r="H315" s="30">
        <v>77325004</v>
      </c>
      <c r="I315" s="30">
        <v>41836382</v>
      </c>
      <c r="J315" s="30">
        <v>101733439</v>
      </c>
      <c r="K315" s="30">
        <v>7487564</v>
      </c>
      <c r="L315" s="31">
        <v>1.9</v>
      </c>
      <c r="M315" s="31">
        <v>94.8</v>
      </c>
      <c r="N315" s="31">
        <v>25.8</v>
      </c>
      <c r="O315" s="31">
        <v>19.5</v>
      </c>
      <c r="P315" s="31">
        <v>17.8</v>
      </c>
      <c r="Q315" s="32">
        <v>0.54</v>
      </c>
      <c r="R315" s="32" t="s">
        <v>115</v>
      </c>
      <c r="S315" s="32" t="s">
        <v>115</v>
      </c>
      <c r="T315" s="31">
        <v>9.1999999999999993</v>
      </c>
      <c r="U315" s="31">
        <v>83.1</v>
      </c>
      <c r="V315" s="30">
        <v>211298338</v>
      </c>
      <c r="W315" s="30">
        <v>208532555</v>
      </c>
      <c r="X315" s="30">
        <v>2765783</v>
      </c>
      <c r="Y315" s="30">
        <v>790298</v>
      </c>
      <c r="Z315" s="30">
        <v>1975485</v>
      </c>
      <c r="AA315" s="30">
        <v>669434</v>
      </c>
      <c r="AB315" s="30">
        <v>511860</v>
      </c>
      <c r="AC315" s="30" t="s">
        <v>115</v>
      </c>
      <c r="AD315" s="30">
        <v>726570</v>
      </c>
      <c r="AE315" s="33">
        <v>454724</v>
      </c>
    </row>
    <row r="316" spans="1:31">
      <c r="A316" s="28">
        <v>2012</v>
      </c>
      <c r="B316" s="29" t="s">
        <v>129</v>
      </c>
      <c r="C316" s="29">
        <v>422029</v>
      </c>
      <c r="D316" s="29" t="s">
        <v>427</v>
      </c>
      <c r="E316" s="29" t="s">
        <v>429</v>
      </c>
      <c r="F316" s="30">
        <v>262441</v>
      </c>
      <c r="G316" s="30">
        <v>261031</v>
      </c>
      <c r="H316" s="30">
        <v>46514757</v>
      </c>
      <c r="I316" s="30">
        <v>23245896</v>
      </c>
      <c r="J316" s="30">
        <v>61223400</v>
      </c>
      <c r="K316" s="30">
        <v>4521060</v>
      </c>
      <c r="L316" s="31">
        <v>5.8</v>
      </c>
      <c r="M316" s="31">
        <v>87.5</v>
      </c>
      <c r="N316" s="31">
        <v>25.1</v>
      </c>
      <c r="O316" s="31">
        <v>20.8</v>
      </c>
      <c r="P316" s="31">
        <v>16.5</v>
      </c>
      <c r="Q316" s="32">
        <v>0.5</v>
      </c>
      <c r="R316" s="32" t="s">
        <v>115</v>
      </c>
      <c r="S316" s="32" t="s">
        <v>115</v>
      </c>
      <c r="T316" s="31">
        <v>11.7</v>
      </c>
      <c r="U316" s="31">
        <v>69.900000000000006</v>
      </c>
      <c r="V316" s="30">
        <v>125845359</v>
      </c>
      <c r="W316" s="30">
        <v>121934890</v>
      </c>
      <c r="X316" s="30">
        <v>3910469</v>
      </c>
      <c r="Y316" s="30">
        <v>384794</v>
      </c>
      <c r="Z316" s="30">
        <v>3525675</v>
      </c>
      <c r="AA316" s="30">
        <v>-251702</v>
      </c>
      <c r="AB316" s="30">
        <v>2289467</v>
      </c>
      <c r="AC316" s="30" t="s">
        <v>115</v>
      </c>
      <c r="AD316" s="30">
        <v>5605622</v>
      </c>
      <c r="AE316" s="33">
        <v>-3567857</v>
      </c>
    </row>
    <row r="317" spans="1:31">
      <c r="A317" s="28">
        <v>2012</v>
      </c>
      <c r="B317" s="29" t="s">
        <v>118</v>
      </c>
      <c r="C317" s="29">
        <v>422045</v>
      </c>
      <c r="D317" s="29" t="s">
        <v>427</v>
      </c>
      <c r="E317" s="29" t="s">
        <v>430</v>
      </c>
      <c r="F317" s="30">
        <v>141218</v>
      </c>
      <c r="G317" s="30">
        <v>140625</v>
      </c>
      <c r="H317" s="30">
        <v>26254148</v>
      </c>
      <c r="I317" s="30">
        <v>13771137</v>
      </c>
      <c r="J317" s="30">
        <v>36272165</v>
      </c>
      <c r="K317" s="30">
        <v>2590137</v>
      </c>
      <c r="L317" s="31">
        <v>2.5</v>
      </c>
      <c r="M317" s="31">
        <v>89.9</v>
      </c>
      <c r="N317" s="31">
        <v>19.899999999999999</v>
      </c>
      <c r="O317" s="31">
        <v>24</v>
      </c>
      <c r="P317" s="31">
        <v>24.4</v>
      </c>
      <c r="Q317" s="32">
        <v>0.51</v>
      </c>
      <c r="R317" s="32" t="s">
        <v>115</v>
      </c>
      <c r="S317" s="32" t="s">
        <v>115</v>
      </c>
      <c r="T317" s="31">
        <v>9.5</v>
      </c>
      <c r="U317" s="31">
        <v>30.8</v>
      </c>
      <c r="V317" s="30">
        <v>68597382</v>
      </c>
      <c r="W317" s="30">
        <v>67373809</v>
      </c>
      <c r="X317" s="30">
        <v>1223573</v>
      </c>
      <c r="Y317" s="30">
        <v>317716</v>
      </c>
      <c r="Z317" s="30">
        <v>905857</v>
      </c>
      <c r="AA317" s="30">
        <v>-82312</v>
      </c>
      <c r="AB317" s="30">
        <v>600884</v>
      </c>
      <c r="AC317" s="30">
        <v>2181561</v>
      </c>
      <c r="AD317" s="30">
        <v>2307669</v>
      </c>
      <c r="AE317" s="33">
        <v>392464</v>
      </c>
    </row>
    <row r="318" spans="1:31">
      <c r="A318" s="21">
        <v>2012</v>
      </c>
      <c r="B318" s="22" t="s">
        <v>112</v>
      </c>
      <c r="C318" s="22">
        <v>431001</v>
      </c>
      <c r="D318" s="22" t="s">
        <v>431</v>
      </c>
      <c r="E318" s="22" t="s">
        <v>432</v>
      </c>
      <c r="F318" s="23">
        <v>731815</v>
      </c>
      <c r="G318" s="23">
        <v>727745</v>
      </c>
      <c r="H318" s="23">
        <v>114629853</v>
      </c>
      <c r="I318" s="23">
        <v>78017418</v>
      </c>
      <c r="J318" s="23">
        <v>158050999</v>
      </c>
      <c r="K318" s="23">
        <v>20004056</v>
      </c>
      <c r="L318" s="24">
        <v>1.8</v>
      </c>
      <c r="M318" s="24">
        <v>89.1</v>
      </c>
      <c r="N318" s="24">
        <v>26.5</v>
      </c>
      <c r="O318" s="24">
        <v>19.2</v>
      </c>
      <c r="P318" s="24">
        <v>17.3</v>
      </c>
      <c r="Q318" s="25">
        <v>0.66</v>
      </c>
      <c r="R318" s="25" t="s">
        <v>115</v>
      </c>
      <c r="S318" s="25" t="s">
        <v>115</v>
      </c>
      <c r="T318" s="24">
        <v>11.1</v>
      </c>
      <c r="U318" s="24">
        <v>120.7</v>
      </c>
      <c r="V318" s="23">
        <v>281210361</v>
      </c>
      <c r="W318" s="23">
        <v>277665883</v>
      </c>
      <c r="X318" s="23">
        <v>3544478</v>
      </c>
      <c r="Y318" s="23">
        <v>663374</v>
      </c>
      <c r="Z318" s="23">
        <v>2881104</v>
      </c>
      <c r="AA318" s="23">
        <v>-538809</v>
      </c>
      <c r="AB318" s="23">
        <v>1915813</v>
      </c>
      <c r="AC318" s="23">
        <v>7773</v>
      </c>
      <c r="AD318" s="23">
        <v>2370000</v>
      </c>
      <c r="AE318" s="26">
        <v>-985223</v>
      </c>
    </row>
    <row r="319" spans="1:31">
      <c r="A319" s="28">
        <v>2012</v>
      </c>
      <c r="B319" s="29" t="s">
        <v>118</v>
      </c>
      <c r="C319" s="29">
        <v>432024</v>
      </c>
      <c r="D319" s="29" t="s">
        <v>431</v>
      </c>
      <c r="E319" s="29" t="s">
        <v>433</v>
      </c>
      <c r="F319" s="30">
        <v>132775</v>
      </c>
      <c r="G319" s="30">
        <v>131714</v>
      </c>
      <c r="H319" s="30">
        <v>24456499</v>
      </c>
      <c r="I319" s="30">
        <v>11428437</v>
      </c>
      <c r="J319" s="30">
        <v>33768179</v>
      </c>
      <c r="K319" s="30">
        <v>2432794</v>
      </c>
      <c r="L319" s="31">
        <v>5</v>
      </c>
      <c r="M319" s="31">
        <v>89.2</v>
      </c>
      <c r="N319" s="31">
        <v>21.4</v>
      </c>
      <c r="O319" s="31">
        <v>20</v>
      </c>
      <c r="P319" s="31">
        <v>18.2</v>
      </c>
      <c r="Q319" s="32">
        <v>0.46</v>
      </c>
      <c r="R319" s="32" t="s">
        <v>115</v>
      </c>
      <c r="S319" s="32" t="s">
        <v>115</v>
      </c>
      <c r="T319" s="31">
        <v>15</v>
      </c>
      <c r="U319" s="31">
        <v>90.2</v>
      </c>
      <c r="V319" s="30">
        <v>57612182</v>
      </c>
      <c r="W319" s="30">
        <v>55690075</v>
      </c>
      <c r="X319" s="30">
        <v>1922107</v>
      </c>
      <c r="Y319" s="30">
        <v>220196</v>
      </c>
      <c r="Z319" s="30">
        <v>1701911</v>
      </c>
      <c r="AA319" s="30">
        <v>-36942</v>
      </c>
      <c r="AB319" s="30">
        <v>1312</v>
      </c>
      <c r="AC319" s="30" t="s">
        <v>115</v>
      </c>
      <c r="AD319" s="30" t="s">
        <v>115</v>
      </c>
      <c r="AE319" s="33">
        <v>-35630</v>
      </c>
    </row>
    <row r="320" spans="1:31">
      <c r="A320" s="28">
        <v>2012</v>
      </c>
      <c r="B320" s="29" t="s">
        <v>116</v>
      </c>
      <c r="C320" s="29">
        <v>442011</v>
      </c>
      <c r="D320" s="29" t="s">
        <v>434</v>
      </c>
      <c r="E320" s="29" t="s">
        <v>435</v>
      </c>
      <c r="F320" s="30">
        <v>476723</v>
      </c>
      <c r="G320" s="30">
        <v>474050</v>
      </c>
      <c r="H320" s="30">
        <v>68558599</v>
      </c>
      <c r="I320" s="30">
        <v>59606161</v>
      </c>
      <c r="J320" s="30">
        <v>96109213</v>
      </c>
      <c r="K320" s="30">
        <v>7975995</v>
      </c>
      <c r="L320" s="31">
        <v>4.0999999999999996</v>
      </c>
      <c r="M320" s="31">
        <v>92.3</v>
      </c>
      <c r="N320" s="31">
        <v>28.9</v>
      </c>
      <c r="O320" s="31">
        <v>21.5</v>
      </c>
      <c r="P320" s="31">
        <v>19.5</v>
      </c>
      <c r="Q320" s="32">
        <v>0.87</v>
      </c>
      <c r="R320" s="32" t="s">
        <v>115</v>
      </c>
      <c r="S320" s="32" t="s">
        <v>115</v>
      </c>
      <c r="T320" s="31">
        <v>10</v>
      </c>
      <c r="U320" s="31">
        <v>79.099999999999994</v>
      </c>
      <c r="V320" s="30">
        <v>173890146</v>
      </c>
      <c r="W320" s="30">
        <v>169606728</v>
      </c>
      <c r="X320" s="30">
        <v>4283418</v>
      </c>
      <c r="Y320" s="30">
        <v>374025</v>
      </c>
      <c r="Z320" s="30">
        <v>3909393</v>
      </c>
      <c r="AA320" s="30">
        <v>197214</v>
      </c>
      <c r="AB320" s="30">
        <v>507050</v>
      </c>
      <c r="AC320" s="30">
        <v>227468</v>
      </c>
      <c r="AD320" s="30" t="s">
        <v>115</v>
      </c>
      <c r="AE320" s="33">
        <v>931732</v>
      </c>
    </row>
    <row r="321" spans="1:31">
      <c r="A321" s="28">
        <v>2012</v>
      </c>
      <c r="B321" s="29" t="s">
        <v>118</v>
      </c>
      <c r="C321" s="29">
        <v>442020</v>
      </c>
      <c r="D321" s="29" t="s">
        <v>434</v>
      </c>
      <c r="E321" s="29" t="s">
        <v>436</v>
      </c>
      <c r="F321" s="30">
        <v>121998</v>
      </c>
      <c r="G321" s="30">
        <v>118344</v>
      </c>
      <c r="H321" s="30">
        <v>19095396</v>
      </c>
      <c r="I321" s="30">
        <v>10773167</v>
      </c>
      <c r="J321" s="30">
        <v>24335297</v>
      </c>
      <c r="K321" s="30">
        <v>2075057</v>
      </c>
      <c r="L321" s="31">
        <v>1.9</v>
      </c>
      <c r="M321" s="31">
        <v>95.1</v>
      </c>
      <c r="N321" s="31">
        <v>32.200000000000003</v>
      </c>
      <c r="O321" s="31">
        <v>12.2</v>
      </c>
      <c r="P321" s="31">
        <v>10.7</v>
      </c>
      <c r="Q321" s="32">
        <v>0.56999999999999995</v>
      </c>
      <c r="R321" s="32" t="s">
        <v>115</v>
      </c>
      <c r="S321" s="32" t="s">
        <v>115</v>
      </c>
      <c r="T321" s="31">
        <v>3.2</v>
      </c>
      <c r="U321" s="31" t="s">
        <v>115</v>
      </c>
      <c r="V321" s="30">
        <v>44723342</v>
      </c>
      <c r="W321" s="30">
        <v>44108695</v>
      </c>
      <c r="X321" s="30">
        <v>614647</v>
      </c>
      <c r="Y321" s="30">
        <v>140216</v>
      </c>
      <c r="Z321" s="30">
        <v>474431</v>
      </c>
      <c r="AA321" s="30">
        <v>-637147</v>
      </c>
      <c r="AB321" s="30">
        <v>869057</v>
      </c>
      <c r="AC321" s="30" t="s">
        <v>115</v>
      </c>
      <c r="AD321" s="30" t="s">
        <v>115</v>
      </c>
      <c r="AE321" s="33">
        <v>231910</v>
      </c>
    </row>
    <row r="322" spans="1:31">
      <c r="A322" s="28">
        <v>2012</v>
      </c>
      <c r="B322" s="29" t="s">
        <v>116</v>
      </c>
      <c r="C322" s="29">
        <v>452017</v>
      </c>
      <c r="D322" s="29" t="s">
        <v>437</v>
      </c>
      <c r="E322" s="29" t="s">
        <v>438</v>
      </c>
      <c r="F322" s="30">
        <v>404439</v>
      </c>
      <c r="G322" s="30">
        <v>403027</v>
      </c>
      <c r="H322" s="30">
        <v>68436359</v>
      </c>
      <c r="I322" s="30">
        <v>41366212</v>
      </c>
      <c r="J322" s="30">
        <v>90604459</v>
      </c>
      <c r="K322" s="30">
        <v>7222537</v>
      </c>
      <c r="L322" s="31">
        <v>2.2000000000000002</v>
      </c>
      <c r="M322" s="31">
        <v>93</v>
      </c>
      <c r="N322" s="31">
        <v>21</v>
      </c>
      <c r="O322" s="31">
        <v>25</v>
      </c>
      <c r="P322" s="31">
        <v>22.5</v>
      </c>
      <c r="Q322" s="32">
        <v>0.6</v>
      </c>
      <c r="R322" s="32" t="s">
        <v>115</v>
      </c>
      <c r="S322" s="32" t="s">
        <v>115</v>
      </c>
      <c r="T322" s="31">
        <v>11.1</v>
      </c>
      <c r="U322" s="31">
        <v>93.2</v>
      </c>
      <c r="V322" s="30">
        <v>156405264</v>
      </c>
      <c r="W322" s="30">
        <v>153684502</v>
      </c>
      <c r="X322" s="30">
        <v>2720762</v>
      </c>
      <c r="Y322" s="30">
        <v>755032</v>
      </c>
      <c r="Z322" s="30">
        <v>1965730</v>
      </c>
      <c r="AA322" s="30">
        <v>-415311</v>
      </c>
      <c r="AB322" s="30">
        <v>631957</v>
      </c>
      <c r="AC322" s="30">
        <v>63930</v>
      </c>
      <c r="AD322" s="30">
        <v>2591477</v>
      </c>
      <c r="AE322" s="33">
        <v>-2310901</v>
      </c>
    </row>
    <row r="323" spans="1:31">
      <c r="A323" s="28">
        <v>2012</v>
      </c>
      <c r="B323" s="29" t="s">
        <v>118</v>
      </c>
      <c r="C323" s="29">
        <v>452025</v>
      </c>
      <c r="D323" s="29" t="s">
        <v>437</v>
      </c>
      <c r="E323" s="29" t="s">
        <v>439</v>
      </c>
      <c r="F323" s="30">
        <v>169988</v>
      </c>
      <c r="G323" s="30">
        <v>169207</v>
      </c>
      <c r="H323" s="30">
        <v>31571355</v>
      </c>
      <c r="I323" s="30">
        <v>15546490</v>
      </c>
      <c r="J323" s="30">
        <v>41970819</v>
      </c>
      <c r="K323" s="30">
        <v>2908413</v>
      </c>
      <c r="L323" s="31">
        <v>3</v>
      </c>
      <c r="M323" s="31">
        <v>88.6</v>
      </c>
      <c r="N323" s="31">
        <v>23.7</v>
      </c>
      <c r="O323" s="31">
        <v>20</v>
      </c>
      <c r="P323" s="31">
        <v>19.8</v>
      </c>
      <c r="Q323" s="32">
        <v>0.48</v>
      </c>
      <c r="R323" s="32" t="s">
        <v>115</v>
      </c>
      <c r="S323" s="32" t="s">
        <v>115</v>
      </c>
      <c r="T323" s="31">
        <v>7.9</v>
      </c>
      <c r="U323" s="31">
        <v>10.8</v>
      </c>
      <c r="V323" s="30">
        <v>69914538</v>
      </c>
      <c r="W323" s="30">
        <v>68377562</v>
      </c>
      <c r="X323" s="30">
        <v>1536976</v>
      </c>
      <c r="Y323" s="30">
        <v>298327</v>
      </c>
      <c r="Z323" s="30">
        <v>1238649</v>
      </c>
      <c r="AA323" s="30">
        <v>51292</v>
      </c>
      <c r="AB323" s="30">
        <v>594998</v>
      </c>
      <c r="AC323" s="30">
        <v>843240</v>
      </c>
      <c r="AD323" s="30">
        <v>594998</v>
      </c>
      <c r="AE323" s="33">
        <v>894532</v>
      </c>
    </row>
    <row r="324" spans="1:31">
      <c r="A324" s="28">
        <v>2012</v>
      </c>
      <c r="B324" s="29" t="s">
        <v>118</v>
      </c>
      <c r="C324" s="29">
        <v>452033</v>
      </c>
      <c r="D324" s="29" t="s">
        <v>437</v>
      </c>
      <c r="E324" s="29" t="s">
        <v>440</v>
      </c>
      <c r="F324" s="30">
        <v>130983</v>
      </c>
      <c r="G324" s="30">
        <v>130730</v>
      </c>
      <c r="H324" s="30">
        <v>25054995</v>
      </c>
      <c r="I324" s="30">
        <v>11464879</v>
      </c>
      <c r="J324" s="30">
        <v>32831075</v>
      </c>
      <c r="K324" s="30">
        <v>2405786</v>
      </c>
      <c r="L324" s="31">
        <v>3.6</v>
      </c>
      <c r="M324" s="31">
        <v>89.4</v>
      </c>
      <c r="N324" s="31">
        <v>29.3</v>
      </c>
      <c r="O324" s="31">
        <v>22</v>
      </c>
      <c r="P324" s="31">
        <v>20.100000000000001</v>
      </c>
      <c r="Q324" s="32">
        <v>0.45</v>
      </c>
      <c r="R324" s="32" t="s">
        <v>115</v>
      </c>
      <c r="S324" s="32" t="s">
        <v>115</v>
      </c>
      <c r="T324" s="31">
        <v>10.4</v>
      </c>
      <c r="U324" s="31">
        <v>69.7</v>
      </c>
      <c r="V324" s="30">
        <v>57135324</v>
      </c>
      <c r="W324" s="30">
        <v>55343145</v>
      </c>
      <c r="X324" s="30">
        <v>1792179</v>
      </c>
      <c r="Y324" s="30">
        <v>599677</v>
      </c>
      <c r="Z324" s="30">
        <v>1192502</v>
      </c>
      <c r="AA324" s="30">
        <v>-381590</v>
      </c>
      <c r="AB324" s="30">
        <v>1080405</v>
      </c>
      <c r="AC324" s="30" t="s">
        <v>115</v>
      </c>
      <c r="AD324" s="30">
        <v>100000</v>
      </c>
      <c r="AE324" s="33">
        <v>598815</v>
      </c>
    </row>
    <row r="325" spans="1:31">
      <c r="A325" s="28">
        <v>2012</v>
      </c>
      <c r="B325" s="29" t="s">
        <v>116</v>
      </c>
      <c r="C325" s="29">
        <v>462012</v>
      </c>
      <c r="D325" s="29" t="s">
        <v>441</v>
      </c>
      <c r="E325" s="29" t="s">
        <v>442</v>
      </c>
      <c r="F325" s="30">
        <v>607499</v>
      </c>
      <c r="G325" s="30">
        <v>605490</v>
      </c>
      <c r="H325" s="30">
        <v>94544210</v>
      </c>
      <c r="I325" s="30">
        <v>64111917</v>
      </c>
      <c r="J325" s="30">
        <v>127272601</v>
      </c>
      <c r="K325" s="30">
        <v>10820881</v>
      </c>
      <c r="L325" s="31">
        <v>5.0999999999999996</v>
      </c>
      <c r="M325" s="31">
        <v>87.9</v>
      </c>
      <c r="N325" s="31">
        <v>23</v>
      </c>
      <c r="O325" s="31">
        <v>19.3</v>
      </c>
      <c r="P325" s="31">
        <v>16.3</v>
      </c>
      <c r="Q325" s="32">
        <v>0.68</v>
      </c>
      <c r="R325" s="32" t="s">
        <v>115</v>
      </c>
      <c r="S325" s="32" t="s">
        <v>115</v>
      </c>
      <c r="T325" s="31">
        <v>5.0999999999999996</v>
      </c>
      <c r="U325" s="31">
        <v>38.700000000000003</v>
      </c>
      <c r="V325" s="30">
        <v>235413629</v>
      </c>
      <c r="W325" s="30">
        <v>227496486</v>
      </c>
      <c r="X325" s="30">
        <v>7917143</v>
      </c>
      <c r="Y325" s="30">
        <v>1451566</v>
      </c>
      <c r="Z325" s="30">
        <v>6465577</v>
      </c>
      <c r="AA325" s="30">
        <v>-160273</v>
      </c>
      <c r="AB325" s="30">
        <v>812991</v>
      </c>
      <c r="AC325" s="30">
        <v>233711</v>
      </c>
      <c r="AD325" s="30" t="s">
        <v>115</v>
      </c>
      <c r="AE325" s="33">
        <v>886429</v>
      </c>
    </row>
    <row r="326" spans="1:31">
      <c r="A326" s="28">
        <v>2012</v>
      </c>
      <c r="B326" s="29" t="s">
        <v>118</v>
      </c>
      <c r="C326" s="29">
        <v>462039</v>
      </c>
      <c r="D326" s="29" t="s">
        <v>441</v>
      </c>
      <c r="E326" s="29" t="s">
        <v>443</v>
      </c>
      <c r="F326" s="30">
        <v>104570</v>
      </c>
      <c r="G326" s="30">
        <v>104226</v>
      </c>
      <c r="H326" s="30">
        <v>19288967</v>
      </c>
      <c r="I326" s="30">
        <v>8451149</v>
      </c>
      <c r="J326" s="30">
        <v>25532735</v>
      </c>
      <c r="K326" s="30">
        <v>1775585</v>
      </c>
      <c r="L326" s="31">
        <v>5.7</v>
      </c>
      <c r="M326" s="31">
        <v>91.5</v>
      </c>
      <c r="N326" s="31">
        <v>24.4</v>
      </c>
      <c r="O326" s="31">
        <v>18.100000000000001</v>
      </c>
      <c r="P326" s="31">
        <v>15.5</v>
      </c>
      <c r="Q326" s="32">
        <v>0.44</v>
      </c>
      <c r="R326" s="32" t="s">
        <v>115</v>
      </c>
      <c r="S326" s="32" t="s">
        <v>115</v>
      </c>
      <c r="T326" s="31">
        <v>11.8</v>
      </c>
      <c r="U326" s="31">
        <v>37.9</v>
      </c>
      <c r="V326" s="30">
        <v>44611640</v>
      </c>
      <c r="W326" s="30">
        <v>42713978</v>
      </c>
      <c r="X326" s="30">
        <v>1897662</v>
      </c>
      <c r="Y326" s="30">
        <v>449126</v>
      </c>
      <c r="Z326" s="30">
        <v>1448536</v>
      </c>
      <c r="AA326" s="30">
        <v>140247</v>
      </c>
      <c r="AB326" s="30">
        <v>960525</v>
      </c>
      <c r="AC326" s="30" t="s">
        <v>115</v>
      </c>
      <c r="AD326" s="30">
        <v>563601</v>
      </c>
      <c r="AE326" s="33">
        <v>537171</v>
      </c>
    </row>
    <row r="327" spans="1:31">
      <c r="A327" s="28">
        <v>2012</v>
      </c>
      <c r="B327" s="29" t="s">
        <v>118</v>
      </c>
      <c r="C327" s="29">
        <v>462187</v>
      </c>
      <c r="D327" s="29" t="s">
        <v>441</v>
      </c>
      <c r="E327" s="29" t="s">
        <v>444</v>
      </c>
      <c r="F327" s="30">
        <v>127537</v>
      </c>
      <c r="G327" s="30">
        <v>127205</v>
      </c>
      <c r="H327" s="30">
        <v>23736299</v>
      </c>
      <c r="I327" s="30">
        <v>12649495</v>
      </c>
      <c r="J327" s="30">
        <v>34001146</v>
      </c>
      <c r="K327" s="30">
        <v>2522256</v>
      </c>
      <c r="L327" s="31">
        <v>4.2</v>
      </c>
      <c r="M327" s="31">
        <v>86</v>
      </c>
      <c r="N327" s="31">
        <v>25.8</v>
      </c>
      <c r="O327" s="31">
        <v>23.2</v>
      </c>
      <c r="P327" s="31">
        <v>20.100000000000001</v>
      </c>
      <c r="Q327" s="32">
        <v>0.52</v>
      </c>
      <c r="R327" s="32" t="s">
        <v>115</v>
      </c>
      <c r="S327" s="32" t="s">
        <v>115</v>
      </c>
      <c r="T327" s="31">
        <v>10.9</v>
      </c>
      <c r="U327" s="31">
        <v>49.4</v>
      </c>
      <c r="V327" s="30">
        <v>58138046</v>
      </c>
      <c r="W327" s="30">
        <v>55364677</v>
      </c>
      <c r="X327" s="30">
        <v>2773369</v>
      </c>
      <c r="Y327" s="30">
        <v>1350884</v>
      </c>
      <c r="Z327" s="30">
        <v>1422485</v>
      </c>
      <c r="AA327" s="30">
        <v>-334953</v>
      </c>
      <c r="AB327" s="30">
        <v>926698</v>
      </c>
      <c r="AC327" s="30">
        <v>218960</v>
      </c>
      <c r="AD327" s="30">
        <v>1344726</v>
      </c>
      <c r="AE327" s="33">
        <v>-534021</v>
      </c>
    </row>
    <row r="328" spans="1:31">
      <c r="A328" s="28">
        <v>2012</v>
      </c>
      <c r="B328" s="29" t="s">
        <v>118</v>
      </c>
      <c r="C328" s="29">
        <v>472018</v>
      </c>
      <c r="D328" s="29" t="s">
        <v>445</v>
      </c>
      <c r="E328" s="29" t="s">
        <v>446</v>
      </c>
      <c r="F328" s="30">
        <v>320889</v>
      </c>
      <c r="G328" s="30">
        <v>318708</v>
      </c>
      <c r="H328" s="30">
        <v>45431841</v>
      </c>
      <c r="I328" s="30">
        <v>33924376</v>
      </c>
      <c r="J328" s="30">
        <v>60924297</v>
      </c>
      <c r="K328" s="30">
        <v>5077967</v>
      </c>
      <c r="L328" s="31">
        <v>4.5</v>
      </c>
      <c r="M328" s="31">
        <v>90.4</v>
      </c>
      <c r="N328" s="31">
        <v>26</v>
      </c>
      <c r="O328" s="31">
        <v>17.399999999999999</v>
      </c>
      <c r="P328" s="31">
        <v>15.9</v>
      </c>
      <c r="Q328" s="32">
        <v>0.74</v>
      </c>
      <c r="R328" s="32" t="s">
        <v>115</v>
      </c>
      <c r="S328" s="32" t="s">
        <v>115</v>
      </c>
      <c r="T328" s="31">
        <v>14.2</v>
      </c>
      <c r="U328" s="31">
        <v>131.1</v>
      </c>
      <c r="V328" s="30">
        <v>129959613</v>
      </c>
      <c r="W328" s="30">
        <v>126248622</v>
      </c>
      <c r="X328" s="30">
        <v>3710991</v>
      </c>
      <c r="Y328" s="30">
        <v>977579</v>
      </c>
      <c r="Z328" s="30">
        <v>2733412</v>
      </c>
      <c r="AA328" s="30">
        <v>-499675</v>
      </c>
      <c r="AB328" s="30">
        <v>1626401</v>
      </c>
      <c r="AC328" s="30">
        <v>171541</v>
      </c>
      <c r="AD328" s="30">
        <v>1630525</v>
      </c>
      <c r="AE328" s="33">
        <v>-332258</v>
      </c>
    </row>
    <row r="329" spans="1:31">
      <c r="A329" s="28">
        <v>2012</v>
      </c>
      <c r="B329" s="29" t="s">
        <v>118</v>
      </c>
      <c r="C329" s="29">
        <v>472085</v>
      </c>
      <c r="D329" s="29" t="s">
        <v>445</v>
      </c>
      <c r="E329" s="29" t="s">
        <v>447</v>
      </c>
      <c r="F329" s="30">
        <v>113752</v>
      </c>
      <c r="G329" s="30">
        <v>113089</v>
      </c>
      <c r="H329" s="30">
        <v>15606254</v>
      </c>
      <c r="I329" s="30">
        <v>11084794</v>
      </c>
      <c r="J329" s="30">
        <v>20848167</v>
      </c>
      <c r="K329" s="30">
        <v>1861946</v>
      </c>
      <c r="L329" s="31">
        <v>4.0999999999999996</v>
      </c>
      <c r="M329" s="31">
        <v>91.8</v>
      </c>
      <c r="N329" s="31">
        <v>27.4</v>
      </c>
      <c r="O329" s="31">
        <v>16.5</v>
      </c>
      <c r="P329" s="31">
        <v>14.4</v>
      </c>
      <c r="Q329" s="32">
        <v>0.72</v>
      </c>
      <c r="R329" s="32" t="s">
        <v>115</v>
      </c>
      <c r="S329" s="32" t="s">
        <v>115</v>
      </c>
      <c r="T329" s="31">
        <v>10.199999999999999</v>
      </c>
      <c r="U329" s="31">
        <v>76.5</v>
      </c>
      <c r="V329" s="30">
        <v>44050489</v>
      </c>
      <c r="W329" s="30">
        <v>42431116</v>
      </c>
      <c r="X329" s="30">
        <v>1619373</v>
      </c>
      <c r="Y329" s="30">
        <v>761832</v>
      </c>
      <c r="Z329" s="30">
        <v>857541</v>
      </c>
      <c r="AA329" s="30">
        <v>-92598</v>
      </c>
      <c r="AB329" s="30">
        <v>729806</v>
      </c>
      <c r="AC329" s="30" t="s">
        <v>115</v>
      </c>
      <c r="AD329" s="30">
        <v>415000</v>
      </c>
      <c r="AE329" s="33">
        <v>222208</v>
      </c>
    </row>
    <row r="330" spans="1:31">
      <c r="A330" s="28">
        <v>2012</v>
      </c>
      <c r="B330" s="29" t="s">
        <v>118</v>
      </c>
      <c r="C330" s="29">
        <v>472115</v>
      </c>
      <c r="D330" s="29" t="s">
        <v>445</v>
      </c>
      <c r="E330" s="29" t="s">
        <v>448</v>
      </c>
      <c r="F330" s="30">
        <v>138362</v>
      </c>
      <c r="G330" s="30">
        <v>137167</v>
      </c>
      <c r="H330" s="30">
        <v>21227806</v>
      </c>
      <c r="I330" s="30">
        <v>10733225</v>
      </c>
      <c r="J330" s="30">
        <v>26423727</v>
      </c>
      <c r="K330" s="30">
        <v>1951763</v>
      </c>
      <c r="L330" s="31">
        <v>5.5</v>
      </c>
      <c r="M330" s="31">
        <v>83.6</v>
      </c>
      <c r="N330" s="31">
        <v>22.6</v>
      </c>
      <c r="O330" s="31">
        <v>12.3</v>
      </c>
      <c r="P330" s="31">
        <v>10.8</v>
      </c>
      <c r="Q330" s="32">
        <v>0.51</v>
      </c>
      <c r="R330" s="32" t="s">
        <v>115</v>
      </c>
      <c r="S330" s="32" t="s">
        <v>115</v>
      </c>
      <c r="T330" s="31">
        <v>9.5</v>
      </c>
      <c r="U330" s="31">
        <v>35</v>
      </c>
      <c r="V330" s="30">
        <v>55269998</v>
      </c>
      <c r="W330" s="30">
        <v>52725457</v>
      </c>
      <c r="X330" s="30">
        <v>2544541</v>
      </c>
      <c r="Y330" s="30">
        <v>1099575</v>
      </c>
      <c r="Z330" s="30">
        <v>1444966</v>
      </c>
      <c r="AA330" s="30">
        <v>304978</v>
      </c>
      <c r="AB330" s="30">
        <v>571533</v>
      </c>
      <c r="AC330" s="30" t="s">
        <v>115</v>
      </c>
      <c r="AD330" s="30">
        <v>796181</v>
      </c>
      <c r="AE330" s="33">
        <v>80330</v>
      </c>
    </row>
    <row r="331" spans="1:31">
      <c r="A331" s="28">
        <v>2012</v>
      </c>
      <c r="B331" s="29" t="s">
        <v>118</v>
      </c>
      <c r="C331" s="29">
        <v>472131</v>
      </c>
      <c r="D331" s="29" t="s">
        <v>445</v>
      </c>
      <c r="E331" s="29" t="s">
        <v>449</v>
      </c>
      <c r="F331" s="30">
        <v>120340</v>
      </c>
      <c r="G331" s="30">
        <v>119857</v>
      </c>
      <c r="H331" s="30">
        <v>18744004</v>
      </c>
      <c r="I331" s="30">
        <v>8361433</v>
      </c>
      <c r="J331" s="30">
        <v>25154884</v>
      </c>
      <c r="K331" s="30">
        <v>1762176</v>
      </c>
      <c r="L331" s="31">
        <v>5.9</v>
      </c>
      <c r="M331" s="31">
        <v>85.5</v>
      </c>
      <c r="N331" s="31">
        <v>24.4</v>
      </c>
      <c r="O331" s="31">
        <v>15.6</v>
      </c>
      <c r="P331" s="31">
        <v>14.6</v>
      </c>
      <c r="Q331" s="32">
        <v>0.45</v>
      </c>
      <c r="R331" s="32" t="s">
        <v>115</v>
      </c>
      <c r="S331" s="32" t="s">
        <v>115</v>
      </c>
      <c r="T331" s="31">
        <v>10.199999999999999</v>
      </c>
      <c r="U331" s="31">
        <v>59.7</v>
      </c>
      <c r="V331" s="30">
        <v>49208954</v>
      </c>
      <c r="W331" s="30">
        <v>47398557</v>
      </c>
      <c r="X331" s="30">
        <v>1810397</v>
      </c>
      <c r="Y331" s="30">
        <v>334984</v>
      </c>
      <c r="Z331" s="30">
        <v>1475413</v>
      </c>
      <c r="AA331" s="30">
        <v>328359</v>
      </c>
      <c r="AB331" s="30">
        <v>578203</v>
      </c>
      <c r="AC331" s="30">
        <v>257317</v>
      </c>
      <c r="AD331" s="30">
        <v>161893</v>
      </c>
      <c r="AE331" s="33">
        <v>1001986</v>
      </c>
    </row>
  </sheetData>
  <autoFilter ref="A12:AE331">
    <sortState ref="A13:AE1610">
      <sortCondition ref="A12:A1444"/>
    </sortState>
  </autoFilter>
  <mergeCells count="33">
    <mergeCell ref="N6:O6"/>
    <mergeCell ref="A6:A11"/>
    <mergeCell ref="B6:B11"/>
    <mergeCell ref="C6:C11"/>
    <mergeCell ref="D6:D11"/>
    <mergeCell ref="E6:E11"/>
    <mergeCell ref="F6:F10"/>
    <mergeCell ref="H6:H11"/>
    <mergeCell ref="I6:I11"/>
    <mergeCell ref="J6:J11"/>
    <mergeCell ref="L6:L10"/>
    <mergeCell ref="M6:M10"/>
    <mergeCell ref="Q6:Q11"/>
    <mergeCell ref="R6:U6"/>
    <mergeCell ref="V6:V10"/>
    <mergeCell ref="W6:W10"/>
    <mergeCell ref="X6:X9"/>
    <mergeCell ref="AE6:AE9"/>
    <mergeCell ref="G7:G10"/>
    <mergeCell ref="K7:K11"/>
    <mergeCell ref="N7:N10"/>
    <mergeCell ref="O7:O10"/>
    <mergeCell ref="R7:R10"/>
    <mergeCell ref="S7:S10"/>
    <mergeCell ref="T7:T10"/>
    <mergeCell ref="U7:U10"/>
    <mergeCell ref="Y6:Y10"/>
    <mergeCell ref="Z6:Z10"/>
    <mergeCell ref="AA6:AA10"/>
    <mergeCell ref="AB6:AB10"/>
    <mergeCell ref="AC6:AC10"/>
    <mergeCell ref="AD6:AD10"/>
    <mergeCell ref="P6:P10"/>
  </mergeCells>
  <phoneticPr fontId="5"/>
  <pageMargins left="0.39370078740157483" right="0.39370078740157483" top="0.39370078740157483" bottom="0.39370078740157483" header="0.51181102362204722" footer="0.51181102362204722"/>
  <pageSetup paperSize="9" scale="60"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331"/>
  <sheetViews>
    <sheetView topLeftCell="A19" workbookViewId="0">
      <selection activeCell="G38" sqref="G38"/>
    </sheetView>
  </sheetViews>
  <sheetFormatPr defaultColWidth="16.625" defaultRowHeight="13.5"/>
  <cols>
    <col min="1" max="1" width="8" style="1" customWidth="1"/>
    <col min="2" max="2" width="9.5" style="1" customWidth="1"/>
    <col min="3" max="4" width="13.5" style="1" customWidth="1"/>
    <col min="5" max="5" width="21.375" style="1" customWidth="1"/>
    <col min="6" max="7" width="16.625" style="1" customWidth="1"/>
    <col min="8" max="31" width="16.625" style="27" customWidth="1"/>
    <col min="32" max="16384" width="16.625" style="27"/>
  </cols>
  <sheetData>
    <row r="1" spans="1:31" s="2" customFormat="1">
      <c r="A1" s="1" t="s">
        <v>0</v>
      </c>
      <c r="B1" s="1"/>
      <c r="C1" s="1"/>
      <c r="D1" s="1"/>
      <c r="E1" s="1"/>
      <c r="F1" s="2" t="s">
        <v>1</v>
      </c>
    </row>
    <row r="2" spans="1:31" s="2" customFormat="1" ht="14.25">
      <c r="A2" s="1" t="s">
        <v>2</v>
      </c>
      <c r="B2" s="1"/>
      <c r="C2" s="1"/>
      <c r="D2" s="1"/>
      <c r="E2" s="1"/>
      <c r="F2" s="2" t="s">
        <v>3</v>
      </c>
    </row>
    <row r="3" spans="1:31" s="2" customFormat="1">
      <c r="A3" s="1"/>
      <c r="B3" s="1"/>
      <c r="C3" s="1"/>
      <c r="D3" s="1"/>
      <c r="E3" s="1"/>
      <c r="F3" s="2" t="s">
        <v>4</v>
      </c>
      <c r="AE3" s="3"/>
    </row>
    <row r="4" spans="1:31" s="2" customFormat="1">
      <c r="A4" s="1"/>
      <c r="B4" s="1"/>
      <c r="C4" s="1"/>
      <c r="D4" s="1"/>
      <c r="E4" s="1"/>
      <c r="F4" s="4" t="s">
        <v>5</v>
      </c>
      <c r="G4" s="4"/>
      <c r="AE4" s="3"/>
    </row>
    <row r="5" spans="1:31" s="2" customFormat="1" ht="14.25" thickBot="1">
      <c r="A5" s="1"/>
      <c r="B5" s="1"/>
      <c r="C5" s="1"/>
      <c r="D5" s="1"/>
      <c r="E5" s="1"/>
      <c r="F5" s="4" t="s">
        <v>6</v>
      </c>
      <c r="G5" s="4"/>
      <c r="AE5" s="3" t="s">
        <v>7</v>
      </c>
    </row>
    <row r="6" spans="1:31" s="2" customFormat="1" ht="13.5" customHeight="1">
      <c r="A6" s="127" t="s">
        <v>8</v>
      </c>
      <c r="B6" s="129" t="s">
        <v>9</v>
      </c>
      <c r="C6" s="129" t="s">
        <v>10</v>
      </c>
      <c r="D6" s="129" t="s">
        <v>11</v>
      </c>
      <c r="E6" s="129" t="s">
        <v>12</v>
      </c>
      <c r="F6" s="131" t="s">
        <v>13</v>
      </c>
      <c r="G6" s="5"/>
      <c r="H6" s="129" t="s">
        <v>14</v>
      </c>
      <c r="I6" s="129" t="s">
        <v>15</v>
      </c>
      <c r="J6" s="133" t="s">
        <v>16</v>
      </c>
      <c r="K6" s="6"/>
      <c r="L6" s="121" t="s">
        <v>17</v>
      </c>
      <c r="M6" s="121" t="s">
        <v>18</v>
      </c>
      <c r="N6" s="125" t="s">
        <v>19</v>
      </c>
      <c r="O6" s="126"/>
      <c r="P6" s="121" t="s">
        <v>20</v>
      </c>
      <c r="Q6" s="121" t="s">
        <v>21</v>
      </c>
      <c r="R6" s="122" t="s">
        <v>22</v>
      </c>
      <c r="S6" s="123"/>
      <c r="T6" s="123"/>
      <c r="U6" s="124"/>
      <c r="V6" s="121" t="s">
        <v>23</v>
      </c>
      <c r="W6" s="121" t="s">
        <v>24</v>
      </c>
      <c r="X6" s="121" t="s">
        <v>25</v>
      </c>
      <c r="Y6" s="121" t="s">
        <v>26</v>
      </c>
      <c r="Z6" s="121" t="s">
        <v>27</v>
      </c>
      <c r="AA6" s="121" t="s">
        <v>28</v>
      </c>
      <c r="AB6" s="121" t="s">
        <v>29</v>
      </c>
      <c r="AC6" s="121" t="s">
        <v>30</v>
      </c>
      <c r="AD6" s="121" t="s">
        <v>31</v>
      </c>
      <c r="AE6" s="115" t="s">
        <v>32</v>
      </c>
    </row>
    <row r="7" spans="1:31" s="2" customFormat="1" ht="13.5" customHeight="1">
      <c r="A7" s="128"/>
      <c r="B7" s="130"/>
      <c r="C7" s="130"/>
      <c r="D7" s="130"/>
      <c r="E7" s="130"/>
      <c r="F7" s="117"/>
      <c r="G7" s="117" t="s">
        <v>33</v>
      </c>
      <c r="H7" s="132"/>
      <c r="I7" s="132"/>
      <c r="J7" s="130"/>
      <c r="K7" s="118" t="s">
        <v>34</v>
      </c>
      <c r="L7" s="119"/>
      <c r="M7" s="119"/>
      <c r="N7" s="118" t="s">
        <v>35</v>
      </c>
      <c r="O7" s="118" t="s">
        <v>36</v>
      </c>
      <c r="P7" s="119"/>
      <c r="Q7" s="119"/>
      <c r="R7" s="120" t="s">
        <v>37</v>
      </c>
      <c r="S7" s="120" t="s">
        <v>38</v>
      </c>
      <c r="T7" s="120" t="s">
        <v>39</v>
      </c>
      <c r="U7" s="120" t="s">
        <v>40</v>
      </c>
      <c r="V7" s="120"/>
      <c r="W7" s="119"/>
      <c r="X7" s="119"/>
      <c r="Y7" s="119"/>
      <c r="Z7" s="119"/>
      <c r="AA7" s="119"/>
      <c r="AB7" s="119"/>
      <c r="AC7" s="119"/>
      <c r="AD7" s="119"/>
      <c r="AE7" s="116"/>
    </row>
    <row r="8" spans="1:31" s="2" customFormat="1" ht="13.5" customHeight="1">
      <c r="A8" s="128"/>
      <c r="B8" s="130"/>
      <c r="C8" s="130"/>
      <c r="D8" s="130"/>
      <c r="E8" s="130"/>
      <c r="F8" s="117"/>
      <c r="G8" s="117"/>
      <c r="H8" s="132"/>
      <c r="I8" s="132"/>
      <c r="J8" s="130"/>
      <c r="K8" s="119"/>
      <c r="L8" s="119"/>
      <c r="M8" s="119"/>
      <c r="N8" s="119"/>
      <c r="O8" s="119"/>
      <c r="P8" s="119"/>
      <c r="Q8" s="119"/>
      <c r="R8" s="120"/>
      <c r="S8" s="120"/>
      <c r="T8" s="120"/>
      <c r="U8" s="120"/>
      <c r="V8" s="120"/>
      <c r="W8" s="119"/>
      <c r="X8" s="119"/>
      <c r="Y8" s="119"/>
      <c r="Z8" s="119"/>
      <c r="AA8" s="119"/>
      <c r="AB8" s="119"/>
      <c r="AC8" s="119"/>
      <c r="AD8" s="119"/>
      <c r="AE8" s="116"/>
    </row>
    <row r="9" spans="1:31" s="2" customFormat="1" ht="13.5" customHeight="1">
      <c r="A9" s="128"/>
      <c r="B9" s="130"/>
      <c r="C9" s="130"/>
      <c r="D9" s="130"/>
      <c r="E9" s="130"/>
      <c r="F9" s="117"/>
      <c r="G9" s="117"/>
      <c r="H9" s="132"/>
      <c r="I9" s="132"/>
      <c r="J9" s="130"/>
      <c r="K9" s="119"/>
      <c r="L9" s="119"/>
      <c r="M9" s="119"/>
      <c r="N9" s="119"/>
      <c r="O9" s="119"/>
      <c r="P9" s="119"/>
      <c r="Q9" s="119"/>
      <c r="R9" s="120"/>
      <c r="S9" s="120"/>
      <c r="T9" s="120"/>
      <c r="U9" s="120"/>
      <c r="V9" s="120"/>
      <c r="W9" s="119"/>
      <c r="X9" s="119"/>
      <c r="Y9" s="119"/>
      <c r="Z9" s="119"/>
      <c r="AA9" s="119"/>
      <c r="AB9" s="119"/>
      <c r="AC9" s="119"/>
      <c r="AD9" s="119"/>
      <c r="AE9" s="116"/>
    </row>
    <row r="10" spans="1:31" s="2" customFormat="1">
      <c r="A10" s="128"/>
      <c r="B10" s="130"/>
      <c r="C10" s="130"/>
      <c r="D10" s="130"/>
      <c r="E10" s="130"/>
      <c r="F10" s="117"/>
      <c r="G10" s="117"/>
      <c r="H10" s="132"/>
      <c r="I10" s="132"/>
      <c r="J10" s="130"/>
      <c r="K10" s="119"/>
      <c r="L10" s="119"/>
      <c r="M10" s="119"/>
      <c r="N10" s="119"/>
      <c r="O10" s="119"/>
      <c r="P10" s="119"/>
      <c r="Q10" s="119"/>
      <c r="R10" s="120"/>
      <c r="S10" s="120"/>
      <c r="T10" s="120"/>
      <c r="U10" s="120"/>
      <c r="V10" s="120"/>
      <c r="W10" s="119"/>
      <c r="X10" s="7" t="s">
        <v>41</v>
      </c>
      <c r="Y10" s="119"/>
      <c r="Z10" s="119"/>
      <c r="AA10" s="119"/>
      <c r="AB10" s="119"/>
      <c r="AC10" s="119"/>
      <c r="AD10" s="119"/>
      <c r="AE10" s="8" t="s">
        <v>42</v>
      </c>
    </row>
    <row r="11" spans="1:31" s="2" customFormat="1">
      <c r="A11" s="128"/>
      <c r="B11" s="130"/>
      <c r="C11" s="130"/>
      <c r="D11" s="130"/>
      <c r="E11" s="130"/>
      <c r="F11" s="9" t="s">
        <v>43</v>
      </c>
      <c r="G11" s="9" t="s">
        <v>43</v>
      </c>
      <c r="H11" s="132"/>
      <c r="I11" s="132"/>
      <c r="J11" s="130"/>
      <c r="K11" s="119"/>
      <c r="L11" s="10" t="s">
        <v>44</v>
      </c>
      <c r="M11" s="10" t="s">
        <v>44</v>
      </c>
      <c r="N11" s="10" t="s">
        <v>44</v>
      </c>
      <c r="O11" s="10" t="s">
        <v>44</v>
      </c>
      <c r="P11" s="10" t="s">
        <v>44</v>
      </c>
      <c r="Q11" s="119"/>
      <c r="R11" s="10" t="s">
        <v>44</v>
      </c>
      <c r="S11" s="10" t="s">
        <v>44</v>
      </c>
      <c r="T11" s="10" t="s">
        <v>44</v>
      </c>
      <c r="U11" s="10" t="s">
        <v>44</v>
      </c>
      <c r="V11" s="11" t="s">
        <v>45</v>
      </c>
      <c r="W11" s="11" t="s">
        <v>46</v>
      </c>
      <c r="X11" s="11" t="s">
        <v>47</v>
      </c>
      <c r="Y11" s="11" t="s">
        <v>48</v>
      </c>
      <c r="Z11" s="11" t="s">
        <v>49</v>
      </c>
      <c r="AA11" s="11" t="s">
        <v>50</v>
      </c>
      <c r="AB11" s="11" t="s">
        <v>51</v>
      </c>
      <c r="AC11" s="11" t="s">
        <v>52</v>
      </c>
      <c r="AD11" s="11" t="s">
        <v>53</v>
      </c>
      <c r="AE11" s="12" t="s">
        <v>54</v>
      </c>
    </row>
    <row r="12" spans="1:31" s="20" customFormat="1">
      <c r="A12" s="13"/>
      <c r="B12" s="14"/>
      <c r="C12" s="14"/>
      <c r="D12" s="14"/>
      <c r="E12" s="14"/>
      <c r="F12" s="15"/>
      <c r="G12" s="15"/>
      <c r="H12" s="16"/>
      <c r="I12" s="16"/>
      <c r="J12" s="16"/>
      <c r="K12" s="16"/>
      <c r="L12" s="17"/>
      <c r="M12" s="17"/>
      <c r="N12" s="17"/>
      <c r="O12" s="17"/>
      <c r="P12" s="17"/>
      <c r="Q12" s="18"/>
      <c r="R12" s="18"/>
      <c r="S12" s="18"/>
      <c r="T12" s="17"/>
      <c r="U12" s="17"/>
      <c r="V12" s="16"/>
      <c r="W12" s="16"/>
      <c r="X12" s="16"/>
      <c r="Y12" s="16"/>
      <c r="Z12" s="16"/>
      <c r="AA12" s="16"/>
      <c r="AB12" s="16"/>
      <c r="AC12" s="16"/>
      <c r="AD12" s="16"/>
      <c r="AE12" s="19"/>
    </row>
    <row r="13" spans="1:31">
      <c r="A13" s="28">
        <v>2013</v>
      </c>
      <c r="B13" s="29" t="s">
        <v>112</v>
      </c>
      <c r="C13" s="29">
        <v>11002</v>
      </c>
      <c r="D13" s="29" t="s">
        <v>113</v>
      </c>
      <c r="E13" s="29" t="s">
        <v>114</v>
      </c>
      <c r="F13" s="30">
        <v>1930496</v>
      </c>
      <c r="G13" s="30">
        <v>1921070</v>
      </c>
      <c r="H13" s="30">
        <v>315478886</v>
      </c>
      <c r="I13" s="30">
        <v>221533270</v>
      </c>
      <c r="J13" s="30">
        <v>442451999</v>
      </c>
      <c r="K13" s="30">
        <v>60507825</v>
      </c>
      <c r="L13" s="31">
        <v>1.3</v>
      </c>
      <c r="M13" s="31">
        <v>92.3</v>
      </c>
      <c r="N13" s="31">
        <v>19.5</v>
      </c>
      <c r="O13" s="31">
        <v>17.399999999999999</v>
      </c>
      <c r="P13" s="31">
        <v>15.8</v>
      </c>
      <c r="Q13" s="32">
        <v>0.69</v>
      </c>
      <c r="R13" s="32" t="s">
        <v>115</v>
      </c>
      <c r="S13" s="32" t="s">
        <v>115</v>
      </c>
      <c r="T13" s="31">
        <v>6.7</v>
      </c>
      <c r="U13" s="31">
        <v>78</v>
      </c>
      <c r="V13" s="30">
        <v>850815653</v>
      </c>
      <c r="W13" s="30">
        <v>840973691</v>
      </c>
      <c r="X13" s="30">
        <v>9841962</v>
      </c>
      <c r="Y13" s="30">
        <v>4103679</v>
      </c>
      <c r="Z13" s="30">
        <v>5738283</v>
      </c>
      <c r="AA13" s="30">
        <v>3751419</v>
      </c>
      <c r="AB13" s="30">
        <v>11131</v>
      </c>
      <c r="AC13" s="30" t="s">
        <v>115</v>
      </c>
      <c r="AD13" s="30" t="s">
        <v>115</v>
      </c>
      <c r="AE13" s="33">
        <v>3762550</v>
      </c>
    </row>
    <row r="14" spans="1:31">
      <c r="A14" s="28">
        <v>2013</v>
      </c>
      <c r="B14" s="29" t="s">
        <v>116</v>
      </c>
      <c r="C14" s="29">
        <v>12025</v>
      </c>
      <c r="D14" s="29" t="s">
        <v>113</v>
      </c>
      <c r="E14" s="29" t="s">
        <v>117</v>
      </c>
      <c r="F14" s="30">
        <v>274485</v>
      </c>
      <c r="G14" s="30">
        <v>273712</v>
      </c>
      <c r="H14" s="30">
        <v>57756725</v>
      </c>
      <c r="I14" s="30">
        <v>25921904</v>
      </c>
      <c r="J14" s="30">
        <v>72868240</v>
      </c>
      <c r="K14" s="30">
        <v>5262944</v>
      </c>
      <c r="L14" s="31">
        <v>2.1</v>
      </c>
      <c r="M14" s="31">
        <v>86.1</v>
      </c>
      <c r="N14" s="31">
        <v>20.9</v>
      </c>
      <c r="O14" s="31">
        <v>21.8</v>
      </c>
      <c r="P14" s="31">
        <v>19.8</v>
      </c>
      <c r="Q14" s="32">
        <v>0.45</v>
      </c>
      <c r="R14" s="32" t="s">
        <v>115</v>
      </c>
      <c r="S14" s="32" t="s">
        <v>115</v>
      </c>
      <c r="T14" s="31">
        <v>8.6999999999999993</v>
      </c>
      <c r="U14" s="31">
        <v>77</v>
      </c>
      <c r="V14" s="30">
        <v>136832009</v>
      </c>
      <c r="W14" s="30">
        <v>135133615</v>
      </c>
      <c r="X14" s="30">
        <v>1698394</v>
      </c>
      <c r="Y14" s="30">
        <v>137897</v>
      </c>
      <c r="Z14" s="30">
        <v>1560497</v>
      </c>
      <c r="AA14" s="30">
        <v>399333</v>
      </c>
      <c r="AB14" s="30">
        <v>315</v>
      </c>
      <c r="AC14" s="30" t="s">
        <v>115</v>
      </c>
      <c r="AD14" s="30" t="s">
        <v>115</v>
      </c>
      <c r="AE14" s="33">
        <v>399648</v>
      </c>
    </row>
    <row r="15" spans="1:31">
      <c r="A15" s="28">
        <v>2013</v>
      </c>
      <c r="B15" s="29" t="s">
        <v>118</v>
      </c>
      <c r="C15" s="29">
        <v>12033</v>
      </c>
      <c r="D15" s="29" t="s">
        <v>113</v>
      </c>
      <c r="E15" s="29" t="s">
        <v>119</v>
      </c>
      <c r="F15" s="30">
        <v>127224</v>
      </c>
      <c r="G15" s="30">
        <v>126781</v>
      </c>
      <c r="H15" s="30">
        <v>27203374</v>
      </c>
      <c r="I15" s="30">
        <v>11321214</v>
      </c>
      <c r="J15" s="30">
        <v>32972237</v>
      </c>
      <c r="K15" s="30">
        <v>2454016</v>
      </c>
      <c r="L15" s="31">
        <v>0.9</v>
      </c>
      <c r="M15" s="31">
        <v>97.2</v>
      </c>
      <c r="N15" s="31">
        <v>23.9</v>
      </c>
      <c r="O15" s="31">
        <v>20.100000000000001</v>
      </c>
      <c r="P15" s="31">
        <v>17.600000000000001</v>
      </c>
      <c r="Q15" s="32">
        <v>0.42</v>
      </c>
      <c r="R15" s="32" t="s">
        <v>115</v>
      </c>
      <c r="S15" s="32" t="s">
        <v>115</v>
      </c>
      <c r="T15" s="31">
        <v>13.7</v>
      </c>
      <c r="U15" s="31">
        <v>88.4</v>
      </c>
      <c r="V15" s="30">
        <v>61103926</v>
      </c>
      <c r="W15" s="30">
        <v>60817422</v>
      </c>
      <c r="X15" s="30">
        <v>286504</v>
      </c>
      <c r="Y15" s="30">
        <v>112</v>
      </c>
      <c r="Z15" s="30">
        <v>286392</v>
      </c>
      <c r="AA15" s="30">
        <v>129736</v>
      </c>
      <c r="AB15" s="30">
        <v>592081</v>
      </c>
      <c r="AC15" s="30" t="s">
        <v>115</v>
      </c>
      <c r="AD15" s="30">
        <v>1165577</v>
      </c>
      <c r="AE15" s="33">
        <v>-443760</v>
      </c>
    </row>
    <row r="16" spans="1:31">
      <c r="A16" s="28">
        <v>2013</v>
      </c>
      <c r="B16" s="29" t="s">
        <v>116</v>
      </c>
      <c r="C16" s="29">
        <v>12041</v>
      </c>
      <c r="D16" s="29" t="s">
        <v>113</v>
      </c>
      <c r="E16" s="29" t="s">
        <v>120</v>
      </c>
      <c r="F16" s="30">
        <v>349057</v>
      </c>
      <c r="G16" s="30">
        <v>348378</v>
      </c>
      <c r="H16" s="30">
        <v>67991949</v>
      </c>
      <c r="I16" s="30">
        <v>32297578</v>
      </c>
      <c r="J16" s="30">
        <v>83898878</v>
      </c>
      <c r="K16" s="30">
        <v>6464356</v>
      </c>
      <c r="L16" s="31">
        <v>2.2000000000000002</v>
      </c>
      <c r="M16" s="31">
        <v>88.8</v>
      </c>
      <c r="N16" s="31">
        <v>19.899999999999999</v>
      </c>
      <c r="O16" s="31">
        <v>20.5</v>
      </c>
      <c r="P16" s="31">
        <v>18.8</v>
      </c>
      <c r="Q16" s="32">
        <v>0.48</v>
      </c>
      <c r="R16" s="32" t="s">
        <v>115</v>
      </c>
      <c r="S16" s="32" t="s">
        <v>115</v>
      </c>
      <c r="T16" s="31">
        <v>7.2</v>
      </c>
      <c r="U16" s="31">
        <v>94.7</v>
      </c>
      <c r="V16" s="30">
        <v>162432966</v>
      </c>
      <c r="W16" s="30">
        <v>160443623</v>
      </c>
      <c r="X16" s="30">
        <v>1989343</v>
      </c>
      <c r="Y16" s="30">
        <v>121137</v>
      </c>
      <c r="Z16" s="30">
        <v>1868206</v>
      </c>
      <c r="AA16" s="30">
        <v>883514</v>
      </c>
      <c r="AB16" s="30">
        <v>11827</v>
      </c>
      <c r="AC16" s="30" t="s">
        <v>115</v>
      </c>
      <c r="AD16" s="30" t="s">
        <v>115</v>
      </c>
      <c r="AE16" s="33">
        <v>895341</v>
      </c>
    </row>
    <row r="17" spans="1:31">
      <c r="A17" s="28">
        <v>2013</v>
      </c>
      <c r="B17" s="29" t="s">
        <v>118</v>
      </c>
      <c r="C17" s="29">
        <v>12068</v>
      </c>
      <c r="D17" s="29" t="s">
        <v>113</v>
      </c>
      <c r="E17" s="29" t="s">
        <v>121</v>
      </c>
      <c r="F17" s="30">
        <v>180160</v>
      </c>
      <c r="G17" s="30">
        <v>179754</v>
      </c>
      <c r="H17" s="30">
        <v>38981581</v>
      </c>
      <c r="I17" s="30">
        <v>16913970</v>
      </c>
      <c r="J17" s="30">
        <v>49019023</v>
      </c>
      <c r="K17" s="30">
        <v>3530903</v>
      </c>
      <c r="L17" s="31">
        <v>1</v>
      </c>
      <c r="M17" s="31">
        <v>94.3</v>
      </c>
      <c r="N17" s="31">
        <v>21.8</v>
      </c>
      <c r="O17" s="31">
        <v>24</v>
      </c>
      <c r="P17" s="31">
        <v>21.7</v>
      </c>
      <c r="Q17" s="32">
        <v>0.43</v>
      </c>
      <c r="R17" s="32" t="s">
        <v>115</v>
      </c>
      <c r="S17" s="32" t="s">
        <v>115</v>
      </c>
      <c r="T17" s="31">
        <v>12.4</v>
      </c>
      <c r="U17" s="31">
        <v>146.5</v>
      </c>
      <c r="V17" s="30">
        <v>95700119</v>
      </c>
      <c r="W17" s="30">
        <v>95142972</v>
      </c>
      <c r="X17" s="30">
        <v>557147</v>
      </c>
      <c r="Y17" s="30">
        <v>67633</v>
      </c>
      <c r="Z17" s="30">
        <v>489514</v>
      </c>
      <c r="AA17" s="30">
        <v>417835</v>
      </c>
      <c r="AB17" s="30" t="s">
        <v>115</v>
      </c>
      <c r="AC17" s="30" t="s">
        <v>115</v>
      </c>
      <c r="AD17" s="30" t="s">
        <v>115</v>
      </c>
      <c r="AE17" s="33">
        <v>417835</v>
      </c>
    </row>
    <row r="18" spans="1:31">
      <c r="A18" s="28">
        <v>2013</v>
      </c>
      <c r="B18" s="29" t="s">
        <v>118</v>
      </c>
      <c r="C18" s="29">
        <v>12076</v>
      </c>
      <c r="D18" s="29" t="s">
        <v>113</v>
      </c>
      <c r="E18" s="29" t="s">
        <v>122</v>
      </c>
      <c r="F18" s="30">
        <v>169104</v>
      </c>
      <c r="G18" s="30">
        <v>168614</v>
      </c>
      <c r="H18" s="30">
        <v>31984703</v>
      </c>
      <c r="I18" s="30">
        <v>17537369</v>
      </c>
      <c r="J18" s="30">
        <v>40226590</v>
      </c>
      <c r="K18" s="30">
        <v>3179246</v>
      </c>
      <c r="L18" s="31">
        <v>2.4</v>
      </c>
      <c r="M18" s="31">
        <v>88</v>
      </c>
      <c r="N18" s="31">
        <v>25.1</v>
      </c>
      <c r="O18" s="31">
        <v>21.6</v>
      </c>
      <c r="P18" s="31">
        <v>19.5</v>
      </c>
      <c r="Q18" s="32">
        <v>0.54</v>
      </c>
      <c r="R18" s="32" t="s">
        <v>115</v>
      </c>
      <c r="S18" s="32" t="s">
        <v>115</v>
      </c>
      <c r="T18" s="31">
        <v>10</v>
      </c>
      <c r="U18" s="31">
        <v>113.5</v>
      </c>
      <c r="V18" s="30">
        <v>80940594</v>
      </c>
      <c r="W18" s="30">
        <v>79945553</v>
      </c>
      <c r="X18" s="30">
        <v>995041</v>
      </c>
      <c r="Y18" s="30">
        <v>16687</v>
      </c>
      <c r="Z18" s="30">
        <v>978354</v>
      </c>
      <c r="AA18" s="30">
        <v>451491</v>
      </c>
      <c r="AB18" s="30">
        <v>777958</v>
      </c>
      <c r="AC18" s="30" t="s">
        <v>115</v>
      </c>
      <c r="AD18" s="30">
        <v>130000</v>
      </c>
      <c r="AE18" s="33">
        <v>1099449</v>
      </c>
    </row>
    <row r="19" spans="1:31">
      <c r="A19" s="28">
        <v>2013</v>
      </c>
      <c r="B19" s="29" t="s">
        <v>118</v>
      </c>
      <c r="C19" s="29">
        <v>12084</v>
      </c>
      <c r="D19" s="29" t="s">
        <v>113</v>
      </c>
      <c r="E19" s="29" t="s">
        <v>123</v>
      </c>
      <c r="F19" s="30">
        <v>123401</v>
      </c>
      <c r="G19" s="30">
        <v>123074</v>
      </c>
      <c r="H19" s="30">
        <v>26649586</v>
      </c>
      <c r="I19" s="30">
        <v>12012759</v>
      </c>
      <c r="J19" s="30">
        <v>35191498</v>
      </c>
      <c r="K19" s="30">
        <v>2464433</v>
      </c>
      <c r="L19" s="31">
        <v>1</v>
      </c>
      <c r="M19" s="31">
        <v>90.2</v>
      </c>
      <c r="N19" s="31">
        <v>22.1</v>
      </c>
      <c r="O19" s="31">
        <v>22.3</v>
      </c>
      <c r="P19" s="31">
        <v>19.5</v>
      </c>
      <c r="Q19" s="32">
        <v>0.45</v>
      </c>
      <c r="R19" s="32" t="s">
        <v>115</v>
      </c>
      <c r="S19" s="32" t="s">
        <v>115</v>
      </c>
      <c r="T19" s="31">
        <v>13.4</v>
      </c>
      <c r="U19" s="31">
        <v>107.4</v>
      </c>
      <c r="V19" s="30">
        <v>69057908</v>
      </c>
      <c r="W19" s="30">
        <v>68673548</v>
      </c>
      <c r="X19" s="30">
        <v>384360</v>
      </c>
      <c r="Y19" s="30">
        <v>49228</v>
      </c>
      <c r="Z19" s="30">
        <v>335132</v>
      </c>
      <c r="AA19" s="30">
        <v>-1069</v>
      </c>
      <c r="AB19" s="30">
        <v>690</v>
      </c>
      <c r="AC19" s="30" t="s">
        <v>115</v>
      </c>
      <c r="AD19" s="30" t="s">
        <v>115</v>
      </c>
      <c r="AE19" s="33">
        <v>-379</v>
      </c>
    </row>
    <row r="20" spans="1:31">
      <c r="A20" s="28">
        <v>2013</v>
      </c>
      <c r="B20" s="29" t="s">
        <v>118</v>
      </c>
      <c r="C20" s="29">
        <v>12131</v>
      </c>
      <c r="D20" s="29" t="s">
        <v>113</v>
      </c>
      <c r="E20" s="29" t="s">
        <v>124</v>
      </c>
      <c r="F20" s="30">
        <v>174469</v>
      </c>
      <c r="G20" s="30">
        <v>174024</v>
      </c>
      <c r="H20" s="30">
        <v>29071175</v>
      </c>
      <c r="I20" s="30">
        <v>21850994</v>
      </c>
      <c r="J20" s="30">
        <v>39265056</v>
      </c>
      <c r="K20" s="30">
        <v>3784398</v>
      </c>
      <c r="L20" s="31">
        <v>3.6</v>
      </c>
      <c r="M20" s="31">
        <v>86.4</v>
      </c>
      <c r="N20" s="31">
        <v>21.5</v>
      </c>
      <c r="O20" s="31">
        <v>18</v>
      </c>
      <c r="P20" s="31">
        <v>16.600000000000001</v>
      </c>
      <c r="Q20" s="32">
        <v>0.74</v>
      </c>
      <c r="R20" s="32" t="s">
        <v>115</v>
      </c>
      <c r="S20" s="32" t="s">
        <v>115</v>
      </c>
      <c r="T20" s="31">
        <v>9.1</v>
      </c>
      <c r="U20" s="31">
        <v>91.4</v>
      </c>
      <c r="V20" s="30">
        <v>70673534</v>
      </c>
      <c r="W20" s="30">
        <v>69195089</v>
      </c>
      <c r="X20" s="30">
        <v>1478445</v>
      </c>
      <c r="Y20" s="30">
        <v>58566</v>
      </c>
      <c r="Z20" s="30">
        <v>1419879</v>
      </c>
      <c r="AA20" s="30">
        <v>821141</v>
      </c>
      <c r="AB20" s="30">
        <v>746438</v>
      </c>
      <c r="AC20" s="30">
        <v>108698</v>
      </c>
      <c r="AD20" s="30">
        <v>242050</v>
      </c>
      <c r="AE20" s="33">
        <v>1434227</v>
      </c>
    </row>
    <row r="21" spans="1:31">
      <c r="A21" s="28">
        <v>2013</v>
      </c>
      <c r="B21" s="29" t="s">
        <v>118</v>
      </c>
      <c r="C21" s="29">
        <v>12173</v>
      </c>
      <c r="D21" s="29" t="s">
        <v>113</v>
      </c>
      <c r="E21" s="29" t="s">
        <v>125</v>
      </c>
      <c r="F21" s="30">
        <v>120805</v>
      </c>
      <c r="G21" s="30">
        <v>120439</v>
      </c>
      <c r="H21" s="30">
        <v>19749610</v>
      </c>
      <c r="I21" s="30">
        <v>9878922</v>
      </c>
      <c r="J21" s="30">
        <v>24380945</v>
      </c>
      <c r="K21" s="30">
        <v>1855123</v>
      </c>
      <c r="L21" s="31">
        <v>2.9</v>
      </c>
      <c r="M21" s="31">
        <v>93.8</v>
      </c>
      <c r="N21" s="31">
        <v>23.2</v>
      </c>
      <c r="O21" s="31">
        <v>19.2</v>
      </c>
      <c r="P21" s="31">
        <v>16.7</v>
      </c>
      <c r="Q21" s="32">
        <v>0.5</v>
      </c>
      <c r="R21" s="32" t="s">
        <v>115</v>
      </c>
      <c r="S21" s="32" t="s">
        <v>115</v>
      </c>
      <c r="T21" s="31">
        <v>11.7</v>
      </c>
      <c r="U21" s="31">
        <v>33.799999999999997</v>
      </c>
      <c r="V21" s="30">
        <v>42877440</v>
      </c>
      <c r="W21" s="30">
        <v>42136439</v>
      </c>
      <c r="X21" s="30">
        <v>741001</v>
      </c>
      <c r="Y21" s="30">
        <v>40472</v>
      </c>
      <c r="Z21" s="30">
        <v>700529</v>
      </c>
      <c r="AA21" s="30">
        <v>164460</v>
      </c>
      <c r="AB21" s="30">
        <v>273090</v>
      </c>
      <c r="AC21" s="30">
        <v>200</v>
      </c>
      <c r="AD21" s="30">
        <v>371384</v>
      </c>
      <c r="AE21" s="33">
        <v>66366</v>
      </c>
    </row>
    <row r="22" spans="1:31">
      <c r="A22" s="28">
        <v>2013</v>
      </c>
      <c r="B22" s="29" t="s">
        <v>116</v>
      </c>
      <c r="C22" s="29">
        <v>22012</v>
      </c>
      <c r="D22" s="29" t="s">
        <v>126</v>
      </c>
      <c r="E22" s="29" t="s">
        <v>127</v>
      </c>
      <c r="F22" s="30">
        <v>298416</v>
      </c>
      <c r="G22" s="30">
        <v>297576</v>
      </c>
      <c r="H22" s="30">
        <v>54805022</v>
      </c>
      <c r="I22" s="30">
        <v>29170944</v>
      </c>
      <c r="J22" s="30">
        <v>69664149</v>
      </c>
      <c r="K22" s="30">
        <v>5523531</v>
      </c>
      <c r="L22" s="31">
        <v>2.2999999999999998</v>
      </c>
      <c r="M22" s="31">
        <v>90</v>
      </c>
      <c r="N22" s="31">
        <v>15.4</v>
      </c>
      <c r="O22" s="31">
        <v>22.8</v>
      </c>
      <c r="P22" s="31">
        <v>19.600000000000001</v>
      </c>
      <c r="Q22" s="32">
        <v>0.53</v>
      </c>
      <c r="R22" s="32" t="s">
        <v>115</v>
      </c>
      <c r="S22" s="32" t="s">
        <v>115</v>
      </c>
      <c r="T22" s="31">
        <v>13.6</v>
      </c>
      <c r="U22" s="31">
        <v>127.6</v>
      </c>
      <c r="V22" s="30">
        <v>135119816</v>
      </c>
      <c r="W22" s="30">
        <v>132961041</v>
      </c>
      <c r="X22" s="30">
        <v>2158775</v>
      </c>
      <c r="Y22" s="30">
        <v>563359</v>
      </c>
      <c r="Z22" s="30">
        <v>1595416</v>
      </c>
      <c r="AA22" s="30">
        <v>41100</v>
      </c>
      <c r="AB22" s="30">
        <v>7129</v>
      </c>
      <c r="AC22" s="30" t="s">
        <v>115</v>
      </c>
      <c r="AD22" s="30">
        <v>1341960</v>
      </c>
      <c r="AE22" s="33">
        <v>-1293731</v>
      </c>
    </row>
    <row r="23" spans="1:31">
      <c r="A23" s="28">
        <v>2013</v>
      </c>
      <c r="B23" s="29" t="s">
        <v>118</v>
      </c>
      <c r="C23" s="29">
        <v>22021</v>
      </c>
      <c r="D23" s="29" t="s">
        <v>126</v>
      </c>
      <c r="E23" s="29" t="s">
        <v>128</v>
      </c>
      <c r="F23" s="30">
        <v>180370</v>
      </c>
      <c r="G23" s="30">
        <v>179772</v>
      </c>
      <c r="H23" s="30">
        <v>34318599</v>
      </c>
      <c r="I23" s="30">
        <v>15970141</v>
      </c>
      <c r="J23" s="30">
        <v>43368631</v>
      </c>
      <c r="K23" s="30">
        <v>3060783</v>
      </c>
      <c r="L23" s="31">
        <v>1.4</v>
      </c>
      <c r="M23" s="31">
        <v>93.9</v>
      </c>
      <c r="N23" s="31">
        <v>19.100000000000001</v>
      </c>
      <c r="O23" s="31">
        <v>17.899999999999999</v>
      </c>
      <c r="P23" s="31">
        <v>15.6</v>
      </c>
      <c r="Q23" s="32">
        <v>0.46</v>
      </c>
      <c r="R23" s="32" t="s">
        <v>115</v>
      </c>
      <c r="S23" s="32" t="s">
        <v>115</v>
      </c>
      <c r="T23" s="31">
        <v>10.1</v>
      </c>
      <c r="U23" s="31">
        <v>60.3</v>
      </c>
      <c r="V23" s="30">
        <v>85124222</v>
      </c>
      <c r="W23" s="30">
        <v>83593871</v>
      </c>
      <c r="X23" s="30">
        <v>1530351</v>
      </c>
      <c r="Y23" s="30">
        <v>902288</v>
      </c>
      <c r="Z23" s="30">
        <v>628063</v>
      </c>
      <c r="AA23" s="30">
        <v>134141</v>
      </c>
      <c r="AB23" s="30">
        <v>362808</v>
      </c>
      <c r="AC23" s="30" t="s">
        <v>115</v>
      </c>
      <c r="AD23" s="30">
        <v>800000</v>
      </c>
      <c r="AE23" s="33">
        <v>-303051</v>
      </c>
    </row>
    <row r="24" spans="1:31">
      <c r="A24" s="21">
        <v>2013</v>
      </c>
      <c r="B24" s="22" t="s">
        <v>129</v>
      </c>
      <c r="C24" s="22">
        <v>22039</v>
      </c>
      <c r="D24" s="22" t="s">
        <v>126</v>
      </c>
      <c r="E24" s="22" t="s">
        <v>130</v>
      </c>
      <c r="F24" s="23">
        <v>238867</v>
      </c>
      <c r="G24" s="23">
        <v>238124</v>
      </c>
      <c r="H24" s="23">
        <v>38143080</v>
      </c>
      <c r="I24" s="23">
        <v>24975463</v>
      </c>
      <c r="J24" s="23">
        <v>50984964</v>
      </c>
      <c r="K24" s="23">
        <v>4653805</v>
      </c>
      <c r="L24" s="24">
        <v>4</v>
      </c>
      <c r="M24" s="24">
        <v>88</v>
      </c>
      <c r="N24" s="24">
        <v>16.8</v>
      </c>
      <c r="O24" s="24">
        <v>17.899999999999999</v>
      </c>
      <c r="P24" s="24">
        <v>15.6</v>
      </c>
      <c r="Q24" s="25">
        <v>0.64</v>
      </c>
      <c r="R24" s="25" t="s">
        <v>115</v>
      </c>
      <c r="S24" s="25" t="s">
        <v>115</v>
      </c>
      <c r="T24" s="24">
        <v>14.2</v>
      </c>
      <c r="U24" s="24">
        <v>118.9</v>
      </c>
      <c r="V24" s="23">
        <v>98398119</v>
      </c>
      <c r="W24" s="23">
        <v>94966606</v>
      </c>
      <c r="X24" s="23">
        <v>3431513</v>
      </c>
      <c r="Y24" s="23">
        <v>1386566</v>
      </c>
      <c r="Z24" s="23">
        <v>2044947</v>
      </c>
      <c r="AA24" s="23">
        <v>-643182</v>
      </c>
      <c r="AB24" s="23">
        <v>1201789</v>
      </c>
      <c r="AC24" s="23">
        <v>53400</v>
      </c>
      <c r="AD24" s="23">
        <v>750000</v>
      </c>
      <c r="AE24" s="26">
        <v>-137993</v>
      </c>
    </row>
    <row r="25" spans="1:31">
      <c r="A25" s="28">
        <v>2013</v>
      </c>
      <c r="B25" s="29" t="s">
        <v>116</v>
      </c>
      <c r="C25" s="29">
        <v>32018</v>
      </c>
      <c r="D25" s="29" t="s">
        <v>451</v>
      </c>
      <c r="E25" s="29" t="s">
        <v>452</v>
      </c>
      <c r="F25" s="30">
        <v>295680</v>
      </c>
      <c r="G25" s="30">
        <v>294388</v>
      </c>
      <c r="H25" s="30">
        <v>48189182</v>
      </c>
      <c r="I25" s="30">
        <v>33784997</v>
      </c>
      <c r="J25" s="30">
        <v>64913274</v>
      </c>
      <c r="K25" s="30">
        <v>5457113</v>
      </c>
      <c r="L25" s="31">
        <v>1.7</v>
      </c>
      <c r="M25" s="31">
        <v>92.9</v>
      </c>
      <c r="N25" s="31">
        <v>20.6</v>
      </c>
      <c r="O25" s="31">
        <v>21</v>
      </c>
      <c r="P25" s="31">
        <v>18.7</v>
      </c>
      <c r="Q25" s="32">
        <v>0.67</v>
      </c>
      <c r="R25" s="32" t="s">
        <v>115</v>
      </c>
      <c r="S25" s="32" t="s">
        <v>115</v>
      </c>
      <c r="T25" s="31">
        <v>12.6</v>
      </c>
      <c r="U25" s="31">
        <v>89.4</v>
      </c>
      <c r="V25" s="30">
        <v>110110147</v>
      </c>
      <c r="W25" s="30">
        <v>108529321</v>
      </c>
      <c r="X25" s="30">
        <v>1580826</v>
      </c>
      <c r="Y25" s="30">
        <v>474857</v>
      </c>
      <c r="Z25" s="30">
        <v>1105969</v>
      </c>
      <c r="AA25" s="30">
        <v>-400572</v>
      </c>
      <c r="AB25" s="30">
        <v>1321144</v>
      </c>
      <c r="AC25" s="30" t="s">
        <v>115</v>
      </c>
      <c r="AD25" s="30">
        <v>146</v>
      </c>
      <c r="AE25" s="33">
        <v>920426</v>
      </c>
    </row>
    <row r="26" spans="1:31">
      <c r="A26" s="28">
        <v>2013</v>
      </c>
      <c r="B26" s="29" t="s">
        <v>453</v>
      </c>
      <c r="C26" s="29">
        <v>32026</v>
      </c>
      <c r="D26" s="29" t="s">
        <v>451</v>
      </c>
      <c r="E26" s="29" t="s">
        <v>454</v>
      </c>
      <c r="F26" s="30">
        <v>57459</v>
      </c>
      <c r="G26" s="30">
        <v>57331</v>
      </c>
      <c r="H26" s="30">
        <v>14390654</v>
      </c>
      <c r="I26" s="30">
        <v>4659681</v>
      </c>
      <c r="J26" s="30">
        <v>18903886</v>
      </c>
      <c r="K26" s="30">
        <v>1153416</v>
      </c>
      <c r="L26" s="31">
        <v>17.100000000000001</v>
      </c>
      <c r="M26" s="31">
        <v>92.6</v>
      </c>
      <c r="N26" s="31">
        <v>23.1</v>
      </c>
      <c r="O26" s="31">
        <v>20.6</v>
      </c>
      <c r="P26" s="31">
        <v>11.4</v>
      </c>
      <c r="Q26" s="32">
        <v>0.32</v>
      </c>
      <c r="R26" s="32" t="s">
        <v>115</v>
      </c>
      <c r="S26" s="32" t="s">
        <v>115</v>
      </c>
      <c r="T26" s="31">
        <v>11.6</v>
      </c>
      <c r="U26" s="31">
        <v>11.3</v>
      </c>
      <c r="V26" s="30">
        <v>88174977</v>
      </c>
      <c r="W26" s="30">
        <v>82644459</v>
      </c>
      <c r="X26" s="30">
        <v>5530518</v>
      </c>
      <c r="Y26" s="30">
        <v>2306183</v>
      </c>
      <c r="Z26" s="30">
        <v>3224335</v>
      </c>
      <c r="AA26" s="30">
        <v>470162</v>
      </c>
      <c r="AB26" s="30">
        <v>2590696</v>
      </c>
      <c r="AC26" s="30" t="s">
        <v>115</v>
      </c>
      <c r="AD26" s="30">
        <v>746947</v>
      </c>
      <c r="AE26" s="33">
        <v>2313911</v>
      </c>
    </row>
    <row r="27" spans="1:31">
      <c r="A27" s="28">
        <v>2013</v>
      </c>
      <c r="B27" s="29" t="s">
        <v>453</v>
      </c>
      <c r="C27" s="29">
        <v>32034</v>
      </c>
      <c r="D27" s="29" t="s">
        <v>451</v>
      </c>
      <c r="E27" s="29" t="s">
        <v>455</v>
      </c>
      <c r="F27" s="30">
        <v>39134</v>
      </c>
      <c r="G27" s="30">
        <v>38858</v>
      </c>
      <c r="H27" s="30">
        <v>8954033</v>
      </c>
      <c r="I27" s="30">
        <v>3779523</v>
      </c>
      <c r="J27" s="30">
        <v>11196765</v>
      </c>
      <c r="K27" s="30">
        <v>692923</v>
      </c>
      <c r="L27" s="31">
        <v>34.700000000000003</v>
      </c>
      <c r="M27" s="31">
        <v>86.7</v>
      </c>
      <c r="N27" s="31">
        <v>26.4</v>
      </c>
      <c r="O27" s="31">
        <v>19.2</v>
      </c>
      <c r="P27" s="31">
        <v>7.1</v>
      </c>
      <c r="Q27" s="32">
        <v>0.39</v>
      </c>
      <c r="R27" s="32" t="s">
        <v>115</v>
      </c>
      <c r="S27" s="32" t="s">
        <v>115</v>
      </c>
      <c r="T27" s="31">
        <v>12.5</v>
      </c>
      <c r="U27" s="31">
        <v>13.2</v>
      </c>
      <c r="V27" s="30">
        <v>84208833</v>
      </c>
      <c r="W27" s="30">
        <v>70803575</v>
      </c>
      <c r="X27" s="30">
        <v>13405258</v>
      </c>
      <c r="Y27" s="30">
        <v>9519526</v>
      </c>
      <c r="Z27" s="30">
        <v>3885732</v>
      </c>
      <c r="AA27" s="30">
        <v>2007885</v>
      </c>
      <c r="AB27" s="30">
        <v>2166007</v>
      </c>
      <c r="AC27" s="30">
        <v>194</v>
      </c>
      <c r="AD27" s="30">
        <v>3562666</v>
      </c>
      <c r="AE27" s="33">
        <v>611420</v>
      </c>
    </row>
    <row r="28" spans="1:31">
      <c r="A28" s="28">
        <v>2013</v>
      </c>
      <c r="B28" s="29" t="s">
        <v>118</v>
      </c>
      <c r="C28" s="29">
        <v>32051</v>
      </c>
      <c r="D28" s="29" t="s">
        <v>451</v>
      </c>
      <c r="E28" s="29" t="s">
        <v>456</v>
      </c>
      <c r="F28" s="30">
        <v>100722</v>
      </c>
      <c r="G28" s="30">
        <v>100427</v>
      </c>
      <c r="H28" s="30">
        <v>22523104</v>
      </c>
      <c r="I28" s="30">
        <v>10004176</v>
      </c>
      <c r="J28" s="30">
        <v>29665711</v>
      </c>
      <c r="K28" s="30">
        <v>2017281</v>
      </c>
      <c r="L28" s="31">
        <v>6</v>
      </c>
      <c r="M28" s="31">
        <v>82.7</v>
      </c>
      <c r="N28" s="31">
        <v>24.3</v>
      </c>
      <c r="O28" s="31">
        <v>19.5</v>
      </c>
      <c r="P28" s="31">
        <v>17</v>
      </c>
      <c r="Q28" s="32">
        <v>0.43</v>
      </c>
      <c r="R28" s="32" t="s">
        <v>115</v>
      </c>
      <c r="S28" s="32" t="s">
        <v>115</v>
      </c>
      <c r="T28" s="31">
        <v>12.4</v>
      </c>
      <c r="U28" s="31">
        <v>81</v>
      </c>
      <c r="V28" s="30">
        <v>46732712</v>
      </c>
      <c r="W28" s="30">
        <v>44642271</v>
      </c>
      <c r="X28" s="30">
        <v>2090441</v>
      </c>
      <c r="Y28" s="30">
        <v>300771</v>
      </c>
      <c r="Z28" s="30">
        <v>1789670</v>
      </c>
      <c r="AA28" s="30">
        <v>-201756</v>
      </c>
      <c r="AB28" s="30">
        <v>1186338</v>
      </c>
      <c r="AC28" s="30">
        <v>41865</v>
      </c>
      <c r="AD28" s="30" t="s">
        <v>115</v>
      </c>
      <c r="AE28" s="33">
        <v>1026447</v>
      </c>
    </row>
    <row r="29" spans="1:31">
      <c r="A29" s="28">
        <v>2013</v>
      </c>
      <c r="B29" s="29" t="s">
        <v>453</v>
      </c>
      <c r="C29" s="29">
        <v>32069</v>
      </c>
      <c r="D29" s="29" t="s">
        <v>451</v>
      </c>
      <c r="E29" s="29" t="s">
        <v>457</v>
      </c>
      <c r="F29" s="30">
        <v>93930</v>
      </c>
      <c r="G29" s="30">
        <v>93511</v>
      </c>
      <c r="H29" s="30">
        <v>16784167</v>
      </c>
      <c r="I29" s="30">
        <v>11395015</v>
      </c>
      <c r="J29" s="30">
        <v>21987724</v>
      </c>
      <c r="K29" s="30">
        <v>1881755</v>
      </c>
      <c r="L29" s="31">
        <v>3.5</v>
      </c>
      <c r="M29" s="31">
        <v>85.8</v>
      </c>
      <c r="N29" s="31">
        <v>19.8</v>
      </c>
      <c r="O29" s="31">
        <v>19.8</v>
      </c>
      <c r="P29" s="31">
        <v>15.4</v>
      </c>
      <c r="Q29" s="32">
        <v>0.65</v>
      </c>
      <c r="R29" s="32" t="s">
        <v>115</v>
      </c>
      <c r="S29" s="32" t="s">
        <v>115</v>
      </c>
      <c r="T29" s="31">
        <v>16.8</v>
      </c>
      <c r="U29" s="31">
        <v>122.9</v>
      </c>
      <c r="V29" s="30">
        <v>40322877</v>
      </c>
      <c r="W29" s="30">
        <v>38839876</v>
      </c>
      <c r="X29" s="30">
        <v>1483001</v>
      </c>
      <c r="Y29" s="30">
        <v>713303</v>
      </c>
      <c r="Z29" s="30">
        <v>769698</v>
      </c>
      <c r="AA29" s="30">
        <v>-417496</v>
      </c>
      <c r="AB29" s="30">
        <v>16455</v>
      </c>
      <c r="AC29" s="30">
        <v>330000</v>
      </c>
      <c r="AD29" s="30" t="s">
        <v>115</v>
      </c>
      <c r="AE29" s="33">
        <v>-71041</v>
      </c>
    </row>
    <row r="30" spans="1:31">
      <c r="A30" s="28">
        <v>2013</v>
      </c>
      <c r="B30" s="29" t="s">
        <v>453</v>
      </c>
      <c r="C30" s="29">
        <v>32077</v>
      </c>
      <c r="D30" s="29" t="s">
        <v>451</v>
      </c>
      <c r="E30" s="29" t="s">
        <v>458</v>
      </c>
      <c r="F30" s="30">
        <v>37488</v>
      </c>
      <c r="G30" s="30">
        <v>37308</v>
      </c>
      <c r="H30" s="30">
        <v>9376755</v>
      </c>
      <c r="I30" s="30">
        <v>3572104</v>
      </c>
      <c r="J30" s="30">
        <v>11830454</v>
      </c>
      <c r="K30" s="30">
        <v>758664</v>
      </c>
      <c r="L30" s="31">
        <v>-0.3</v>
      </c>
      <c r="M30" s="31">
        <v>86</v>
      </c>
      <c r="N30" s="31">
        <v>23.2</v>
      </c>
      <c r="O30" s="31">
        <v>22.8</v>
      </c>
      <c r="P30" s="31">
        <v>16.3</v>
      </c>
      <c r="Q30" s="32">
        <v>0.37</v>
      </c>
      <c r="R30" s="32">
        <v>0.26</v>
      </c>
      <c r="S30" s="32" t="s">
        <v>115</v>
      </c>
      <c r="T30" s="31">
        <v>15.5</v>
      </c>
      <c r="U30" s="31">
        <v>135</v>
      </c>
      <c r="V30" s="30">
        <v>29020080</v>
      </c>
      <c r="W30" s="30">
        <v>27669267</v>
      </c>
      <c r="X30" s="30">
        <v>1350813</v>
      </c>
      <c r="Y30" s="30">
        <v>1381678</v>
      </c>
      <c r="Z30" s="30">
        <v>-30865</v>
      </c>
      <c r="AA30" s="30">
        <v>-1239033</v>
      </c>
      <c r="AB30" s="30">
        <v>382253</v>
      </c>
      <c r="AC30" s="30">
        <v>21687</v>
      </c>
      <c r="AD30" s="30">
        <v>262039</v>
      </c>
      <c r="AE30" s="33">
        <v>-1097132</v>
      </c>
    </row>
    <row r="31" spans="1:31">
      <c r="A31" s="28">
        <v>2013</v>
      </c>
      <c r="B31" s="29" t="s">
        <v>453</v>
      </c>
      <c r="C31" s="29">
        <v>32085</v>
      </c>
      <c r="D31" s="29" t="s">
        <v>451</v>
      </c>
      <c r="E31" s="29" t="s">
        <v>459</v>
      </c>
      <c r="F31" s="30">
        <v>29402</v>
      </c>
      <c r="G31" s="30">
        <v>29308</v>
      </c>
      <c r="H31" s="30">
        <v>9412692</v>
      </c>
      <c r="I31" s="30">
        <v>2503787</v>
      </c>
      <c r="J31" s="30">
        <v>11389723</v>
      </c>
      <c r="K31" s="30">
        <v>637547</v>
      </c>
      <c r="L31" s="31">
        <v>4.9000000000000004</v>
      </c>
      <c r="M31" s="31">
        <v>78.7</v>
      </c>
      <c r="N31" s="31">
        <v>24.7</v>
      </c>
      <c r="O31" s="31">
        <v>18.8</v>
      </c>
      <c r="P31" s="31">
        <v>16.5</v>
      </c>
      <c r="Q31" s="32">
        <v>0.26</v>
      </c>
      <c r="R31" s="32" t="s">
        <v>115</v>
      </c>
      <c r="S31" s="32" t="s">
        <v>115</v>
      </c>
      <c r="T31" s="31">
        <v>10.8</v>
      </c>
      <c r="U31" s="31">
        <v>73.5</v>
      </c>
      <c r="V31" s="30">
        <v>20027824</v>
      </c>
      <c r="W31" s="30">
        <v>19094272</v>
      </c>
      <c r="X31" s="30">
        <v>933552</v>
      </c>
      <c r="Y31" s="30">
        <v>376517</v>
      </c>
      <c r="Z31" s="30">
        <v>557035</v>
      </c>
      <c r="AA31" s="30">
        <v>37313</v>
      </c>
      <c r="AB31" s="30">
        <v>257361</v>
      </c>
      <c r="AC31" s="30">
        <v>255000</v>
      </c>
      <c r="AD31" s="30" t="s">
        <v>115</v>
      </c>
      <c r="AE31" s="33">
        <v>549674</v>
      </c>
    </row>
    <row r="32" spans="1:31">
      <c r="A32" s="28">
        <v>2013</v>
      </c>
      <c r="B32" s="29" t="s">
        <v>118</v>
      </c>
      <c r="C32" s="29">
        <v>32093</v>
      </c>
      <c r="D32" s="29" t="s">
        <v>451</v>
      </c>
      <c r="E32" s="29" t="s">
        <v>460</v>
      </c>
      <c r="F32" s="30">
        <v>125934</v>
      </c>
      <c r="G32" s="30">
        <v>125168</v>
      </c>
      <c r="H32" s="30">
        <v>30377933</v>
      </c>
      <c r="I32" s="30">
        <v>11581201</v>
      </c>
      <c r="J32" s="30">
        <v>41727176</v>
      </c>
      <c r="K32" s="30">
        <v>2600416</v>
      </c>
      <c r="L32" s="31">
        <v>6.7</v>
      </c>
      <c r="M32" s="31">
        <v>88</v>
      </c>
      <c r="N32" s="31">
        <v>24</v>
      </c>
      <c r="O32" s="31">
        <v>21.7</v>
      </c>
      <c r="P32" s="31">
        <v>17.8</v>
      </c>
      <c r="Q32" s="32">
        <v>0.37</v>
      </c>
      <c r="R32" s="32" t="s">
        <v>115</v>
      </c>
      <c r="S32" s="32" t="s">
        <v>115</v>
      </c>
      <c r="T32" s="31">
        <v>14.7</v>
      </c>
      <c r="U32" s="31">
        <v>127.2</v>
      </c>
      <c r="V32" s="30">
        <v>76529413</v>
      </c>
      <c r="W32" s="30">
        <v>72841316</v>
      </c>
      <c r="X32" s="30">
        <v>3688097</v>
      </c>
      <c r="Y32" s="30">
        <v>903089</v>
      </c>
      <c r="Z32" s="30">
        <v>2785008</v>
      </c>
      <c r="AA32" s="30">
        <v>677939</v>
      </c>
      <c r="AB32" s="30">
        <v>4821</v>
      </c>
      <c r="AC32" s="30">
        <v>12901</v>
      </c>
      <c r="AD32" s="30">
        <v>2766573</v>
      </c>
      <c r="AE32" s="33">
        <v>-2070912</v>
      </c>
    </row>
    <row r="33" spans="1:31">
      <c r="A33" s="28">
        <v>2013</v>
      </c>
      <c r="B33" s="29" t="s">
        <v>453</v>
      </c>
      <c r="C33" s="29">
        <v>32107</v>
      </c>
      <c r="D33" s="29" t="s">
        <v>451</v>
      </c>
      <c r="E33" s="29" t="s">
        <v>461</v>
      </c>
      <c r="F33" s="30">
        <v>20565</v>
      </c>
      <c r="G33" s="30">
        <v>20478</v>
      </c>
      <c r="H33" s="30">
        <v>6107900</v>
      </c>
      <c r="I33" s="30">
        <v>1344569</v>
      </c>
      <c r="J33" s="30">
        <v>6865575</v>
      </c>
      <c r="K33" s="30">
        <v>412903</v>
      </c>
      <c r="L33" s="31">
        <v>49.5</v>
      </c>
      <c r="M33" s="31">
        <v>85.8</v>
      </c>
      <c r="N33" s="31">
        <v>26.9</v>
      </c>
      <c r="O33" s="31">
        <v>21.7</v>
      </c>
      <c r="P33" s="31">
        <v>6.6</v>
      </c>
      <c r="Q33" s="32">
        <v>0.23</v>
      </c>
      <c r="R33" s="32" t="s">
        <v>115</v>
      </c>
      <c r="S33" s="32" t="s">
        <v>115</v>
      </c>
      <c r="T33" s="31">
        <v>17.3</v>
      </c>
      <c r="U33" s="31">
        <v>11.4</v>
      </c>
      <c r="V33" s="30">
        <v>131539942</v>
      </c>
      <c r="W33" s="30">
        <v>125538421</v>
      </c>
      <c r="X33" s="30">
        <v>6001521</v>
      </c>
      <c r="Y33" s="30">
        <v>2600484</v>
      </c>
      <c r="Z33" s="30">
        <v>3401037</v>
      </c>
      <c r="AA33" s="30">
        <v>1109679</v>
      </c>
      <c r="AB33" s="30">
        <v>1155779</v>
      </c>
      <c r="AC33" s="30">
        <v>22842</v>
      </c>
      <c r="AD33" s="30" t="s">
        <v>115</v>
      </c>
      <c r="AE33" s="33">
        <v>2288300</v>
      </c>
    </row>
    <row r="34" spans="1:31">
      <c r="A34" s="21">
        <v>2013</v>
      </c>
      <c r="B34" s="22" t="s">
        <v>453</v>
      </c>
      <c r="C34" s="22">
        <v>32115</v>
      </c>
      <c r="D34" s="22" t="s">
        <v>451</v>
      </c>
      <c r="E34" s="22" t="s">
        <v>462</v>
      </c>
      <c r="F34" s="23">
        <v>36934</v>
      </c>
      <c r="G34" s="23">
        <v>36841</v>
      </c>
      <c r="H34" s="23">
        <v>8642326</v>
      </c>
      <c r="I34" s="23">
        <v>3728858</v>
      </c>
      <c r="J34" s="23">
        <v>10439950</v>
      </c>
      <c r="K34" s="23">
        <v>727452</v>
      </c>
      <c r="L34" s="24">
        <v>30.5</v>
      </c>
      <c r="M34" s="24">
        <v>93.7</v>
      </c>
      <c r="N34" s="24">
        <v>26.7</v>
      </c>
      <c r="O34" s="24">
        <v>19.5</v>
      </c>
      <c r="P34" s="24">
        <v>6</v>
      </c>
      <c r="Q34" s="25">
        <v>0.42</v>
      </c>
      <c r="R34" s="25" t="s">
        <v>115</v>
      </c>
      <c r="S34" s="25" t="s">
        <v>115</v>
      </c>
      <c r="T34" s="24">
        <v>13.7</v>
      </c>
      <c r="U34" s="24">
        <v>35.9</v>
      </c>
      <c r="V34" s="23">
        <v>89650331</v>
      </c>
      <c r="W34" s="23">
        <v>75636478</v>
      </c>
      <c r="X34" s="23">
        <v>14013853</v>
      </c>
      <c r="Y34" s="23">
        <v>10832437</v>
      </c>
      <c r="Z34" s="23">
        <v>3181416</v>
      </c>
      <c r="AA34" s="23">
        <v>-85606</v>
      </c>
      <c r="AB34" s="23">
        <v>710000</v>
      </c>
      <c r="AC34" s="23" t="s">
        <v>115</v>
      </c>
      <c r="AD34" s="23">
        <v>1000000</v>
      </c>
      <c r="AE34" s="26">
        <v>-375606</v>
      </c>
    </row>
    <row r="35" spans="1:31">
      <c r="A35" s="28">
        <v>2013</v>
      </c>
      <c r="B35" s="29" t="s">
        <v>453</v>
      </c>
      <c r="C35" s="29">
        <v>32131</v>
      </c>
      <c r="D35" s="29" t="s">
        <v>451</v>
      </c>
      <c r="E35" s="29" t="s">
        <v>463</v>
      </c>
      <c r="F35" s="30">
        <v>29399</v>
      </c>
      <c r="G35" s="30">
        <v>29242</v>
      </c>
      <c r="H35" s="30">
        <v>8191552</v>
      </c>
      <c r="I35" s="30">
        <v>2826748</v>
      </c>
      <c r="J35" s="30">
        <v>10312352</v>
      </c>
      <c r="K35" s="30">
        <v>610653</v>
      </c>
      <c r="L35" s="31">
        <v>5.5</v>
      </c>
      <c r="M35" s="31">
        <v>89.3</v>
      </c>
      <c r="N35" s="31">
        <v>26.1</v>
      </c>
      <c r="O35" s="31">
        <v>25.7</v>
      </c>
      <c r="P35" s="31">
        <v>20.2</v>
      </c>
      <c r="Q35" s="32">
        <v>0.33</v>
      </c>
      <c r="R35" s="32" t="s">
        <v>115</v>
      </c>
      <c r="S35" s="32" t="s">
        <v>115</v>
      </c>
      <c r="T35" s="31">
        <v>13.3</v>
      </c>
      <c r="U35" s="31">
        <v>79.599999999999994</v>
      </c>
      <c r="V35" s="30">
        <v>20426107</v>
      </c>
      <c r="W35" s="30">
        <v>19547960</v>
      </c>
      <c r="X35" s="30">
        <v>878147</v>
      </c>
      <c r="Y35" s="30">
        <v>306974</v>
      </c>
      <c r="Z35" s="30">
        <v>571173</v>
      </c>
      <c r="AA35" s="30">
        <v>-79768</v>
      </c>
      <c r="AB35" s="30">
        <v>324081</v>
      </c>
      <c r="AC35" s="30" t="s">
        <v>115</v>
      </c>
      <c r="AD35" s="30" t="s">
        <v>115</v>
      </c>
      <c r="AE35" s="33">
        <v>244313</v>
      </c>
    </row>
    <row r="36" spans="1:31">
      <c r="A36" s="28">
        <v>2013</v>
      </c>
      <c r="B36" s="29" t="s">
        <v>453</v>
      </c>
      <c r="C36" s="29">
        <v>32140</v>
      </c>
      <c r="D36" s="29" t="s">
        <v>451</v>
      </c>
      <c r="E36" s="29" t="s">
        <v>464</v>
      </c>
      <c r="F36" s="30">
        <v>28039</v>
      </c>
      <c r="G36" s="30">
        <v>27905</v>
      </c>
      <c r="H36" s="30">
        <v>9329827</v>
      </c>
      <c r="I36" s="30">
        <v>2784293</v>
      </c>
      <c r="J36" s="30">
        <v>12308467</v>
      </c>
      <c r="K36" s="30">
        <v>707170</v>
      </c>
      <c r="L36" s="31">
        <v>3.3</v>
      </c>
      <c r="M36" s="31">
        <v>85.5</v>
      </c>
      <c r="N36" s="31">
        <v>20.100000000000001</v>
      </c>
      <c r="O36" s="31">
        <v>19.3</v>
      </c>
      <c r="P36" s="31">
        <v>17.5</v>
      </c>
      <c r="Q36" s="32">
        <v>0.28999999999999998</v>
      </c>
      <c r="R36" s="32" t="s">
        <v>115</v>
      </c>
      <c r="S36" s="32" t="s">
        <v>115</v>
      </c>
      <c r="T36" s="31">
        <v>11.5</v>
      </c>
      <c r="U36" s="31">
        <v>9.8000000000000007</v>
      </c>
      <c r="V36" s="30">
        <v>21073513</v>
      </c>
      <c r="W36" s="30">
        <v>20233743</v>
      </c>
      <c r="X36" s="30">
        <v>839770</v>
      </c>
      <c r="Y36" s="30">
        <v>435878</v>
      </c>
      <c r="Z36" s="30">
        <v>403892</v>
      </c>
      <c r="AA36" s="30">
        <v>-59729</v>
      </c>
      <c r="AB36" s="30">
        <v>433981</v>
      </c>
      <c r="AC36" s="30">
        <v>15340</v>
      </c>
      <c r="AD36" s="30" t="s">
        <v>115</v>
      </c>
      <c r="AE36" s="33">
        <v>389592</v>
      </c>
    </row>
    <row r="37" spans="1:31">
      <c r="A37" s="28">
        <v>2013</v>
      </c>
      <c r="B37" s="29" t="s">
        <v>118</v>
      </c>
      <c r="C37" s="29">
        <v>32158</v>
      </c>
      <c r="D37" s="29" t="s">
        <v>451</v>
      </c>
      <c r="E37" s="29" t="s">
        <v>465</v>
      </c>
      <c r="F37" s="30">
        <v>123737</v>
      </c>
      <c r="G37" s="30">
        <v>123278</v>
      </c>
      <c r="H37" s="30">
        <v>27499342</v>
      </c>
      <c r="I37" s="30">
        <v>11306454</v>
      </c>
      <c r="J37" s="30">
        <v>36389245</v>
      </c>
      <c r="K37" s="30">
        <v>2362616</v>
      </c>
      <c r="L37" s="31">
        <v>0.5</v>
      </c>
      <c r="M37" s="31">
        <v>90.7</v>
      </c>
      <c r="N37" s="31">
        <v>18.8</v>
      </c>
      <c r="O37" s="31">
        <v>22.4</v>
      </c>
      <c r="P37" s="31">
        <v>21.2</v>
      </c>
      <c r="Q37" s="32">
        <v>0.4</v>
      </c>
      <c r="R37" s="32" t="s">
        <v>115</v>
      </c>
      <c r="S37" s="32" t="s">
        <v>115</v>
      </c>
      <c r="T37" s="31">
        <v>16.8</v>
      </c>
      <c r="U37" s="31">
        <v>152.80000000000001</v>
      </c>
      <c r="V37" s="30">
        <v>61957310</v>
      </c>
      <c r="W37" s="30">
        <v>61486304</v>
      </c>
      <c r="X37" s="30">
        <v>471006</v>
      </c>
      <c r="Y37" s="30">
        <v>273817</v>
      </c>
      <c r="Z37" s="30">
        <v>197189</v>
      </c>
      <c r="AA37" s="30">
        <v>-492512</v>
      </c>
      <c r="AB37" s="30">
        <v>750049</v>
      </c>
      <c r="AC37" s="30">
        <v>494995</v>
      </c>
      <c r="AD37" s="30" t="s">
        <v>115</v>
      </c>
      <c r="AE37" s="33">
        <v>752532</v>
      </c>
    </row>
    <row r="38" spans="1:31">
      <c r="A38" s="28">
        <v>2013</v>
      </c>
      <c r="B38" s="29" t="s">
        <v>453</v>
      </c>
      <c r="C38" s="29">
        <v>32166</v>
      </c>
      <c r="D38" s="29" t="s">
        <v>451</v>
      </c>
      <c r="E38" s="29" t="s">
        <v>466</v>
      </c>
      <c r="F38" s="30">
        <v>55102</v>
      </c>
      <c r="G38" s="30">
        <v>54999</v>
      </c>
      <c r="H38" s="30">
        <v>7759824</v>
      </c>
      <c r="I38" s="30">
        <v>4432059</v>
      </c>
      <c r="J38" s="30">
        <v>9725767</v>
      </c>
      <c r="K38" s="30">
        <v>732300</v>
      </c>
      <c r="L38" s="31">
        <v>3.6</v>
      </c>
      <c r="M38" s="31">
        <v>88</v>
      </c>
      <c r="N38" s="31">
        <v>20.2</v>
      </c>
      <c r="O38" s="31">
        <v>12.7</v>
      </c>
      <c r="P38" s="31">
        <v>10.1</v>
      </c>
      <c r="Q38" s="32">
        <v>0.55000000000000004</v>
      </c>
      <c r="R38" s="32" t="s">
        <v>115</v>
      </c>
      <c r="S38" s="32" t="s">
        <v>115</v>
      </c>
      <c r="T38" s="31">
        <v>6.7</v>
      </c>
      <c r="U38" s="31">
        <v>47</v>
      </c>
      <c r="V38" s="30">
        <v>18004825</v>
      </c>
      <c r="W38" s="30">
        <v>17556905</v>
      </c>
      <c r="X38" s="30">
        <v>447920</v>
      </c>
      <c r="Y38" s="30">
        <v>94759</v>
      </c>
      <c r="Z38" s="30">
        <v>353161</v>
      </c>
      <c r="AA38" s="30">
        <v>8929</v>
      </c>
      <c r="AB38" s="30">
        <v>416021</v>
      </c>
      <c r="AC38" s="30" t="s">
        <v>115</v>
      </c>
      <c r="AD38" s="30">
        <v>554770</v>
      </c>
      <c r="AE38" s="33">
        <v>-129820</v>
      </c>
    </row>
    <row r="39" spans="1:31">
      <c r="A39" s="28">
        <v>2013</v>
      </c>
      <c r="B39" s="29" t="s">
        <v>467</v>
      </c>
      <c r="C39" s="29">
        <v>33014</v>
      </c>
      <c r="D39" s="29" t="s">
        <v>451</v>
      </c>
      <c r="E39" s="29" t="s">
        <v>468</v>
      </c>
      <c r="F39" s="30">
        <v>17722</v>
      </c>
      <c r="G39" s="30">
        <v>17684</v>
      </c>
      <c r="H39" s="30">
        <v>5353374</v>
      </c>
      <c r="I39" s="30">
        <v>2048779</v>
      </c>
      <c r="J39" s="30">
        <v>6343818</v>
      </c>
      <c r="K39" s="30">
        <v>415441</v>
      </c>
      <c r="L39" s="31">
        <v>3.2</v>
      </c>
      <c r="M39" s="31">
        <v>84.6</v>
      </c>
      <c r="N39" s="31">
        <v>24.4</v>
      </c>
      <c r="O39" s="31">
        <v>11.3</v>
      </c>
      <c r="P39" s="31">
        <v>8.9</v>
      </c>
      <c r="Q39" s="32">
        <v>0.37</v>
      </c>
      <c r="R39" s="32" t="s">
        <v>115</v>
      </c>
      <c r="S39" s="32" t="s">
        <v>115</v>
      </c>
      <c r="T39" s="31">
        <v>11.5</v>
      </c>
      <c r="U39" s="31">
        <v>95</v>
      </c>
      <c r="V39" s="30">
        <v>11181821</v>
      </c>
      <c r="W39" s="30">
        <v>10184746</v>
      </c>
      <c r="X39" s="30">
        <v>997075</v>
      </c>
      <c r="Y39" s="30">
        <v>797153</v>
      </c>
      <c r="Z39" s="30">
        <v>199922</v>
      </c>
      <c r="AA39" s="30">
        <v>2661</v>
      </c>
      <c r="AB39" s="30">
        <v>139082</v>
      </c>
      <c r="AC39" s="30" t="s">
        <v>115</v>
      </c>
      <c r="AD39" s="30">
        <v>682544</v>
      </c>
      <c r="AE39" s="33">
        <v>-540801</v>
      </c>
    </row>
    <row r="40" spans="1:31">
      <c r="A40" s="28">
        <v>2013</v>
      </c>
      <c r="B40" s="29" t="s">
        <v>467</v>
      </c>
      <c r="C40" s="29">
        <v>33022</v>
      </c>
      <c r="D40" s="29" t="s">
        <v>451</v>
      </c>
      <c r="E40" s="29" t="s">
        <v>469</v>
      </c>
      <c r="F40" s="30">
        <v>7020</v>
      </c>
      <c r="G40" s="30">
        <v>7001</v>
      </c>
      <c r="H40" s="30">
        <v>3619426</v>
      </c>
      <c r="I40" s="30">
        <v>507748</v>
      </c>
      <c r="J40" s="30">
        <v>3944031</v>
      </c>
      <c r="K40" s="30">
        <v>204260</v>
      </c>
      <c r="L40" s="31">
        <v>4.0999999999999996</v>
      </c>
      <c r="M40" s="31">
        <v>82.1</v>
      </c>
      <c r="N40" s="31">
        <v>17.8</v>
      </c>
      <c r="O40" s="31">
        <v>18</v>
      </c>
      <c r="P40" s="31">
        <v>14.6</v>
      </c>
      <c r="Q40" s="32">
        <v>0.14000000000000001</v>
      </c>
      <c r="R40" s="32" t="s">
        <v>115</v>
      </c>
      <c r="S40" s="32" t="s">
        <v>115</v>
      </c>
      <c r="T40" s="31">
        <v>7.8</v>
      </c>
      <c r="U40" s="31" t="s">
        <v>115</v>
      </c>
      <c r="V40" s="30">
        <v>6597192</v>
      </c>
      <c r="W40" s="30">
        <v>6191855</v>
      </c>
      <c r="X40" s="30">
        <v>405337</v>
      </c>
      <c r="Y40" s="30">
        <v>241806</v>
      </c>
      <c r="Z40" s="30">
        <v>163531</v>
      </c>
      <c r="AA40" s="30">
        <v>-239852</v>
      </c>
      <c r="AB40" s="30">
        <v>200108</v>
      </c>
      <c r="AC40" s="30" t="s">
        <v>115</v>
      </c>
      <c r="AD40" s="30" t="s">
        <v>115</v>
      </c>
      <c r="AE40" s="33">
        <v>-39744</v>
      </c>
    </row>
    <row r="41" spans="1:31">
      <c r="A41" s="28">
        <v>2013</v>
      </c>
      <c r="B41" s="29" t="s">
        <v>467</v>
      </c>
      <c r="C41" s="29">
        <v>33031</v>
      </c>
      <c r="D41" s="29" t="s">
        <v>451</v>
      </c>
      <c r="E41" s="29" t="s">
        <v>470</v>
      </c>
      <c r="F41" s="30">
        <v>14862</v>
      </c>
      <c r="G41" s="30">
        <v>14747</v>
      </c>
      <c r="H41" s="30">
        <v>4854663</v>
      </c>
      <c r="I41" s="30">
        <v>1455087</v>
      </c>
      <c r="J41" s="30">
        <v>5591069</v>
      </c>
      <c r="K41" s="30">
        <v>321568</v>
      </c>
      <c r="L41" s="31">
        <v>3.5</v>
      </c>
      <c r="M41" s="31">
        <v>86.4</v>
      </c>
      <c r="N41" s="31">
        <v>17.8</v>
      </c>
      <c r="O41" s="31">
        <v>23.7</v>
      </c>
      <c r="P41" s="31">
        <v>21.5</v>
      </c>
      <c r="Q41" s="32">
        <v>0.28000000000000003</v>
      </c>
      <c r="R41" s="32" t="s">
        <v>115</v>
      </c>
      <c r="S41" s="32" t="s">
        <v>115</v>
      </c>
      <c r="T41" s="31">
        <v>14.7</v>
      </c>
      <c r="U41" s="31">
        <v>72.5</v>
      </c>
      <c r="V41" s="30">
        <v>8006836</v>
      </c>
      <c r="W41" s="30">
        <v>7771132</v>
      </c>
      <c r="X41" s="30">
        <v>235704</v>
      </c>
      <c r="Y41" s="30">
        <v>41044</v>
      </c>
      <c r="Z41" s="30">
        <v>194660</v>
      </c>
      <c r="AA41" s="30">
        <v>-33880</v>
      </c>
      <c r="AB41" s="30">
        <v>230185</v>
      </c>
      <c r="AC41" s="30" t="s">
        <v>115</v>
      </c>
      <c r="AD41" s="30" t="s">
        <v>115</v>
      </c>
      <c r="AE41" s="33">
        <v>196305</v>
      </c>
    </row>
    <row r="42" spans="1:31">
      <c r="A42" s="28">
        <v>2013</v>
      </c>
      <c r="B42" s="29" t="s">
        <v>467</v>
      </c>
      <c r="C42" s="29">
        <v>33219</v>
      </c>
      <c r="D42" s="29" t="s">
        <v>451</v>
      </c>
      <c r="E42" s="29" t="s">
        <v>471</v>
      </c>
      <c r="F42" s="30">
        <v>33962</v>
      </c>
      <c r="G42" s="30">
        <v>33893</v>
      </c>
      <c r="H42" s="30">
        <v>7073388</v>
      </c>
      <c r="I42" s="30">
        <v>2896386</v>
      </c>
      <c r="J42" s="30">
        <v>8434539</v>
      </c>
      <c r="K42" s="30">
        <v>558189</v>
      </c>
      <c r="L42" s="31">
        <v>3.9</v>
      </c>
      <c r="M42" s="31">
        <v>85.1</v>
      </c>
      <c r="N42" s="31">
        <v>20.8</v>
      </c>
      <c r="O42" s="31">
        <v>11.6</v>
      </c>
      <c r="P42" s="31">
        <v>9.9</v>
      </c>
      <c r="Q42" s="32">
        <v>0.4</v>
      </c>
      <c r="R42" s="32" t="s">
        <v>115</v>
      </c>
      <c r="S42" s="32" t="s">
        <v>115</v>
      </c>
      <c r="T42" s="31">
        <v>11.5</v>
      </c>
      <c r="U42" s="31">
        <v>90.1</v>
      </c>
      <c r="V42" s="30">
        <v>13976259</v>
      </c>
      <c r="W42" s="30">
        <v>13342110</v>
      </c>
      <c r="X42" s="30">
        <v>634149</v>
      </c>
      <c r="Y42" s="30">
        <v>308561</v>
      </c>
      <c r="Z42" s="30">
        <v>325588</v>
      </c>
      <c r="AA42" s="30">
        <v>47372</v>
      </c>
      <c r="AB42" s="30">
        <v>200001</v>
      </c>
      <c r="AC42" s="30" t="s">
        <v>115</v>
      </c>
      <c r="AD42" s="30">
        <v>160322</v>
      </c>
      <c r="AE42" s="33">
        <v>87051</v>
      </c>
    </row>
    <row r="43" spans="1:31">
      <c r="A43" s="28">
        <v>2013</v>
      </c>
      <c r="B43" s="29" t="s">
        <v>467</v>
      </c>
      <c r="C43" s="29">
        <v>33227</v>
      </c>
      <c r="D43" s="29" t="s">
        <v>451</v>
      </c>
      <c r="E43" s="29" t="s">
        <v>472</v>
      </c>
      <c r="F43" s="30">
        <v>26820</v>
      </c>
      <c r="G43" s="30">
        <v>26755</v>
      </c>
      <c r="H43" s="30">
        <v>5017550</v>
      </c>
      <c r="I43" s="30">
        <v>3205132</v>
      </c>
      <c r="J43" s="30">
        <v>6438520</v>
      </c>
      <c r="K43" s="30">
        <v>483240</v>
      </c>
      <c r="L43" s="31">
        <v>4.3</v>
      </c>
      <c r="M43" s="31">
        <v>89.8</v>
      </c>
      <c r="N43" s="31">
        <v>19.7</v>
      </c>
      <c r="O43" s="31">
        <v>17.2</v>
      </c>
      <c r="P43" s="31">
        <v>13.7</v>
      </c>
      <c r="Q43" s="32">
        <v>0.61</v>
      </c>
      <c r="R43" s="32" t="s">
        <v>115</v>
      </c>
      <c r="S43" s="32" t="s">
        <v>115</v>
      </c>
      <c r="T43" s="31">
        <v>15.9</v>
      </c>
      <c r="U43" s="31">
        <v>154.6</v>
      </c>
      <c r="V43" s="30">
        <v>12688993</v>
      </c>
      <c r="W43" s="30">
        <v>12196332</v>
      </c>
      <c r="X43" s="30">
        <v>492661</v>
      </c>
      <c r="Y43" s="30">
        <v>212774</v>
      </c>
      <c r="Z43" s="30">
        <v>279887</v>
      </c>
      <c r="AA43" s="30">
        <v>20220</v>
      </c>
      <c r="AB43" s="30">
        <v>890337</v>
      </c>
      <c r="AC43" s="30" t="s">
        <v>115</v>
      </c>
      <c r="AD43" s="30">
        <v>850142</v>
      </c>
      <c r="AE43" s="33">
        <v>60415</v>
      </c>
    </row>
    <row r="44" spans="1:31">
      <c r="A44" s="28">
        <v>2013</v>
      </c>
      <c r="B44" s="29" t="s">
        <v>467</v>
      </c>
      <c r="C44" s="29">
        <v>33669</v>
      </c>
      <c r="D44" s="29" t="s">
        <v>451</v>
      </c>
      <c r="E44" s="29" t="s">
        <v>473</v>
      </c>
      <c r="F44" s="30">
        <v>6425</v>
      </c>
      <c r="G44" s="30">
        <v>6415</v>
      </c>
      <c r="H44" s="30">
        <v>3813420</v>
      </c>
      <c r="I44" s="30">
        <v>558322</v>
      </c>
      <c r="J44" s="30">
        <v>4792156</v>
      </c>
      <c r="K44" s="30">
        <v>244703</v>
      </c>
      <c r="L44" s="31">
        <v>1.8</v>
      </c>
      <c r="M44" s="31">
        <v>79.099999999999994</v>
      </c>
      <c r="N44" s="31">
        <v>21</v>
      </c>
      <c r="O44" s="31">
        <v>17.3</v>
      </c>
      <c r="P44" s="31">
        <v>14.4</v>
      </c>
      <c r="Q44" s="32">
        <v>0.15</v>
      </c>
      <c r="R44" s="32" t="s">
        <v>115</v>
      </c>
      <c r="S44" s="32" t="s">
        <v>115</v>
      </c>
      <c r="T44" s="31">
        <v>11.3</v>
      </c>
      <c r="U44" s="31">
        <v>47.1</v>
      </c>
      <c r="V44" s="30">
        <v>8065180</v>
      </c>
      <c r="W44" s="30">
        <v>7700814</v>
      </c>
      <c r="X44" s="30">
        <v>364366</v>
      </c>
      <c r="Y44" s="30">
        <v>277885</v>
      </c>
      <c r="Z44" s="30">
        <v>86481</v>
      </c>
      <c r="AA44" s="30">
        <v>-130907</v>
      </c>
      <c r="AB44" s="30">
        <v>1026600</v>
      </c>
      <c r="AC44" s="30">
        <v>20318</v>
      </c>
      <c r="AD44" s="30">
        <v>219232</v>
      </c>
      <c r="AE44" s="33">
        <v>696779</v>
      </c>
    </row>
    <row r="45" spans="1:31">
      <c r="A45" s="28">
        <v>2013</v>
      </c>
      <c r="B45" s="29" t="s">
        <v>467</v>
      </c>
      <c r="C45" s="29">
        <v>33812</v>
      </c>
      <c r="D45" s="29" t="s">
        <v>451</v>
      </c>
      <c r="E45" s="29" t="s">
        <v>474</v>
      </c>
      <c r="F45" s="30">
        <v>16207</v>
      </c>
      <c r="G45" s="30">
        <v>16103</v>
      </c>
      <c r="H45" s="30">
        <v>4292407</v>
      </c>
      <c r="I45" s="30">
        <v>2809429</v>
      </c>
      <c r="J45" s="30">
        <v>5488939</v>
      </c>
      <c r="K45" s="30">
        <v>360225</v>
      </c>
      <c r="L45" s="31">
        <v>4.0999999999999996</v>
      </c>
      <c r="M45" s="31">
        <v>83.6</v>
      </c>
      <c r="N45" s="31">
        <v>20.8</v>
      </c>
      <c r="O45" s="31">
        <v>25</v>
      </c>
      <c r="P45" s="31">
        <v>20.3</v>
      </c>
      <c r="Q45" s="32">
        <v>0.6</v>
      </c>
      <c r="R45" s="32" t="s">
        <v>115</v>
      </c>
      <c r="S45" s="32" t="s">
        <v>115</v>
      </c>
      <c r="T45" s="31">
        <v>17.7</v>
      </c>
      <c r="U45" s="31">
        <v>73</v>
      </c>
      <c r="V45" s="30">
        <v>9693810</v>
      </c>
      <c r="W45" s="30">
        <v>9440503</v>
      </c>
      <c r="X45" s="30">
        <v>253307</v>
      </c>
      <c r="Y45" s="30">
        <v>30670</v>
      </c>
      <c r="Z45" s="30">
        <v>222637</v>
      </c>
      <c r="AA45" s="30">
        <v>53213</v>
      </c>
      <c r="AB45" s="30">
        <v>276246</v>
      </c>
      <c r="AC45" s="30">
        <v>206123</v>
      </c>
      <c r="AD45" s="30">
        <v>1078390</v>
      </c>
      <c r="AE45" s="33">
        <v>-542808</v>
      </c>
    </row>
    <row r="46" spans="1:31">
      <c r="A46" s="28">
        <v>2013</v>
      </c>
      <c r="B46" s="29" t="s">
        <v>467</v>
      </c>
      <c r="C46" s="29">
        <v>34029</v>
      </c>
      <c r="D46" s="29" t="s">
        <v>451</v>
      </c>
      <c r="E46" s="29" t="s">
        <v>475</v>
      </c>
      <c r="F46" s="30">
        <v>8205</v>
      </c>
      <c r="G46" s="30">
        <v>8184</v>
      </c>
      <c r="H46" s="30">
        <v>2562149</v>
      </c>
      <c r="I46" s="30">
        <v>760899</v>
      </c>
      <c r="J46" s="30">
        <v>2947922</v>
      </c>
      <c r="K46" s="30">
        <v>170381</v>
      </c>
      <c r="L46" s="31">
        <v>4.4000000000000004</v>
      </c>
      <c r="M46" s="31">
        <v>86.5</v>
      </c>
      <c r="N46" s="31">
        <v>29.9</v>
      </c>
      <c r="O46" s="31">
        <v>17.100000000000001</v>
      </c>
      <c r="P46" s="31">
        <v>14.9</v>
      </c>
      <c r="Q46" s="32">
        <v>0.28999999999999998</v>
      </c>
      <c r="R46" s="32" t="s">
        <v>115</v>
      </c>
      <c r="S46" s="32" t="s">
        <v>115</v>
      </c>
      <c r="T46" s="31">
        <v>11.8</v>
      </c>
      <c r="U46" s="31">
        <v>62</v>
      </c>
      <c r="V46" s="30">
        <v>4740529</v>
      </c>
      <c r="W46" s="30">
        <v>4591537</v>
      </c>
      <c r="X46" s="30">
        <v>148992</v>
      </c>
      <c r="Y46" s="30">
        <v>18683</v>
      </c>
      <c r="Z46" s="30">
        <v>130309</v>
      </c>
      <c r="AA46" s="30">
        <v>8444</v>
      </c>
      <c r="AB46" s="30">
        <v>161025</v>
      </c>
      <c r="AC46" s="30" t="s">
        <v>115</v>
      </c>
      <c r="AD46" s="30" t="s">
        <v>115</v>
      </c>
      <c r="AE46" s="33">
        <v>169469</v>
      </c>
    </row>
    <row r="47" spans="1:31">
      <c r="A47" s="28">
        <v>2013</v>
      </c>
      <c r="B47" s="29" t="s">
        <v>467</v>
      </c>
      <c r="C47" s="29">
        <v>34410</v>
      </c>
      <c r="D47" s="29" t="s">
        <v>451</v>
      </c>
      <c r="E47" s="29" t="s">
        <v>476</v>
      </c>
      <c r="F47" s="30">
        <v>6127</v>
      </c>
      <c r="G47" s="30">
        <v>6048</v>
      </c>
      <c r="H47" s="30">
        <v>2941372</v>
      </c>
      <c r="I47" s="30">
        <v>456865</v>
      </c>
      <c r="J47" s="30">
        <v>3237162</v>
      </c>
      <c r="K47" s="30">
        <v>167506</v>
      </c>
      <c r="L47" s="31">
        <v>3.9</v>
      </c>
      <c r="M47" s="31">
        <v>76.8</v>
      </c>
      <c r="N47" s="31">
        <v>23.6</v>
      </c>
      <c r="O47" s="31">
        <v>17.2</v>
      </c>
      <c r="P47" s="31">
        <v>14.8</v>
      </c>
      <c r="Q47" s="32">
        <v>0.15</v>
      </c>
      <c r="R47" s="32" t="s">
        <v>115</v>
      </c>
      <c r="S47" s="32" t="s">
        <v>115</v>
      </c>
      <c r="T47" s="31">
        <v>6.9</v>
      </c>
      <c r="U47" s="31" t="s">
        <v>115</v>
      </c>
      <c r="V47" s="30">
        <v>6206304</v>
      </c>
      <c r="W47" s="30">
        <v>5938614</v>
      </c>
      <c r="X47" s="30">
        <v>267690</v>
      </c>
      <c r="Y47" s="30">
        <v>140094</v>
      </c>
      <c r="Z47" s="30">
        <v>127596</v>
      </c>
      <c r="AA47" s="30">
        <v>27856</v>
      </c>
      <c r="AB47" s="30">
        <v>469975</v>
      </c>
      <c r="AC47" s="30" t="s">
        <v>115</v>
      </c>
      <c r="AD47" s="30" t="s">
        <v>115</v>
      </c>
      <c r="AE47" s="33">
        <v>497831</v>
      </c>
    </row>
    <row r="48" spans="1:31">
      <c r="A48" s="28">
        <v>2013</v>
      </c>
      <c r="B48" s="29" t="s">
        <v>467</v>
      </c>
      <c r="C48" s="29">
        <v>34614</v>
      </c>
      <c r="D48" s="29" t="s">
        <v>451</v>
      </c>
      <c r="E48" s="29" t="s">
        <v>477</v>
      </c>
      <c r="F48" s="30">
        <v>12735</v>
      </c>
      <c r="G48" s="30">
        <v>12708</v>
      </c>
      <c r="H48" s="30">
        <v>3802692</v>
      </c>
      <c r="I48" s="30">
        <v>746669</v>
      </c>
      <c r="J48" s="30">
        <v>4150306</v>
      </c>
      <c r="K48" s="30">
        <v>289071</v>
      </c>
      <c r="L48" s="31">
        <v>30.9</v>
      </c>
      <c r="M48" s="31">
        <v>80.900000000000006</v>
      </c>
      <c r="N48" s="31">
        <v>20.3</v>
      </c>
      <c r="O48" s="31">
        <v>16.3</v>
      </c>
      <c r="P48" s="31">
        <v>4.8</v>
      </c>
      <c r="Q48" s="32">
        <v>0.24</v>
      </c>
      <c r="R48" s="32" t="s">
        <v>115</v>
      </c>
      <c r="S48" s="32" t="s">
        <v>115</v>
      </c>
      <c r="T48" s="31">
        <v>14</v>
      </c>
      <c r="U48" s="31" t="s">
        <v>115</v>
      </c>
      <c r="V48" s="30">
        <v>45824313</v>
      </c>
      <c r="W48" s="30">
        <v>43555437</v>
      </c>
      <c r="X48" s="30">
        <v>2268876</v>
      </c>
      <c r="Y48" s="30">
        <v>985803</v>
      </c>
      <c r="Z48" s="30">
        <v>1283073</v>
      </c>
      <c r="AA48" s="30">
        <v>-2007015</v>
      </c>
      <c r="AB48" s="30">
        <v>2902416</v>
      </c>
      <c r="AC48" s="30" t="s">
        <v>115</v>
      </c>
      <c r="AD48" s="30" t="s">
        <v>115</v>
      </c>
      <c r="AE48" s="33">
        <v>895401</v>
      </c>
    </row>
    <row r="49" spans="1:31">
      <c r="A49" s="28">
        <v>2013</v>
      </c>
      <c r="B49" s="29" t="s">
        <v>467</v>
      </c>
      <c r="C49" s="29">
        <v>34827</v>
      </c>
      <c r="D49" s="29" t="s">
        <v>451</v>
      </c>
      <c r="E49" s="29" t="s">
        <v>478</v>
      </c>
      <c r="F49" s="30">
        <v>16963</v>
      </c>
      <c r="G49" s="30">
        <v>16934</v>
      </c>
      <c r="H49" s="30">
        <v>4314699</v>
      </c>
      <c r="I49" s="30">
        <v>1168859</v>
      </c>
      <c r="J49" s="30">
        <v>4938496</v>
      </c>
      <c r="K49" s="30">
        <v>280945</v>
      </c>
      <c r="L49" s="31">
        <v>8</v>
      </c>
      <c r="M49" s="31">
        <v>86.2</v>
      </c>
      <c r="N49" s="31">
        <v>24.9</v>
      </c>
      <c r="O49" s="31">
        <v>19.899999999999999</v>
      </c>
      <c r="P49" s="31">
        <v>6.7</v>
      </c>
      <c r="Q49" s="32">
        <v>0.26</v>
      </c>
      <c r="R49" s="32" t="s">
        <v>115</v>
      </c>
      <c r="S49" s="32" t="s">
        <v>115</v>
      </c>
      <c r="T49" s="31">
        <v>12.5</v>
      </c>
      <c r="U49" s="31" t="s">
        <v>115</v>
      </c>
      <c r="V49" s="30">
        <v>54111874</v>
      </c>
      <c r="W49" s="30">
        <v>51109546</v>
      </c>
      <c r="X49" s="30">
        <v>3002328</v>
      </c>
      <c r="Y49" s="30">
        <v>2607040</v>
      </c>
      <c r="Z49" s="30">
        <v>395288</v>
      </c>
      <c r="AA49" s="30">
        <v>-360078</v>
      </c>
      <c r="AB49" s="30">
        <v>1152335</v>
      </c>
      <c r="AC49" s="30" t="s">
        <v>115</v>
      </c>
      <c r="AD49" s="30">
        <v>2410947</v>
      </c>
      <c r="AE49" s="33">
        <v>-1618690</v>
      </c>
    </row>
    <row r="50" spans="1:31">
      <c r="A50" s="28">
        <v>2013</v>
      </c>
      <c r="B50" s="29" t="s">
        <v>467</v>
      </c>
      <c r="C50" s="29">
        <v>34835</v>
      </c>
      <c r="D50" s="29" t="s">
        <v>451</v>
      </c>
      <c r="E50" s="29" t="s">
        <v>479</v>
      </c>
      <c r="F50" s="30">
        <v>10555</v>
      </c>
      <c r="G50" s="30">
        <v>10518</v>
      </c>
      <c r="H50" s="30">
        <v>5205930</v>
      </c>
      <c r="I50" s="30">
        <v>714717</v>
      </c>
      <c r="J50" s="30">
        <v>5680989</v>
      </c>
      <c r="K50" s="30">
        <v>286978</v>
      </c>
      <c r="L50" s="31">
        <v>16.399999999999999</v>
      </c>
      <c r="M50" s="31">
        <v>75.3</v>
      </c>
      <c r="N50" s="31">
        <v>20.8</v>
      </c>
      <c r="O50" s="31">
        <v>19.600000000000001</v>
      </c>
      <c r="P50" s="31">
        <v>12.8</v>
      </c>
      <c r="Q50" s="32">
        <v>0.14000000000000001</v>
      </c>
      <c r="R50" s="32" t="s">
        <v>115</v>
      </c>
      <c r="S50" s="32" t="s">
        <v>115</v>
      </c>
      <c r="T50" s="31">
        <v>8.1999999999999993</v>
      </c>
      <c r="U50" s="31" t="s">
        <v>115</v>
      </c>
      <c r="V50" s="30">
        <v>16730312</v>
      </c>
      <c r="W50" s="30">
        <v>14989769</v>
      </c>
      <c r="X50" s="30">
        <v>1740543</v>
      </c>
      <c r="Y50" s="30">
        <v>810572</v>
      </c>
      <c r="Z50" s="30">
        <v>929971</v>
      </c>
      <c r="AA50" s="30">
        <v>907102</v>
      </c>
      <c r="AB50" s="30">
        <v>188453</v>
      </c>
      <c r="AC50" s="30" t="s">
        <v>115</v>
      </c>
      <c r="AD50" s="30">
        <v>387983</v>
      </c>
      <c r="AE50" s="33">
        <v>707572</v>
      </c>
    </row>
    <row r="51" spans="1:31">
      <c r="A51" s="28">
        <v>2013</v>
      </c>
      <c r="B51" s="29" t="s">
        <v>467</v>
      </c>
      <c r="C51" s="29">
        <v>34843</v>
      </c>
      <c r="D51" s="29" t="s">
        <v>451</v>
      </c>
      <c r="E51" s="29" t="s">
        <v>480</v>
      </c>
      <c r="F51" s="30">
        <v>3747</v>
      </c>
      <c r="G51" s="30">
        <v>3740</v>
      </c>
      <c r="H51" s="30">
        <v>2189783</v>
      </c>
      <c r="I51" s="30">
        <v>267922</v>
      </c>
      <c r="J51" s="30">
        <v>2374293</v>
      </c>
      <c r="K51" s="30">
        <v>119409</v>
      </c>
      <c r="L51" s="31">
        <v>6.5</v>
      </c>
      <c r="M51" s="31">
        <v>84.3</v>
      </c>
      <c r="N51" s="31">
        <v>19.399999999999999</v>
      </c>
      <c r="O51" s="31">
        <v>22.8</v>
      </c>
      <c r="P51" s="31">
        <v>11</v>
      </c>
      <c r="Q51" s="32">
        <v>0.12</v>
      </c>
      <c r="R51" s="32" t="s">
        <v>115</v>
      </c>
      <c r="S51" s="32" t="s">
        <v>115</v>
      </c>
      <c r="T51" s="31">
        <v>10.5</v>
      </c>
      <c r="U51" s="31" t="s">
        <v>115</v>
      </c>
      <c r="V51" s="30">
        <v>11111621</v>
      </c>
      <c r="W51" s="30">
        <v>10179400</v>
      </c>
      <c r="X51" s="30">
        <v>932221</v>
      </c>
      <c r="Y51" s="30">
        <v>777454</v>
      </c>
      <c r="Z51" s="30">
        <v>154767</v>
      </c>
      <c r="AA51" s="30">
        <v>-233183</v>
      </c>
      <c r="AB51" s="30">
        <v>982298</v>
      </c>
      <c r="AC51" s="30" t="s">
        <v>115</v>
      </c>
      <c r="AD51" s="30">
        <v>277298</v>
      </c>
      <c r="AE51" s="33">
        <v>471817</v>
      </c>
    </row>
    <row r="52" spans="1:31">
      <c r="A52" s="28">
        <v>2013</v>
      </c>
      <c r="B52" s="29" t="s">
        <v>467</v>
      </c>
      <c r="C52" s="29">
        <v>34851</v>
      </c>
      <c r="D52" s="29" t="s">
        <v>451</v>
      </c>
      <c r="E52" s="29" t="s">
        <v>481</v>
      </c>
      <c r="F52" s="30">
        <v>2952</v>
      </c>
      <c r="G52" s="30">
        <v>2945</v>
      </c>
      <c r="H52" s="30">
        <v>1585160</v>
      </c>
      <c r="I52" s="30">
        <v>212261</v>
      </c>
      <c r="J52" s="30">
        <v>1726032</v>
      </c>
      <c r="K52" s="30">
        <v>87725</v>
      </c>
      <c r="L52" s="31">
        <v>5.4</v>
      </c>
      <c r="M52" s="31">
        <v>84.3</v>
      </c>
      <c r="N52" s="31">
        <v>21.8</v>
      </c>
      <c r="O52" s="31">
        <v>21.2</v>
      </c>
      <c r="P52" s="31">
        <v>10.6</v>
      </c>
      <c r="Q52" s="32">
        <v>0.13</v>
      </c>
      <c r="R52" s="32" t="s">
        <v>115</v>
      </c>
      <c r="S52" s="32" t="s">
        <v>115</v>
      </c>
      <c r="T52" s="31">
        <v>13.8</v>
      </c>
      <c r="U52" s="31">
        <v>16.3</v>
      </c>
      <c r="V52" s="30">
        <v>4678906</v>
      </c>
      <c r="W52" s="30">
        <v>4410796</v>
      </c>
      <c r="X52" s="30">
        <v>268110</v>
      </c>
      <c r="Y52" s="30">
        <v>175419</v>
      </c>
      <c r="Z52" s="30">
        <v>92691</v>
      </c>
      <c r="AA52" s="30">
        <v>-15365</v>
      </c>
      <c r="AB52" s="30">
        <v>139387</v>
      </c>
      <c r="AC52" s="30" t="s">
        <v>115</v>
      </c>
      <c r="AD52" s="30" t="s">
        <v>115</v>
      </c>
      <c r="AE52" s="33">
        <v>124022</v>
      </c>
    </row>
    <row r="53" spans="1:31">
      <c r="A53" s="28">
        <v>2013</v>
      </c>
      <c r="B53" s="29" t="s">
        <v>467</v>
      </c>
      <c r="C53" s="29">
        <v>35017</v>
      </c>
      <c r="D53" s="29" t="s">
        <v>451</v>
      </c>
      <c r="E53" s="29" t="s">
        <v>482</v>
      </c>
      <c r="F53" s="30">
        <v>10204</v>
      </c>
      <c r="G53" s="30">
        <v>10147</v>
      </c>
      <c r="H53" s="30">
        <v>3536664</v>
      </c>
      <c r="I53" s="30">
        <v>741717</v>
      </c>
      <c r="J53" s="30">
        <v>3945018</v>
      </c>
      <c r="K53" s="30">
        <v>213302</v>
      </c>
      <c r="L53" s="31">
        <v>13.2</v>
      </c>
      <c r="M53" s="31">
        <v>84.7</v>
      </c>
      <c r="N53" s="31">
        <v>25.2</v>
      </c>
      <c r="O53" s="31">
        <v>17.2</v>
      </c>
      <c r="P53" s="31">
        <v>14.4</v>
      </c>
      <c r="Q53" s="32">
        <v>0.21</v>
      </c>
      <c r="R53" s="32" t="s">
        <v>115</v>
      </c>
      <c r="S53" s="32" t="s">
        <v>115</v>
      </c>
      <c r="T53" s="31">
        <v>10.9</v>
      </c>
      <c r="U53" s="31">
        <v>77.3</v>
      </c>
      <c r="V53" s="30">
        <v>7808330</v>
      </c>
      <c r="W53" s="30">
        <v>7245075</v>
      </c>
      <c r="X53" s="30">
        <v>563255</v>
      </c>
      <c r="Y53" s="30">
        <v>41653</v>
      </c>
      <c r="Z53" s="30">
        <v>521602</v>
      </c>
      <c r="AA53" s="30">
        <v>130853</v>
      </c>
      <c r="AB53" s="30">
        <v>196150</v>
      </c>
      <c r="AC53" s="30" t="s">
        <v>115</v>
      </c>
      <c r="AD53" s="30" t="s">
        <v>115</v>
      </c>
      <c r="AE53" s="33">
        <v>327003</v>
      </c>
    </row>
    <row r="54" spans="1:31">
      <c r="A54" s="28">
        <v>2013</v>
      </c>
      <c r="B54" s="29" t="s">
        <v>467</v>
      </c>
      <c r="C54" s="29">
        <v>35033</v>
      </c>
      <c r="D54" s="29" t="s">
        <v>451</v>
      </c>
      <c r="E54" s="29" t="s">
        <v>483</v>
      </c>
      <c r="F54" s="30">
        <v>4560</v>
      </c>
      <c r="G54" s="30">
        <v>4549</v>
      </c>
      <c r="H54" s="30">
        <v>1866037</v>
      </c>
      <c r="I54" s="30">
        <v>301729</v>
      </c>
      <c r="J54" s="30">
        <v>2052521</v>
      </c>
      <c r="K54" s="30">
        <v>108215</v>
      </c>
      <c r="L54" s="31">
        <v>18.100000000000001</v>
      </c>
      <c r="M54" s="31">
        <v>84</v>
      </c>
      <c r="N54" s="31">
        <v>21.3</v>
      </c>
      <c r="O54" s="31">
        <v>15.5</v>
      </c>
      <c r="P54" s="31">
        <v>7.4</v>
      </c>
      <c r="Q54" s="32">
        <v>0.16</v>
      </c>
      <c r="R54" s="32" t="s">
        <v>115</v>
      </c>
      <c r="S54" s="32" t="s">
        <v>115</v>
      </c>
      <c r="T54" s="31">
        <v>7.6</v>
      </c>
      <c r="U54" s="31" t="s">
        <v>115</v>
      </c>
      <c r="V54" s="30">
        <v>12140156</v>
      </c>
      <c r="W54" s="30">
        <v>11256221</v>
      </c>
      <c r="X54" s="30">
        <v>883935</v>
      </c>
      <c r="Y54" s="30">
        <v>512106</v>
      </c>
      <c r="Z54" s="30">
        <v>371829</v>
      </c>
      <c r="AA54" s="30">
        <v>46187</v>
      </c>
      <c r="AB54" s="30">
        <v>299878</v>
      </c>
      <c r="AC54" s="30" t="s">
        <v>115</v>
      </c>
      <c r="AD54" s="30" t="s">
        <v>115</v>
      </c>
      <c r="AE54" s="33">
        <v>346065</v>
      </c>
    </row>
    <row r="55" spans="1:31">
      <c r="A55" s="28">
        <v>2013</v>
      </c>
      <c r="B55" s="29" t="s">
        <v>467</v>
      </c>
      <c r="C55" s="29">
        <v>35068</v>
      </c>
      <c r="D55" s="29" t="s">
        <v>451</v>
      </c>
      <c r="E55" s="29" t="s">
        <v>484</v>
      </c>
      <c r="F55" s="30">
        <v>6358</v>
      </c>
      <c r="G55" s="30">
        <v>6342</v>
      </c>
      <c r="H55" s="30">
        <v>2574053</v>
      </c>
      <c r="I55" s="30">
        <v>451660</v>
      </c>
      <c r="J55" s="30">
        <v>2844044</v>
      </c>
      <c r="K55" s="30">
        <v>146822</v>
      </c>
      <c r="L55" s="31">
        <v>3.7</v>
      </c>
      <c r="M55" s="31">
        <v>73</v>
      </c>
      <c r="N55" s="31">
        <v>18.600000000000001</v>
      </c>
      <c r="O55" s="31">
        <v>13.8</v>
      </c>
      <c r="P55" s="31">
        <v>12.6</v>
      </c>
      <c r="Q55" s="32">
        <v>0.17</v>
      </c>
      <c r="R55" s="32" t="s">
        <v>115</v>
      </c>
      <c r="S55" s="32" t="s">
        <v>115</v>
      </c>
      <c r="T55" s="31">
        <v>6.7</v>
      </c>
      <c r="U55" s="31" t="s">
        <v>115</v>
      </c>
      <c r="V55" s="30">
        <v>3981501</v>
      </c>
      <c r="W55" s="30">
        <v>3815845</v>
      </c>
      <c r="X55" s="30">
        <v>165656</v>
      </c>
      <c r="Y55" s="30">
        <v>59561</v>
      </c>
      <c r="Z55" s="30">
        <v>106095</v>
      </c>
      <c r="AA55" s="30">
        <v>19373</v>
      </c>
      <c r="AB55" s="30">
        <v>531388</v>
      </c>
      <c r="AC55" s="30" t="s">
        <v>115</v>
      </c>
      <c r="AD55" s="30" t="s">
        <v>115</v>
      </c>
      <c r="AE55" s="33">
        <v>550761</v>
      </c>
    </row>
    <row r="56" spans="1:31">
      <c r="A56" s="28">
        <v>2013</v>
      </c>
      <c r="B56" s="29" t="s">
        <v>467</v>
      </c>
      <c r="C56" s="29">
        <v>35076</v>
      </c>
      <c r="D56" s="29" t="s">
        <v>451</v>
      </c>
      <c r="E56" s="29" t="s">
        <v>485</v>
      </c>
      <c r="F56" s="30">
        <v>18485</v>
      </c>
      <c r="G56" s="30">
        <v>18429</v>
      </c>
      <c r="H56" s="30">
        <v>5657564</v>
      </c>
      <c r="I56" s="30">
        <v>1257523</v>
      </c>
      <c r="J56" s="30">
        <v>6980874</v>
      </c>
      <c r="K56" s="30">
        <v>371341</v>
      </c>
      <c r="L56" s="31">
        <v>6.5</v>
      </c>
      <c r="M56" s="31">
        <v>89.9</v>
      </c>
      <c r="N56" s="31">
        <v>22.2</v>
      </c>
      <c r="O56" s="31">
        <v>19</v>
      </c>
      <c r="P56" s="31">
        <v>13.9</v>
      </c>
      <c r="Q56" s="32">
        <v>0.21</v>
      </c>
      <c r="R56" s="32" t="s">
        <v>115</v>
      </c>
      <c r="S56" s="32" t="s">
        <v>115</v>
      </c>
      <c r="T56" s="31">
        <v>10.199999999999999</v>
      </c>
      <c r="U56" s="31">
        <v>55.1</v>
      </c>
      <c r="V56" s="30">
        <v>16192710</v>
      </c>
      <c r="W56" s="30">
        <v>15606538</v>
      </c>
      <c r="X56" s="30">
        <v>586172</v>
      </c>
      <c r="Y56" s="30">
        <v>134836</v>
      </c>
      <c r="Z56" s="30">
        <v>451336</v>
      </c>
      <c r="AA56" s="30">
        <v>-20564</v>
      </c>
      <c r="AB56" s="30">
        <v>238324</v>
      </c>
      <c r="AC56" s="30">
        <v>3426</v>
      </c>
      <c r="AD56" s="30">
        <v>231276</v>
      </c>
      <c r="AE56" s="33">
        <v>-10090</v>
      </c>
    </row>
    <row r="57" spans="1:31">
      <c r="A57" s="28">
        <v>2013</v>
      </c>
      <c r="B57" s="29" t="s">
        <v>467</v>
      </c>
      <c r="C57" s="29">
        <v>35246</v>
      </c>
      <c r="D57" s="29" t="s">
        <v>451</v>
      </c>
      <c r="E57" s="29" t="s">
        <v>486</v>
      </c>
      <c r="F57" s="30">
        <v>13933</v>
      </c>
      <c r="G57" s="30">
        <v>13806</v>
      </c>
      <c r="H57" s="30">
        <v>4492571</v>
      </c>
      <c r="I57" s="30">
        <v>1421486</v>
      </c>
      <c r="J57" s="30">
        <v>5189770</v>
      </c>
      <c r="K57" s="30">
        <v>290496</v>
      </c>
      <c r="L57" s="31">
        <v>3.5</v>
      </c>
      <c r="M57" s="31">
        <v>85.6</v>
      </c>
      <c r="N57" s="31">
        <v>18.5</v>
      </c>
      <c r="O57" s="31">
        <v>18.100000000000001</v>
      </c>
      <c r="P57" s="31">
        <v>18.7</v>
      </c>
      <c r="Q57" s="32">
        <v>0.3</v>
      </c>
      <c r="R57" s="32" t="s">
        <v>115</v>
      </c>
      <c r="S57" s="32" t="s">
        <v>115</v>
      </c>
      <c r="T57" s="31">
        <v>10.6</v>
      </c>
      <c r="U57" s="31">
        <v>35.700000000000003</v>
      </c>
      <c r="V57" s="30">
        <v>9493203</v>
      </c>
      <c r="W57" s="30">
        <v>9163933</v>
      </c>
      <c r="X57" s="30">
        <v>329270</v>
      </c>
      <c r="Y57" s="30">
        <v>147266</v>
      </c>
      <c r="Z57" s="30">
        <v>182004</v>
      </c>
      <c r="AA57" s="30">
        <v>-105110</v>
      </c>
      <c r="AB57" s="30">
        <v>18867</v>
      </c>
      <c r="AC57" s="30">
        <v>277809</v>
      </c>
      <c r="AD57" s="30" t="s">
        <v>115</v>
      </c>
      <c r="AE57" s="33">
        <v>191566</v>
      </c>
    </row>
    <row r="58" spans="1:31">
      <c r="A58" s="28">
        <v>2013</v>
      </c>
      <c r="B58" s="29" t="s">
        <v>112</v>
      </c>
      <c r="C58" s="29">
        <v>41009</v>
      </c>
      <c r="D58" s="29" t="s">
        <v>131</v>
      </c>
      <c r="E58" s="29" t="s">
        <v>132</v>
      </c>
      <c r="F58" s="30">
        <v>1049578</v>
      </c>
      <c r="G58" s="30">
        <v>1039943</v>
      </c>
      <c r="H58" s="30">
        <v>163185629</v>
      </c>
      <c r="I58" s="30">
        <v>142751733</v>
      </c>
      <c r="J58" s="30">
        <v>232817718</v>
      </c>
      <c r="K58" s="30">
        <v>26305769</v>
      </c>
      <c r="L58" s="31">
        <v>2.6</v>
      </c>
      <c r="M58" s="31">
        <v>97.3</v>
      </c>
      <c r="N58" s="31">
        <v>24.8</v>
      </c>
      <c r="O58" s="31">
        <v>24.6</v>
      </c>
      <c r="P58" s="31">
        <v>18.8</v>
      </c>
      <c r="Q58" s="32">
        <v>0.85</v>
      </c>
      <c r="R58" s="32" t="s">
        <v>115</v>
      </c>
      <c r="S58" s="32" t="s">
        <v>115</v>
      </c>
      <c r="T58" s="31">
        <v>11.3</v>
      </c>
      <c r="U58" s="31">
        <v>134.6</v>
      </c>
      <c r="V58" s="30">
        <v>577186793</v>
      </c>
      <c r="W58" s="30">
        <v>539894283</v>
      </c>
      <c r="X58" s="30">
        <v>37292510</v>
      </c>
      <c r="Y58" s="30">
        <v>31347820</v>
      </c>
      <c r="Z58" s="30">
        <v>5944690</v>
      </c>
      <c r="AA58" s="30">
        <v>1552840</v>
      </c>
      <c r="AB58" s="30">
        <v>37730</v>
      </c>
      <c r="AC58" s="30">
        <v>2448987</v>
      </c>
      <c r="AD58" s="30">
        <v>525</v>
      </c>
      <c r="AE58" s="33">
        <v>4039032</v>
      </c>
    </row>
    <row r="59" spans="1:31">
      <c r="A59" s="28">
        <v>2013</v>
      </c>
      <c r="B59" s="29" t="s">
        <v>118</v>
      </c>
      <c r="C59" s="29">
        <v>42021</v>
      </c>
      <c r="D59" s="29" t="s">
        <v>131</v>
      </c>
      <c r="E59" s="29" t="s">
        <v>133</v>
      </c>
      <c r="F59" s="30">
        <v>150966</v>
      </c>
      <c r="G59" s="30">
        <v>150267</v>
      </c>
      <c r="H59" s="30">
        <v>29278896</v>
      </c>
      <c r="I59" s="30">
        <v>13490197</v>
      </c>
      <c r="J59" s="30">
        <v>40554206</v>
      </c>
      <c r="K59" s="30">
        <v>3062946</v>
      </c>
      <c r="L59" s="31">
        <v>23.1</v>
      </c>
      <c r="M59" s="31">
        <v>96.3</v>
      </c>
      <c r="N59" s="31">
        <v>23.1</v>
      </c>
      <c r="O59" s="31">
        <v>20.100000000000001</v>
      </c>
      <c r="P59" s="31">
        <v>10.199999999999999</v>
      </c>
      <c r="Q59" s="32">
        <v>0.47</v>
      </c>
      <c r="R59" s="32" t="s">
        <v>115</v>
      </c>
      <c r="S59" s="32" t="s">
        <v>115</v>
      </c>
      <c r="T59" s="31">
        <v>15</v>
      </c>
      <c r="U59" s="31">
        <v>63</v>
      </c>
      <c r="V59" s="30">
        <v>288449904</v>
      </c>
      <c r="W59" s="30">
        <v>244659201</v>
      </c>
      <c r="X59" s="30">
        <v>43790703</v>
      </c>
      <c r="Y59" s="30">
        <v>34428342</v>
      </c>
      <c r="Z59" s="30">
        <v>9362361</v>
      </c>
      <c r="AA59" s="30">
        <v>-45763</v>
      </c>
      <c r="AB59" s="30">
        <v>3199</v>
      </c>
      <c r="AC59" s="30" t="s">
        <v>115</v>
      </c>
      <c r="AD59" s="30">
        <v>1300000</v>
      </c>
      <c r="AE59" s="33">
        <v>-1342564</v>
      </c>
    </row>
    <row r="60" spans="1:31">
      <c r="A60" s="28">
        <v>2013</v>
      </c>
      <c r="B60" s="29" t="s">
        <v>118</v>
      </c>
      <c r="C60" s="29">
        <v>42153</v>
      </c>
      <c r="D60" s="29" t="s">
        <v>131</v>
      </c>
      <c r="E60" s="29" t="s">
        <v>134</v>
      </c>
      <c r="F60" s="30">
        <v>135623</v>
      </c>
      <c r="G60" s="30">
        <v>135014</v>
      </c>
      <c r="H60" s="30">
        <v>25831229</v>
      </c>
      <c r="I60" s="30">
        <v>13159519</v>
      </c>
      <c r="J60" s="30">
        <v>36766570</v>
      </c>
      <c r="K60" s="30">
        <v>2484089</v>
      </c>
      <c r="L60" s="31">
        <v>5.9</v>
      </c>
      <c r="M60" s="31">
        <v>86.2</v>
      </c>
      <c r="N60" s="31">
        <v>20.2</v>
      </c>
      <c r="O60" s="31">
        <v>18.7</v>
      </c>
      <c r="P60" s="31">
        <v>15.4</v>
      </c>
      <c r="Q60" s="32">
        <v>0.49</v>
      </c>
      <c r="R60" s="32" t="s">
        <v>115</v>
      </c>
      <c r="S60" s="32" t="s">
        <v>115</v>
      </c>
      <c r="T60" s="31">
        <v>11.6</v>
      </c>
      <c r="U60" s="31">
        <v>63.2</v>
      </c>
      <c r="V60" s="30">
        <v>68744166</v>
      </c>
      <c r="W60" s="30">
        <v>61195663</v>
      </c>
      <c r="X60" s="30">
        <v>7548503</v>
      </c>
      <c r="Y60" s="30">
        <v>5362544</v>
      </c>
      <c r="Z60" s="30">
        <v>2185959</v>
      </c>
      <c r="AA60" s="30">
        <v>-232078</v>
      </c>
      <c r="AB60" s="30">
        <v>366771</v>
      </c>
      <c r="AC60" s="30">
        <v>324211</v>
      </c>
      <c r="AD60" s="30" t="s">
        <v>115</v>
      </c>
      <c r="AE60" s="33">
        <v>458904</v>
      </c>
    </row>
    <row r="61" spans="1:31">
      <c r="A61" s="28">
        <v>2013</v>
      </c>
      <c r="B61" s="29" t="s">
        <v>116</v>
      </c>
      <c r="C61" s="29">
        <v>52019</v>
      </c>
      <c r="D61" s="29" t="s">
        <v>135</v>
      </c>
      <c r="E61" s="29" t="s">
        <v>136</v>
      </c>
      <c r="F61" s="30">
        <v>320720</v>
      </c>
      <c r="G61" s="30">
        <v>319370</v>
      </c>
      <c r="H61" s="30">
        <v>55003768</v>
      </c>
      <c r="I61" s="30">
        <v>34737870</v>
      </c>
      <c r="J61" s="30">
        <v>73802381</v>
      </c>
      <c r="K61" s="30">
        <v>6236539</v>
      </c>
      <c r="L61" s="31">
        <v>2.2999999999999998</v>
      </c>
      <c r="M61" s="31">
        <v>89</v>
      </c>
      <c r="N61" s="31">
        <v>26.4</v>
      </c>
      <c r="O61" s="31">
        <v>19.3</v>
      </c>
      <c r="P61" s="31">
        <v>17.5</v>
      </c>
      <c r="Q61" s="32">
        <v>0.62</v>
      </c>
      <c r="R61" s="32" t="s">
        <v>115</v>
      </c>
      <c r="S61" s="32" t="s">
        <v>115</v>
      </c>
      <c r="T61" s="31">
        <v>12.4</v>
      </c>
      <c r="U61" s="31">
        <v>91.8</v>
      </c>
      <c r="V61" s="30">
        <v>126127556</v>
      </c>
      <c r="W61" s="30">
        <v>124100564</v>
      </c>
      <c r="X61" s="30">
        <v>2026992</v>
      </c>
      <c r="Y61" s="30">
        <v>321779</v>
      </c>
      <c r="Z61" s="30">
        <v>1705213</v>
      </c>
      <c r="AA61" s="30">
        <v>177082</v>
      </c>
      <c r="AB61" s="30">
        <v>1223929</v>
      </c>
      <c r="AC61" s="30" t="s">
        <v>115</v>
      </c>
      <c r="AD61" s="30">
        <v>2200000</v>
      </c>
      <c r="AE61" s="33">
        <v>-798989</v>
      </c>
    </row>
    <row r="62" spans="1:31">
      <c r="A62" s="28">
        <v>2013</v>
      </c>
      <c r="B62" s="29" t="s">
        <v>129</v>
      </c>
      <c r="C62" s="29">
        <v>62014</v>
      </c>
      <c r="D62" s="29" t="s">
        <v>137</v>
      </c>
      <c r="E62" s="29" t="s">
        <v>138</v>
      </c>
      <c r="F62" s="30">
        <v>251340</v>
      </c>
      <c r="G62" s="30">
        <v>250273</v>
      </c>
      <c r="H62" s="30">
        <v>38199083</v>
      </c>
      <c r="I62" s="30">
        <v>27785849</v>
      </c>
      <c r="J62" s="30">
        <v>51354695</v>
      </c>
      <c r="K62" s="30">
        <v>4721961</v>
      </c>
      <c r="L62" s="31">
        <v>3.4</v>
      </c>
      <c r="M62" s="31">
        <v>87.6</v>
      </c>
      <c r="N62" s="31">
        <v>23.4</v>
      </c>
      <c r="O62" s="31">
        <v>19.399999999999999</v>
      </c>
      <c r="P62" s="31">
        <v>17.2</v>
      </c>
      <c r="Q62" s="32">
        <v>0.71</v>
      </c>
      <c r="R62" s="32" t="s">
        <v>115</v>
      </c>
      <c r="S62" s="32" t="s">
        <v>115</v>
      </c>
      <c r="T62" s="31">
        <v>9.3000000000000007</v>
      </c>
      <c r="U62" s="31">
        <v>69</v>
      </c>
      <c r="V62" s="30">
        <v>88204950</v>
      </c>
      <c r="W62" s="30">
        <v>86309357</v>
      </c>
      <c r="X62" s="30">
        <v>1895593</v>
      </c>
      <c r="Y62" s="30">
        <v>170540</v>
      </c>
      <c r="Z62" s="30">
        <v>1725053</v>
      </c>
      <c r="AA62" s="30">
        <v>198772</v>
      </c>
      <c r="AB62" s="30">
        <v>193198</v>
      </c>
      <c r="AC62" s="30" t="s">
        <v>115</v>
      </c>
      <c r="AD62" s="30">
        <v>451276</v>
      </c>
      <c r="AE62" s="33">
        <v>-59306</v>
      </c>
    </row>
    <row r="63" spans="1:31">
      <c r="A63" s="28">
        <v>2013</v>
      </c>
      <c r="B63" s="29" t="s">
        <v>118</v>
      </c>
      <c r="C63" s="29">
        <v>62031</v>
      </c>
      <c r="D63" s="29" t="s">
        <v>137</v>
      </c>
      <c r="E63" s="29" t="s">
        <v>139</v>
      </c>
      <c r="F63" s="30">
        <v>134630</v>
      </c>
      <c r="G63" s="30">
        <v>134010</v>
      </c>
      <c r="H63" s="30">
        <v>29655728</v>
      </c>
      <c r="I63" s="30">
        <v>12582267</v>
      </c>
      <c r="J63" s="30">
        <v>40033924</v>
      </c>
      <c r="K63" s="30">
        <v>2679924</v>
      </c>
      <c r="L63" s="31">
        <v>10.7</v>
      </c>
      <c r="M63" s="31">
        <v>87.7</v>
      </c>
      <c r="N63" s="31">
        <v>23.7</v>
      </c>
      <c r="O63" s="31">
        <v>19.2</v>
      </c>
      <c r="P63" s="31">
        <v>16.8</v>
      </c>
      <c r="Q63" s="32">
        <v>0.42</v>
      </c>
      <c r="R63" s="32" t="s">
        <v>115</v>
      </c>
      <c r="S63" s="32" t="s">
        <v>115</v>
      </c>
      <c r="T63" s="31">
        <v>9</v>
      </c>
      <c r="U63" s="31">
        <v>79.400000000000006</v>
      </c>
      <c r="V63" s="30">
        <v>70507831</v>
      </c>
      <c r="W63" s="30">
        <v>66030195</v>
      </c>
      <c r="X63" s="30">
        <v>4477636</v>
      </c>
      <c r="Y63" s="30">
        <v>199512</v>
      </c>
      <c r="Z63" s="30">
        <v>4278124</v>
      </c>
      <c r="AA63" s="30">
        <v>-588543</v>
      </c>
      <c r="AB63" s="30">
        <v>614860</v>
      </c>
      <c r="AC63" s="30">
        <v>646233</v>
      </c>
      <c r="AD63" s="30" t="s">
        <v>115</v>
      </c>
      <c r="AE63" s="33">
        <v>672550</v>
      </c>
    </row>
    <row r="64" spans="1:31">
      <c r="A64" s="28">
        <v>2013</v>
      </c>
      <c r="B64" s="29" t="s">
        <v>118</v>
      </c>
      <c r="C64" s="29">
        <v>62049</v>
      </c>
      <c r="D64" s="29" t="s">
        <v>137</v>
      </c>
      <c r="E64" s="29" t="s">
        <v>140</v>
      </c>
      <c r="F64" s="30">
        <v>109358</v>
      </c>
      <c r="G64" s="30">
        <v>108857</v>
      </c>
      <c r="H64" s="30">
        <v>23278420</v>
      </c>
      <c r="I64" s="30">
        <v>10520876</v>
      </c>
      <c r="J64" s="30">
        <v>30787008</v>
      </c>
      <c r="K64" s="30">
        <v>2226977</v>
      </c>
      <c r="L64" s="31">
        <v>3.5</v>
      </c>
      <c r="M64" s="31">
        <v>91.1</v>
      </c>
      <c r="N64" s="31">
        <v>17.7</v>
      </c>
      <c r="O64" s="31">
        <v>20.9</v>
      </c>
      <c r="P64" s="31">
        <v>18.100000000000001</v>
      </c>
      <c r="Q64" s="32">
        <v>0.45</v>
      </c>
      <c r="R64" s="32" t="s">
        <v>115</v>
      </c>
      <c r="S64" s="32" t="s">
        <v>115</v>
      </c>
      <c r="T64" s="31">
        <v>10.3</v>
      </c>
      <c r="U64" s="31">
        <v>45.4</v>
      </c>
      <c r="V64" s="30">
        <v>56357191</v>
      </c>
      <c r="W64" s="30">
        <v>55221706</v>
      </c>
      <c r="X64" s="30">
        <v>1135485</v>
      </c>
      <c r="Y64" s="30">
        <v>56814</v>
      </c>
      <c r="Z64" s="30">
        <v>1078671</v>
      </c>
      <c r="AA64" s="30">
        <v>-542691</v>
      </c>
      <c r="AB64" s="30">
        <v>1075916</v>
      </c>
      <c r="AC64" s="30">
        <v>247384</v>
      </c>
      <c r="AD64" s="30">
        <v>470564</v>
      </c>
      <c r="AE64" s="33">
        <v>310045</v>
      </c>
    </row>
    <row r="65" spans="1:31">
      <c r="A65" s="28">
        <v>2013</v>
      </c>
      <c r="B65" s="29" t="s">
        <v>118</v>
      </c>
      <c r="C65" s="29">
        <v>72010</v>
      </c>
      <c r="D65" s="29" t="s">
        <v>141</v>
      </c>
      <c r="E65" s="29" t="s">
        <v>142</v>
      </c>
      <c r="F65" s="30">
        <v>285146</v>
      </c>
      <c r="G65" s="30">
        <v>283708</v>
      </c>
      <c r="H65" s="30">
        <v>42726780</v>
      </c>
      <c r="I65" s="30">
        <v>30410038</v>
      </c>
      <c r="J65" s="30">
        <v>57674189</v>
      </c>
      <c r="K65" s="30">
        <v>5373826</v>
      </c>
      <c r="L65" s="31">
        <v>8.1</v>
      </c>
      <c r="M65" s="31">
        <v>85.9</v>
      </c>
      <c r="N65" s="31">
        <v>25.4</v>
      </c>
      <c r="O65" s="31">
        <v>16</v>
      </c>
      <c r="P65" s="31">
        <v>13</v>
      </c>
      <c r="Q65" s="32">
        <v>0.69</v>
      </c>
      <c r="R65" s="32" t="s">
        <v>115</v>
      </c>
      <c r="S65" s="32" t="s">
        <v>115</v>
      </c>
      <c r="T65" s="31">
        <v>4.5</v>
      </c>
      <c r="U65" s="31">
        <v>36.5</v>
      </c>
      <c r="V65" s="30">
        <v>157186575</v>
      </c>
      <c r="W65" s="30">
        <v>151234840</v>
      </c>
      <c r="X65" s="30">
        <v>5951735</v>
      </c>
      <c r="Y65" s="30">
        <v>1300049</v>
      </c>
      <c r="Z65" s="30">
        <v>4651686</v>
      </c>
      <c r="AA65" s="30">
        <v>-302703</v>
      </c>
      <c r="AB65" s="30">
        <v>501752</v>
      </c>
      <c r="AC65" s="30">
        <v>87201</v>
      </c>
      <c r="AD65" s="30" t="s">
        <v>115</v>
      </c>
      <c r="AE65" s="33">
        <v>286250</v>
      </c>
    </row>
    <row r="66" spans="1:31">
      <c r="A66" s="28">
        <v>2013</v>
      </c>
      <c r="B66" s="29" t="s">
        <v>118</v>
      </c>
      <c r="C66" s="29">
        <v>72028</v>
      </c>
      <c r="D66" s="29" t="s">
        <v>141</v>
      </c>
      <c r="E66" s="29" t="s">
        <v>143</v>
      </c>
      <c r="F66" s="30">
        <v>124677</v>
      </c>
      <c r="G66" s="30">
        <v>123995</v>
      </c>
      <c r="H66" s="30">
        <v>21335271</v>
      </c>
      <c r="I66" s="30">
        <v>13204731</v>
      </c>
      <c r="J66" s="30">
        <v>29149609</v>
      </c>
      <c r="K66" s="30">
        <v>2391112</v>
      </c>
      <c r="L66" s="31">
        <v>6</v>
      </c>
      <c r="M66" s="31">
        <v>90.6</v>
      </c>
      <c r="N66" s="31">
        <v>23.4</v>
      </c>
      <c r="O66" s="31">
        <v>20.9</v>
      </c>
      <c r="P66" s="31">
        <v>17.600000000000001</v>
      </c>
      <c r="Q66" s="32">
        <v>0.59</v>
      </c>
      <c r="R66" s="32" t="s">
        <v>115</v>
      </c>
      <c r="S66" s="32" t="s">
        <v>115</v>
      </c>
      <c r="T66" s="31">
        <v>14.4</v>
      </c>
      <c r="U66" s="31">
        <v>53.2</v>
      </c>
      <c r="V66" s="30">
        <v>49235674</v>
      </c>
      <c r="W66" s="30">
        <v>47445493</v>
      </c>
      <c r="X66" s="30">
        <v>1790181</v>
      </c>
      <c r="Y66" s="30">
        <v>44434</v>
      </c>
      <c r="Z66" s="30">
        <v>1745747</v>
      </c>
      <c r="AA66" s="30">
        <v>-875232</v>
      </c>
      <c r="AB66" s="30">
        <v>354418</v>
      </c>
      <c r="AC66" s="30" t="s">
        <v>115</v>
      </c>
      <c r="AD66" s="30" t="s">
        <v>115</v>
      </c>
      <c r="AE66" s="33">
        <v>-520814</v>
      </c>
    </row>
    <row r="67" spans="1:31">
      <c r="A67" s="28">
        <v>2013</v>
      </c>
      <c r="B67" s="29" t="s">
        <v>116</v>
      </c>
      <c r="C67" s="29">
        <v>72036</v>
      </c>
      <c r="D67" s="29" t="s">
        <v>141</v>
      </c>
      <c r="E67" s="29" t="s">
        <v>144</v>
      </c>
      <c r="F67" s="30">
        <v>326075</v>
      </c>
      <c r="G67" s="30">
        <v>324427</v>
      </c>
      <c r="H67" s="30">
        <v>50063242</v>
      </c>
      <c r="I67" s="30">
        <v>37477376</v>
      </c>
      <c r="J67" s="30">
        <v>67776793</v>
      </c>
      <c r="K67" s="30">
        <v>6596778</v>
      </c>
      <c r="L67" s="31">
        <v>6.2</v>
      </c>
      <c r="M67" s="31">
        <v>86.5</v>
      </c>
      <c r="N67" s="31">
        <v>19.100000000000001</v>
      </c>
      <c r="O67" s="31">
        <v>14.6</v>
      </c>
      <c r="P67" s="31">
        <v>11.5</v>
      </c>
      <c r="Q67" s="32">
        <v>0.73</v>
      </c>
      <c r="R67" s="32" t="s">
        <v>115</v>
      </c>
      <c r="S67" s="32" t="s">
        <v>115</v>
      </c>
      <c r="T67" s="31">
        <v>5.9</v>
      </c>
      <c r="U67" s="31" t="s">
        <v>115</v>
      </c>
      <c r="V67" s="30">
        <v>150474545</v>
      </c>
      <c r="W67" s="30">
        <v>144488097</v>
      </c>
      <c r="X67" s="30">
        <v>5986448</v>
      </c>
      <c r="Y67" s="30">
        <v>1768978</v>
      </c>
      <c r="Z67" s="30">
        <v>4217470</v>
      </c>
      <c r="AA67" s="30">
        <v>165831</v>
      </c>
      <c r="AB67" s="30">
        <v>5911918</v>
      </c>
      <c r="AC67" s="30">
        <v>28796</v>
      </c>
      <c r="AD67" s="30">
        <v>4670000</v>
      </c>
      <c r="AE67" s="33">
        <v>1436545</v>
      </c>
    </row>
    <row r="68" spans="1:31">
      <c r="A68" s="28">
        <v>2013</v>
      </c>
      <c r="B68" s="29" t="s">
        <v>116</v>
      </c>
      <c r="C68" s="29">
        <v>72044</v>
      </c>
      <c r="D68" s="29" t="s">
        <v>141</v>
      </c>
      <c r="E68" s="29" t="s">
        <v>145</v>
      </c>
      <c r="F68" s="30">
        <v>335488</v>
      </c>
      <c r="G68" s="30">
        <v>333875</v>
      </c>
      <c r="H68" s="30">
        <v>55527974</v>
      </c>
      <c r="I68" s="30">
        <v>38033705</v>
      </c>
      <c r="J68" s="30">
        <v>72977037</v>
      </c>
      <c r="K68" s="30">
        <v>6108556</v>
      </c>
      <c r="L68" s="31">
        <v>9.4</v>
      </c>
      <c r="M68" s="31">
        <v>84.9</v>
      </c>
      <c r="N68" s="31">
        <v>21.8</v>
      </c>
      <c r="O68" s="31">
        <v>19.7</v>
      </c>
      <c r="P68" s="31">
        <v>14.1</v>
      </c>
      <c r="Q68" s="32">
        <v>0.65</v>
      </c>
      <c r="R68" s="32" t="s">
        <v>115</v>
      </c>
      <c r="S68" s="32" t="s">
        <v>115</v>
      </c>
      <c r="T68" s="31">
        <v>12</v>
      </c>
      <c r="U68" s="31">
        <v>55.6</v>
      </c>
      <c r="V68" s="30">
        <v>212103961</v>
      </c>
      <c r="W68" s="30">
        <v>200145721</v>
      </c>
      <c r="X68" s="30">
        <v>11958240</v>
      </c>
      <c r="Y68" s="30">
        <v>5114823</v>
      </c>
      <c r="Z68" s="30">
        <v>6843417</v>
      </c>
      <c r="AA68" s="30">
        <v>2032693</v>
      </c>
      <c r="AB68" s="30">
        <v>5380587</v>
      </c>
      <c r="AC68" s="30" t="s">
        <v>115</v>
      </c>
      <c r="AD68" s="30">
        <v>4804350</v>
      </c>
      <c r="AE68" s="33">
        <v>2608930</v>
      </c>
    </row>
    <row r="69" spans="1:31">
      <c r="A69" s="28">
        <v>2013</v>
      </c>
      <c r="B69" s="29" t="s">
        <v>129</v>
      </c>
      <c r="C69" s="29">
        <v>82015</v>
      </c>
      <c r="D69" s="29" t="s">
        <v>146</v>
      </c>
      <c r="E69" s="29" t="s">
        <v>147</v>
      </c>
      <c r="F69" s="30">
        <v>273053</v>
      </c>
      <c r="G69" s="30">
        <v>270017</v>
      </c>
      <c r="H69" s="30">
        <v>39624269</v>
      </c>
      <c r="I69" s="30">
        <v>32964346</v>
      </c>
      <c r="J69" s="30">
        <v>55770998</v>
      </c>
      <c r="K69" s="30">
        <v>5195361</v>
      </c>
      <c r="L69" s="31">
        <v>7.8</v>
      </c>
      <c r="M69" s="31">
        <v>85.9</v>
      </c>
      <c r="N69" s="31">
        <v>25.4</v>
      </c>
      <c r="O69" s="31">
        <v>17.8</v>
      </c>
      <c r="P69" s="31">
        <v>14.9</v>
      </c>
      <c r="Q69" s="32">
        <v>0.82</v>
      </c>
      <c r="R69" s="32" t="s">
        <v>115</v>
      </c>
      <c r="S69" s="32" t="s">
        <v>115</v>
      </c>
      <c r="T69" s="31">
        <v>10.199999999999999</v>
      </c>
      <c r="U69" s="31">
        <v>97.2</v>
      </c>
      <c r="V69" s="30">
        <v>102355935</v>
      </c>
      <c r="W69" s="30">
        <v>96768696</v>
      </c>
      <c r="X69" s="30">
        <v>5587239</v>
      </c>
      <c r="Y69" s="30">
        <v>1212013</v>
      </c>
      <c r="Z69" s="30">
        <v>4375226</v>
      </c>
      <c r="AA69" s="30">
        <v>-470837</v>
      </c>
      <c r="AB69" s="30">
        <v>2488846</v>
      </c>
      <c r="AC69" s="30">
        <v>144167</v>
      </c>
      <c r="AD69" s="30">
        <v>1045575</v>
      </c>
      <c r="AE69" s="33">
        <v>1116601</v>
      </c>
    </row>
    <row r="70" spans="1:31">
      <c r="A70" s="28">
        <v>2013</v>
      </c>
      <c r="B70" s="29" t="s">
        <v>118</v>
      </c>
      <c r="C70" s="29">
        <v>82023</v>
      </c>
      <c r="D70" s="29" t="s">
        <v>146</v>
      </c>
      <c r="E70" s="29" t="s">
        <v>148</v>
      </c>
      <c r="F70" s="30">
        <v>191293</v>
      </c>
      <c r="G70" s="30">
        <v>189985</v>
      </c>
      <c r="H70" s="30">
        <v>27666371</v>
      </c>
      <c r="I70" s="30">
        <v>23360298</v>
      </c>
      <c r="J70" s="30">
        <v>38902380</v>
      </c>
      <c r="K70" s="30">
        <v>3358189</v>
      </c>
      <c r="L70" s="31">
        <v>7.5</v>
      </c>
      <c r="M70" s="31">
        <v>90.6</v>
      </c>
      <c r="N70" s="31">
        <v>30.9</v>
      </c>
      <c r="O70" s="31">
        <v>16.600000000000001</v>
      </c>
      <c r="P70" s="31">
        <v>13</v>
      </c>
      <c r="Q70" s="32">
        <v>0.83</v>
      </c>
      <c r="R70" s="32" t="s">
        <v>115</v>
      </c>
      <c r="S70" s="32" t="s">
        <v>115</v>
      </c>
      <c r="T70" s="31">
        <v>2.6</v>
      </c>
      <c r="U70" s="31" t="s">
        <v>115</v>
      </c>
      <c r="V70" s="30">
        <v>72695256</v>
      </c>
      <c r="W70" s="30">
        <v>68531124</v>
      </c>
      <c r="X70" s="30">
        <v>4164132</v>
      </c>
      <c r="Y70" s="30">
        <v>1227695</v>
      </c>
      <c r="Z70" s="30">
        <v>2936437</v>
      </c>
      <c r="AA70" s="30">
        <v>-1430907</v>
      </c>
      <c r="AB70" s="30">
        <v>465548</v>
      </c>
      <c r="AC70" s="30">
        <v>63170</v>
      </c>
      <c r="AD70" s="30">
        <v>13672</v>
      </c>
      <c r="AE70" s="33">
        <v>-915861</v>
      </c>
    </row>
    <row r="71" spans="1:31">
      <c r="A71" s="28">
        <v>2013</v>
      </c>
      <c r="B71" s="29" t="s">
        <v>118</v>
      </c>
      <c r="C71" s="29">
        <v>82031</v>
      </c>
      <c r="D71" s="29" t="s">
        <v>146</v>
      </c>
      <c r="E71" s="29" t="s">
        <v>149</v>
      </c>
      <c r="F71" s="30">
        <v>145532</v>
      </c>
      <c r="G71" s="30">
        <v>142247</v>
      </c>
      <c r="H71" s="30">
        <v>20180433</v>
      </c>
      <c r="I71" s="30">
        <v>17852359</v>
      </c>
      <c r="J71" s="30">
        <v>28686318</v>
      </c>
      <c r="K71" s="30">
        <v>2486683</v>
      </c>
      <c r="L71" s="31">
        <v>7.1</v>
      </c>
      <c r="M71" s="31">
        <v>87.4</v>
      </c>
      <c r="N71" s="31">
        <v>29.4</v>
      </c>
      <c r="O71" s="31">
        <v>15.3</v>
      </c>
      <c r="P71" s="31">
        <v>13.2</v>
      </c>
      <c r="Q71" s="32">
        <v>0.87</v>
      </c>
      <c r="R71" s="32" t="s">
        <v>115</v>
      </c>
      <c r="S71" s="32" t="s">
        <v>115</v>
      </c>
      <c r="T71" s="31">
        <v>7.3</v>
      </c>
      <c r="U71" s="31">
        <v>19</v>
      </c>
      <c r="V71" s="30">
        <v>55776990</v>
      </c>
      <c r="W71" s="30">
        <v>53271408</v>
      </c>
      <c r="X71" s="30">
        <v>2505582</v>
      </c>
      <c r="Y71" s="30">
        <v>455685</v>
      </c>
      <c r="Z71" s="30">
        <v>2049897</v>
      </c>
      <c r="AA71" s="30">
        <v>280165</v>
      </c>
      <c r="AB71" s="30">
        <v>868242</v>
      </c>
      <c r="AC71" s="30">
        <v>44463</v>
      </c>
      <c r="AD71" s="30">
        <v>94</v>
      </c>
      <c r="AE71" s="33">
        <v>1192776</v>
      </c>
    </row>
    <row r="72" spans="1:31">
      <c r="A72" s="28">
        <v>2013</v>
      </c>
      <c r="B72" s="29" t="s">
        <v>118</v>
      </c>
      <c r="C72" s="29">
        <v>82040</v>
      </c>
      <c r="D72" s="29" t="s">
        <v>146</v>
      </c>
      <c r="E72" s="29" t="s">
        <v>150</v>
      </c>
      <c r="F72" s="30">
        <v>145815</v>
      </c>
      <c r="G72" s="30">
        <v>143386</v>
      </c>
      <c r="H72" s="30">
        <v>20160572</v>
      </c>
      <c r="I72" s="30">
        <v>15402079</v>
      </c>
      <c r="J72" s="30">
        <v>29251413</v>
      </c>
      <c r="K72" s="30">
        <v>2793141</v>
      </c>
      <c r="L72" s="31">
        <v>4.8</v>
      </c>
      <c r="M72" s="31">
        <v>89.6</v>
      </c>
      <c r="N72" s="31">
        <v>22.1</v>
      </c>
      <c r="O72" s="31">
        <v>17.7</v>
      </c>
      <c r="P72" s="31">
        <v>15.8</v>
      </c>
      <c r="Q72" s="32">
        <v>0.76</v>
      </c>
      <c r="R72" s="32" t="s">
        <v>115</v>
      </c>
      <c r="S72" s="32" t="s">
        <v>115</v>
      </c>
      <c r="T72" s="31">
        <v>9.6</v>
      </c>
      <c r="U72" s="31">
        <v>105.9</v>
      </c>
      <c r="V72" s="30">
        <v>48577108</v>
      </c>
      <c r="W72" s="30">
        <v>46938241</v>
      </c>
      <c r="X72" s="30">
        <v>1638867</v>
      </c>
      <c r="Y72" s="30">
        <v>243338</v>
      </c>
      <c r="Z72" s="30">
        <v>1395529</v>
      </c>
      <c r="AA72" s="30">
        <v>357507</v>
      </c>
      <c r="AB72" s="30">
        <v>800587</v>
      </c>
      <c r="AC72" s="30" t="s">
        <v>115</v>
      </c>
      <c r="AD72" s="30" t="s">
        <v>115</v>
      </c>
      <c r="AE72" s="33">
        <v>1158094</v>
      </c>
    </row>
    <row r="73" spans="1:31">
      <c r="A73" s="28">
        <v>2013</v>
      </c>
      <c r="B73" s="29" t="s">
        <v>118</v>
      </c>
      <c r="C73" s="29">
        <v>82171</v>
      </c>
      <c r="D73" s="29" t="s">
        <v>146</v>
      </c>
      <c r="E73" s="29" t="s">
        <v>151</v>
      </c>
      <c r="F73" s="30">
        <v>109595</v>
      </c>
      <c r="G73" s="30">
        <v>108302</v>
      </c>
      <c r="H73" s="30">
        <v>15238947</v>
      </c>
      <c r="I73" s="30">
        <v>11994002</v>
      </c>
      <c r="J73" s="30">
        <v>22271453</v>
      </c>
      <c r="K73" s="30">
        <v>2605169</v>
      </c>
      <c r="L73" s="31">
        <v>3.8</v>
      </c>
      <c r="M73" s="31">
        <v>90.6</v>
      </c>
      <c r="N73" s="31">
        <v>28.8</v>
      </c>
      <c r="O73" s="31">
        <v>19.7</v>
      </c>
      <c r="P73" s="31">
        <v>17.7</v>
      </c>
      <c r="Q73" s="32">
        <v>0.8</v>
      </c>
      <c r="R73" s="32" t="s">
        <v>115</v>
      </c>
      <c r="S73" s="32" t="s">
        <v>115</v>
      </c>
      <c r="T73" s="31">
        <v>9.9</v>
      </c>
      <c r="U73" s="31">
        <v>67.5</v>
      </c>
      <c r="V73" s="30">
        <v>37115173</v>
      </c>
      <c r="W73" s="30">
        <v>36193679</v>
      </c>
      <c r="X73" s="30">
        <v>921494</v>
      </c>
      <c r="Y73" s="30">
        <v>77704</v>
      </c>
      <c r="Z73" s="30">
        <v>843790</v>
      </c>
      <c r="AA73" s="30">
        <v>-498333</v>
      </c>
      <c r="AB73" s="30">
        <v>678933</v>
      </c>
      <c r="AC73" s="30" t="s">
        <v>115</v>
      </c>
      <c r="AD73" s="30">
        <v>29632</v>
      </c>
      <c r="AE73" s="33">
        <v>150968</v>
      </c>
    </row>
    <row r="74" spans="1:31">
      <c r="A74" s="28">
        <v>2013</v>
      </c>
      <c r="B74" s="29" t="s">
        <v>129</v>
      </c>
      <c r="C74" s="29">
        <v>82201</v>
      </c>
      <c r="D74" s="29" t="s">
        <v>146</v>
      </c>
      <c r="E74" s="29" t="s">
        <v>152</v>
      </c>
      <c r="F74" s="30">
        <v>218864</v>
      </c>
      <c r="G74" s="30">
        <v>211684</v>
      </c>
      <c r="H74" s="30">
        <v>32441545</v>
      </c>
      <c r="I74" s="30">
        <v>31845976</v>
      </c>
      <c r="J74" s="30">
        <v>44722917</v>
      </c>
      <c r="K74" s="30">
        <v>1298816</v>
      </c>
      <c r="L74" s="31">
        <v>5.2</v>
      </c>
      <c r="M74" s="31">
        <v>90.6</v>
      </c>
      <c r="N74" s="31">
        <v>31.3</v>
      </c>
      <c r="O74" s="31">
        <v>13.8</v>
      </c>
      <c r="P74" s="31">
        <v>12</v>
      </c>
      <c r="Q74" s="32">
        <v>0.98</v>
      </c>
      <c r="R74" s="32" t="s">
        <v>115</v>
      </c>
      <c r="S74" s="32" t="s">
        <v>115</v>
      </c>
      <c r="T74" s="31">
        <v>7.8</v>
      </c>
      <c r="U74" s="31">
        <v>59.8</v>
      </c>
      <c r="V74" s="30">
        <v>72671064</v>
      </c>
      <c r="W74" s="30">
        <v>68463709</v>
      </c>
      <c r="X74" s="30">
        <v>4207355</v>
      </c>
      <c r="Y74" s="30">
        <v>1870016</v>
      </c>
      <c r="Z74" s="30">
        <v>2337339</v>
      </c>
      <c r="AA74" s="30">
        <v>-985993</v>
      </c>
      <c r="AB74" s="30">
        <v>330171</v>
      </c>
      <c r="AC74" s="30">
        <v>179701</v>
      </c>
      <c r="AD74" s="30">
        <v>363017</v>
      </c>
      <c r="AE74" s="33">
        <v>-839138</v>
      </c>
    </row>
    <row r="75" spans="1:31">
      <c r="A75" s="28">
        <v>2013</v>
      </c>
      <c r="B75" s="29" t="s">
        <v>118</v>
      </c>
      <c r="C75" s="29">
        <v>82210</v>
      </c>
      <c r="D75" s="29" t="s">
        <v>146</v>
      </c>
      <c r="E75" s="29" t="s">
        <v>153</v>
      </c>
      <c r="F75" s="30">
        <v>159415</v>
      </c>
      <c r="G75" s="30">
        <v>158127</v>
      </c>
      <c r="H75" s="30">
        <v>20956189</v>
      </c>
      <c r="I75" s="30">
        <v>19558537</v>
      </c>
      <c r="J75" s="30">
        <v>28879366</v>
      </c>
      <c r="K75" s="30">
        <v>2073751</v>
      </c>
      <c r="L75" s="31">
        <v>6.3</v>
      </c>
      <c r="M75" s="31">
        <v>88.5</v>
      </c>
      <c r="N75" s="31">
        <v>21.3</v>
      </c>
      <c r="O75" s="31">
        <v>16.8</v>
      </c>
      <c r="P75" s="31">
        <v>13.7</v>
      </c>
      <c r="Q75" s="32">
        <v>0.92</v>
      </c>
      <c r="R75" s="32" t="s">
        <v>115</v>
      </c>
      <c r="S75" s="32" t="s">
        <v>115</v>
      </c>
      <c r="T75" s="31">
        <v>10.3</v>
      </c>
      <c r="U75" s="31">
        <v>31.3</v>
      </c>
      <c r="V75" s="30">
        <v>50424169</v>
      </c>
      <c r="W75" s="30">
        <v>47677562</v>
      </c>
      <c r="X75" s="30">
        <v>2746607</v>
      </c>
      <c r="Y75" s="30">
        <v>936637</v>
      </c>
      <c r="Z75" s="30">
        <v>1809970</v>
      </c>
      <c r="AA75" s="30">
        <v>-860259</v>
      </c>
      <c r="AB75" s="30">
        <v>3940</v>
      </c>
      <c r="AC75" s="30">
        <v>19964</v>
      </c>
      <c r="AD75" s="30" t="s">
        <v>115</v>
      </c>
      <c r="AE75" s="33">
        <v>-836355</v>
      </c>
    </row>
    <row r="76" spans="1:31">
      <c r="A76" s="28">
        <v>2013</v>
      </c>
      <c r="B76" s="29" t="s">
        <v>118</v>
      </c>
      <c r="C76" s="29">
        <v>82279</v>
      </c>
      <c r="D76" s="29" t="s">
        <v>146</v>
      </c>
      <c r="E76" s="29" t="s">
        <v>154</v>
      </c>
      <c r="F76" s="30">
        <v>109563</v>
      </c>
      <c r="G76" s="30">
        <v>107781</v>
      </c>
      <c r="H76" s="30">
        <v>17826653</v>
      </c>
      <c r="I76" s="30">
        <v>13241289</v>
      </c>
      <c r="J76" s="30">
        <v>25858925</v>
      </c>
      <c r="K76" s="30">
        <v>2023659</v>
      </c>
      <c r="L76" s="31">
        <v>9.1</v>
      </c>
      <c r="M76" s="31">
        <v>93</v>
      </c>
      <c r="N76" s="31">
        <v>23.8</v>
      </c>
      <c r="O76" s="31">
        <v>17.5</v>
      </c>
      <c r="P76" s="31">
        <v>14.5</v>
      </c>
      <c r="Q76" s="32">
        <v>0.72</v>
      </c>
      <c r="R76" s="32" t="s">
        <v>115</v>
      </c>
      <c r="S76" s="32" t="s">
        <v>115</v>
      </c>
      <c r="T76" s="31">
        <v>11.5</v>
      </c>
      <c r="U76" s="31">
        <v>52.9</v>
      </c>
      <c r="V76" s="30">
        <v>42303205</v>
      </c>
      <c r="W76" s="30">
        <v>39665800</v>
      </c>
      <c r="X76" s="30">
        <v>2637405</v>
      </c>
      <c r="Y76" s="30">
        <v>296888</v>
      </c>
      <c r="Z76" s="30">
        <v>2340517</v>
      </c>
      <c r="AA76" s="30">
        <v>297243</v>
      </c>
      <c r="AB76" s="30">
        <v>880</v>
      </c>
      <c r="AC76" s="30" t="s">
        <v>115</v>
      </c>
      <c r="AD76" s="30">
        <v>220169</v>
      </c>
      <c r="AE76" s="33">
        <v>77954</v>
      </c>
    </row>
    <row r="77" spans="1:31">
      <c r="A77" s="28">
        <v>2013</v>
      </c>
      <c r="B77" s="29" t="s">
        <v>116</v>
      </c>
      <c r="C77" s="29">
        <v>92011</v>
      </c>
      <c r="D77" s="29" t="s">
        <v>155</v>
      </c>
      <c r="E77" s="29" t="s">
        <v>156</v>
      </c>
      <c r="F77" s="30">
        <v>518878</v>
      </c>
      <c r="G77" s="30">
        <v>511706</v>
      </c>
      <c r="H77" s="30">
        <v>73260687</v>
      </c>
      <c r="I77" s="30">
        <v>69481285</v>
      </c>
      <c r="J77" s="30">
        <v>102381086</v>
      </c>
      <c r="K77" s="30">
        <v>6123104</v>
      </c>
      <c r="L77" s="31">
        <v>4.4000000000000004</v>
      </c>
      <c r="M77" s="31">
        <v>90.8</v>
      </c>
      <c r="N77" s="31">
        <v>26.2</v>
      </c>
      <c r="O77" s="31">
        <v>15.4</v>
      </c>
      <c r="P77" s="31">
        <v>14</v>
      </c>
      <c r="Q77" s="32">
        <v>0.94</v>
      </c>
      <c r="R77" s="32" t="s">
        <v>115</v>
      </c>
      <c r="S77" s="32" t="s">
        <v>115</v>
      </c>
      <c r="T77" s="31">
        <v>6.6</v>
      </c>
      <c r="U77" s="31">
        <v>9.6999999999999993</v>
      </c>
      <c r="V77" s="30">
        <v>191415685</v>
      </c>
      <c r="W77" s="30">
        <v>185396818</v>
      </c>
      <c r="X77" s="30">
        <v>6018867</v>
      </c>
      <c r="Y77" s="30">
        <v>1522483</v>
      </c>
      <c r="Z77" s="30">
        <v>4496384</v>
      </c>
      <c r="AA77" s="30">
        <v>279910</v>
      </c>
      <c r="AB77" s="30">
        <v>296394</v>
      </c>
      <c r="AC77" s="30">
        <v>284434</v>
      </c>
      <c r="AD77" s="30" t="s">
        <v>115</v>
      </c>
      <c r="AE77" s="33">
        <v>860738</v>
      </c>
    </row>
    <row r="78" spans="1:31">
      <c r="A78" s="28">
        <v>2013</v>
      </c>
      <c r="B78" s="29" t="s">
        <v>118</v>
      </c>
      <c r="C78" s="29">
        <v>92029</v>
      </c>
      <c r="D78" s="29" t="s">
        <v>155</v>
      </c>
      <c r="E78" s="29" t="s">
        <v>157</v>
      </c>
      <c r="F78" s="30">
        <v>153816</v>
      </c>
      <c r="G78" s="30">
        <v>150639</v>
      </c>
      <c r="H78" s="30">
        <v>21914402</v>
      </c>
      <c r="I78" s="30">
        <v>15648418</v>
      </c>
      <c r="J78" s="30">
        <v>29334705</v>
      </c>
      <c r="K78" s="30">
        <v>2841359</v>
      </c>
      <c r="L78" s="31">
        <v>5.3</v>
      </c>
      <c r="M78" s="31">
        <v>91.3</v>
      </c>
      <c r="N78" s="31">
        <v>26.6</v>
      </c>
      <c r="O78" s="31">
        <v>16</v>
      </c>
      <c r="P78" s="31">
        <v>14.5</v>
      </c>
      <c r="Q78" s="32">
        <v>0.71</v>
      </c>
      <c r="R78" s="32" t="s">
        <v>115</v>
      </c>
      <c r="S78" s="32" t="s">
        <v>115</v>
      </c>
      <c r="T78" s="31">
        <v>6.9</v>
      </c>
      <c r="U78" s="31">
        <v>11.8</v>
      </c>
      <c r="V78" s="30">
        <v>50567721</v>
      </c>
      <c r="W78" s="30">
        <v>48739141</v>
      </c>
      <c r="X78" s="30">
        <v>1828580</v>
      </c>
      <c r="Y78" s="30">
        <v>274787</v>
      </c>
      <c r="Z78" s="30">
        <v>1553793</v>
      </c>
      <c r="AA78" s="30">
        <v>172326</v>
      </c>
      <c r="AB78" s="30">
        <v>3522</v>
      </c>
      <c r="AC78" s="30" t="s">
        <v>115</v>
      </c>
      <c r="AD78" s="30" t="s">
        <v>115</v>
      </c>
      <c r="AE78" s="33">
        <v>175848</v>
      </c>
    </row>
    <row r="79" spans="1:31">
      <c r="A79" s="28">
        <v>2013</v>
      </c>
      <c r="B79" s="29" t="s">
        <v>118</v>
      </c>
      <c r="C79" s="29">
        <v>92037</v>
      </c>
      <c r="D79" s="29" t="s">
        <v>155</v>
      </c>
      <c r="E79" s="29" t="s">
        <v>158</v>
      </c>
      <c r="F79" s="30">
        <v>146544</v>
      </c>
      <c r="G79" s="30">
        <v>144415</v>
      </c>
      <c r="H79" s="30">
        <v>21979509</v>
      </c>
      <c r="I79" s="30">
        <v>15930494</v>
      </c>
      <c r="J79" s="30">
        <v>32414335</v>
      </c>
      <c r="K79" s="30">
        <v>3027734</v>
      </c>
      <c r="L79" s="31">
        <v>11.4</v>
      </c>
      <c r="M79" s="31">
        <v>89.1</v>
      </c>
      <c r="N79" s="31">
        <v>28</v>
      </c>
      <c r="O79" s="31">
        <v>14.3</v>
      </c>
      <c r="P79" s="31">
        <v>12</v>
      </c>
      <c r="Q79" s="32">
        <v>0.71</v>
      </c>
      <c r="R79" s="32" t="s">
        <v>115</v>
      </c>
      <c r="S79" s="32" t="s">
        <v>115</v>
      </c>
      <c r="T79" s="31">
        <v>9.1</v>
      </c>
      <c r="U79" s="31">
        <v>82.9</v>
      </c>
      <c r="V79" s="30">
        <v>60354763</v>
      </c>
      <c r="W79" s="30">
        <v>56331297</v>
      </c>
      <c r="X79" s="30">
        <v>4023466</v>
      </c>
      <c r="Y79" s="30">
        <v>335271</v>
      </c>
      <c r="Z79" s="30">
        <v>3688195</v>
      </c>
      <c r="AA79" s="30">
        <v>576888</v>
      </c>
      <c r="AB79" s="30">
        <v>1543456</v>
      </c>
      <c r="AC79" s="30" t="s">
        <v>115</v>
      </c>
      <c r="AD79" s="30">
        <v>670327</v>
      </c>
      <c r="AE79" s="33">
        <v>1450017</v>
      </c>
    </row>
    <row r="80" spans="1:31">
      <c r="A80" s="28">
        <v>2013</v>
      </c>
      <c r="B80" s="29" t="s">
        <v>118</v>
      </c>
      <c r="C80" s="29">
        <v>92045</v>
      </c>
      <c r="D80" s="29" t="s">
        <v>155</v>
      </c>
      <c r="E80" s="29" t="s">
        <v>159</v>
      </c>
      <c r="F80" s="30">
        <v>122899</v>
      </c>
      <c r="G80" s="30">
        <v>120900</v>
      </c>
      <c r="H80" s="30">
        <v>19206972</v>
      </c>
      <c r="I80" s="30">
        <v>13956793</v>
      </c>
      <c r="J80" s="30">
        <v>27546888</v>
      </c>
      <c r="K80" s="30">
        <v>2494840</v>
      </c>
      <c r="L80" s="31">
        <v>8</v>
      </c>
      <c r="M80" s="31">
        <v>86</v>
      </c>
      <c r="N80" s="31">
        <v>25.4</v>
      </c>
      <c r="O80" s="31">
        <v>18</v>
      </c>
      <c r="P80" s="31">
        <v>15.1</v>
      </c>
      <c r="Q80" s="32">
        <v>0.72</v>
      </c>
      <c r="R80" s="32" t="s">
        <v>115</v>
      </c>
      <c r="S80" s="32" t="s">
        <v>115</v>
      </c>
      <c r="T80" s="31">
        <v>6.3</v>
      </c>
      <c r="U80" s="31">
        <v>9.4</v>
      </c>
      <c r="V80" s="30">
        <v>46462036</v>
      </c>
      <c r="W80" s="30">
        <v>43972187</v>
      </c>
      <c r="X80" s="30">
        <v>2489849</v>
      </c>
      <c r="Y80" s="30">
        <v>288535</v>
      </c>
      <c r="Z80" s="30">
        <v>2201314</v>
      </c>
      <c r="AA80" s="30">
        <v>664926</v>
      </c>
      <c r="AB80" s="30">
        <v>1085047</v>
      </c>
      <c r="AC80" s="30">
        <v>106666</v>
      </c>
      <c r="AD80" s="30">
        <v>1321205</v>
      </c>
      <c r="AE80" s="33">
        <v>535434</v>
      </c>
    </row>
    <row r="81" spans="1:31">
      <c r="A81" s="28">
        <v>2013</v>
      </c>
      <c r="B81" s="29" t="s">
        <v>118</v>
      </c>
      <c r="C81" s="29">
        <v>92053</v>
      </c>
      <c r="D81" s="29" t="s">
        <v>155</v>
      </c>
      <c r="E81" s="29" t="s">
        <v>162</v>
      </c>
      <c r="F81" s="30">
        <v>101599</v>
      </c>
      <c r="G81" s="30">
        <v>100639</v>
      </c>
      <c r="H81" s="30">
        <v>16438903</v>
      </c>
      <c r="I81" s="30">
        <v>11892873</v>
      </c>
      <c r="J81" s="30">
        <v>23262225</v>
      </c>
      <c r="K81" s="30">
        <v>2029193</v>
      </c>
      <c r="L81" s="31">
        <v>4</v>
      </c>
      <c r="M81" s="31">
        <v>92.9</v>
      </c>
      <c r="N81" s="31">
        <v>30.2</v>
      </c>
      <c r="O81" s="31">
        <v>15.4</v>
      </c>
      <c r="P81" s="31">
        <v>13.5</v>
      </c>
      <c r="Q81" s="32">
        <v>0.7</v>
      </c>
      <c r="R81" s="32" t="s">
        <v>115</v>
      </c>
      <c r="S81" s="32" t="s">
        <v>115</v>
      </c>
      <c r="T81" s="31">
        <v>4</v>
      </c>
      <c r="U81" s="31">
        <v>15.7</v>
      </c>
      <c r="V81" s="30">
        <v>40265119</v>
      </c>
      <c r="W81" s="30">
        <v>39183711</v>
      </c>
      <c r="X81" s="30">
        <v>1081408</v>
      </c>
      <c r="Y81" s="30">
        <v>149185</v>
      </c>
      <c r="Z81" s="30">
        <v>932223</v>
      </c>
      <c r="AA81" s="30">
        <v>-124723</v>
      </c>
      <c r="AB81" s="30">
        <v>145730</v>
      </c>
      <c r="AC81" s="30" t="s">
        <v>115</v>
      </c>
      <c r="AD81" s="30" t="s">
        <v>115</v>
      </c>
      <c r="AE81" s="33">
        <v>21007</v>
      </c>
    </row>
    <row r="82" spans="1:31">
      <c r="A82" s="28">
        <v>2013</v>
      </c>
      <c r="B82" s="29" t="s">
        <v>118</v>
      </c>
      <c r="C82" s="29">
        <v>92088</v>
      </c>
      <c r="D82" s="29" t="s">
        <v>155</v>
      </c>
      <c r="E82" s="29" t="s">
        <v>160</v>
      </c>
      <c r="F82" s="30">
        <v>165465</v>
      </c>
      <c r="G82" s="30">
        <v>160724</v>
      </c>
      <c r="H82" s="30">
        <v>22687847</v>
      </c>
      <c r="I82" s="30">
        <v>21366757</v>
      </c>
      <c r="J82" s="30">
        <v>31320180</v>
      </c>
      <c r="K82" s="30">
        <v>2200476</v>
      </c>
      <c r="L82" s="31">
        <v>6.5</v>
      </c>
      <c r="M82" s="31">
        <v>83.3</v>
      </c>
      <c r="N82" s="31">
        <v>25.4</v>
      </c>
      <c r="O82" s="31">
        <v>13.7</v>
      </c>
      <c r="P82" s="31">
        <v>12.1</v>
      </c>
      <c r="Q82" s="32">
        <v>0.94</v>
      </c>
      <c r="R82" s="32" t="s">
        <v>115</v>
      </c>
      <c r="S82" s="32" t="s">
        <v>115</v>
      </c>
      <c r="T82" s="31">
        <v>5.2</v>
      </c>
      <c r="U82" s="31">
        <v>60.9</v>
      </c>
      <c r="V82" s="30">
        <v>60909362</v>
      </c>
      <c r="W82" s="30">
        <v>58407809</v>
      </c>
      <c r="X82" s="30">
        <v>2501553</v>
      </c>
      <c r="Y82" s="30">
        <v>464943</v>
      </c>
      <c r="Z82" s="30">
        <v>2036610</v>
      </c>
      <c r="AA82" s="30">
        <v>846578</v>
      </c>
      <c r="AB82" s="30">
        <v>486458</v>
      </c>
      <c r="AC82" s="30">
        <v>178400</v>
      </c>
      <c r="AD82" s="30">
        <v>1709400</v>
      </c>
      <c r="AE82" s="33">
        <v>-197964</v>
      </c>
    </row>
    <row r="83" spans="1:31">
      <c r="A83" s="28">
        <v>2013</v>
      </c>
      <c r="B83" s="29" t="s">
        <v>118</v>
      </c>
      <c r="C83" s="29">
        <v>92134</v>
      </c>
      <c r="D83" s="29" t="s">
        <v>155</v>
      </c>
      <c r="E83" s="29" t="s">
        <v>161</v>
      </c>
      <c r="F83" s="30">
        <v>118885</v>
      </c>
      <c r="G83" s="30">
        <v>117141</v>
      </c>
      <c r="H83" s="30">
        <v>19013745</v>
      </c>
      <c r="I83" s="30">
        <v>15813516</v>
      </c>
      <c r="J83" s="30">
        <v>27766537</v>
      </c>
      <c r="K83" s="30">
        <v>2570271</v>
      </c>
      <c r="L83" s="31">
        <v>8.4</v>
      </c>
      <c r="M83" s="31">
        <v>92.9</v>
      </c>
      <c r="N83" s="31">
        <v>21</v>
      </c>
      <c r="O83" s="31">
        <v>19.7</v>
      </c>
      <c r="P83" s="31">
        <v>16.600000000000001</v>
      </c>
      <c r="Q83" s="32">
        <v>0.8</v>
      </c>
      <c r="R83" s="32" t="s">
        <v>115</v>
      </c>
      <c r="S83" s="32" t="s">
        <v>115</v>
      </c>
      <c r="T83" s="31">
        <v>9</v>
      </c>
      <c r="U83" s="31" t="s">
        <v>115</v>
      </c>
      <c r="V83" s="30">
        <v>50197419</v>
      </c>
      <c r="W83" s="30">
        <v>47444843</v>
      </c>
      <c r="X83" s="30">
        <v>2752576</v>
      </c>
      <c r="Y83" s="30">
        <v>426819</v>
      </c>
      <c r="Z83" s="30">
        <v>2325757</v>
      </c>
      <c r="AA83" s="30">
        <v>126873</v>
      </c>
      <c r="AB83" s="30">
        <v>2286</v>
      </c>
      <c r="AC83" s="30">
        <v>47922</v>
      </c>
      <c r="AD83" s="30" t="s">
        <v>115</v>
      </c>
      <c r="AE83" s="33">
        <v>177081</v>
      </c>
    </row>
    <row r="84" spans="1:31">
      <c r="A84" s="28">
        <v>2013</v>
      </c>
      <c r="B84" s="29" t="s">
        <v>116</v>
      </c>
      <c r="C84" s="29">
        <v>102016</v>
      </c>
      <c r="D84" s="29" t="s">
        <v>163</v>
      </c>
      <c r="E84" s="29" t="s">
        <v>164</v>
      </c>
      <c r="F84" s="30">
        <v>340934</v>
      </c>
      <c r="G84" s="30">
        <v>336910</v>
      </c>
      <c r="H84" s="30">
        <v>53555771</v>
      </c>
      <c r="I84" s="30">
        <v>41587651</v>
      </c>
      <c r="J84" s="30">
        <v>77490859</v>
      </c>
      <c r="K84" s="30">
        <v>7609928</v>
      </c>
      <c r="L84" s="31">
        <v>3.7</v>
      </c>
      <c r="M84" s="31">
        <v>88.9</v>
      </c>
      <c r="N84" s="31">
        <v>23.5</v>
      </c>
      <c r="O84" s="31">
        <v>17.399999999999999</v>
      </c>
      <c r="P84" s="31">
        <v>15.8</v>
      </c>
      <c r="Q84" s="32">
        <v>0.77</v>
      </c>
      <c r="R84" s="32" t="s">
        <v>115</v>
      </c>
      <c r="S84" s="32" t="s">
        <v>115</v>
      </c>
      <c r="T84" s="31">
        <v>8.9</v>
      </c>
      <c r="U84" s="31">
        <v>70.8</v>
      </c>
      <c r="V84" s="30">
        <v>141265285</v>
      </c>
      <c r="W84" s="30">
        <v>137438161</v>
      </c>
      <c r="X84" s="30">
        <v>3827124</v>
      </c>
      <c r="Y84" s="30">
        <v>984174</v>
      </c>
      <c r="Z84" s="30">
        <v>2842950</v>
      </c>
      <c r="AA84" s="30">
        <v>518378</v>
      </c>
      <c r="AB84" s="30">
        <v>11309</v>
      </c>
      <c r="AC84" s="30">
        <v>2559</v>
      </c>
      <c r="AD84" s="30">
        <v>973350</v>
      </c>
      <c r="AE84" s="33">
        <v>-441104</v>
      </c>
    </row>
    <row r="85" spans="1:31">
      <c r="A85" s="28">
        <v>2013</v>
      </c>
      <c r="B85" s="29" t="s">
        <v>116</v>
      </c>
      <c r="C85" s="29">
        <v>102024</v>
      </c>
      <c r="D85" s="29" t="s">
        <v>163</v>
      </c>
      <c r="E85" s="29" t="s">
        <v>165</v>
      </c>
      <c r="F85" s="30">
        <v>375229</v>
      </c>
      <c r="G85" s="30">
        <v>371194</v>
      </c>
      <c r="H85" s="30">
        <v>55596894</v>
      </c>
      <c r="I85" s="30">
        <v>46552560</v>
      </c>
      <c r="J85" s="30">
        <v>82830608</v>
      </c>
      <c r="K85" s="30">
        <v>7326344</v>
      </c>
      <c r="L85" s="31">
        <v>5.7</v>
      </c>
      <c r="M85" s="31">
        <v>89.3</v>
      </c>
      <c r="N85" s="31">
        <v>21.3</v>
      </c>
      <c r="O85" s="31">
        <v>15.2</v>
      </c>
      <c r="P85" s="31">
        <v>13.1</v>
      </c>
      <c r="Q85" s="32">
        <v>0.82</v>
      </c>
      <c r="R85" s="32" t="s">
        <v>115</v>
      </c>
      <c r="S85" s="32" t="s">
        <v>115</v>
      </c>
      <c r="T85" s="31">
        <v>7.7</v>
      </c>
      <c r="U85" s="31">
        <v>36.6</v>
      </c>
      <c r="V85" s="30">
        <v>158269098</v>
      </c>
      <c r="W85" s="30">
        <v>152306197</v>
      </c>
      <c r="X85" s="30">
        <v>5962901</v>
      </c>
      <c r="Y85" s="30">
        <v>1270741</v>
      </c>
      <c r="Z85" s="30">
        <v>4692160</v>
      </c>
      <c r="AA85" s="30">
        <v>72109</v>
      </c>
      <c r="AB85" s="30">
        <v>9094</v>
      </c>
      <c r="AC85" s="30" t="s">
        <v>115</v>
      </c>
      <c r="AD85" s="30">
        <v>3205177</v>
      </c>
      <c r="AE85" s="33">
        <v>-3123974</v>
      </c>
    </row>
    <row r="86" spans="1:31">
      <c r="A86" s="28">
        <v>2013</v>
      </c>
      <c r="B86" s="29" t="s">
        <v>118</v>
      </c>
      <c r="C86" s="29">
        <v>102032</v>
      </c>
      <c r="D86" s="29" t="s">
        <v>163</v>
      </c>
      <c r="E86" s="29" t="s">
        <v>166</v>
      </c>
      <c r="F86" s="30">
        <v>120204</v>
      </c>
      <c r="G86" s="30">
        <v>118561</v>
      </c>
      <c r="H86" s="30">
        <v>20013825</v>
      </c>
      <c r="I86" s="30">
        <v>11116932</v>
      </c>
      <c r="J86" s="30">
        <v>26892433</v>
      </c>
      <c r="K86" s="30">
        <v>2174026</v>
      </c>
      <c r="L86" s="31">
        <v>8.5</v>
      </c>
      <c r="M86" s="31">
        <v>89.5</v>
      </c>
      <c r="N86" s="31">
        <v>28.8</v>
      </c>
      <c r="O86" s="31">
        <v>13.5</v>
      </c>
      <c r="P86" s="31">
        <v>11.7</v>
      </c>
      <c r="Q86" s="32">
        <v>0.56000000000000005</v>
      </c>
      <c r="R86" s="32" t="s">
        <v>115</v>
      </c>
      <c r="S86" s="32" t="s">
        <v>115</v>
      </c>
      <c r="T86" s="31">
        <v>6.5</v>
      </c>
      <c r="U86" s="31">
        <v>31</v>
      </c>
      <c r="V86" s="30">
        <v>46385975</v>
      </c>
      <c r="W86" s="30">
        <v>43818317</v>
      </c>
      <c r="X86" s="30">
        <v>2567658</v>
      </c>
      <c r="Y86" s="30">
        <v>291996</v>
      </c>
      <c r="Z86" s="30">
        <v>2275662</v>
      </c>
      <c r="AA86" s="30">
        <v>-80920</v>
      </c>
      <c r="AB86" s="30">
        <v>744</v>
      </c>
      <c r="AC86" s="30" t="s">
        <v>115</v>
      </c>
      <c r="AD86" s="30" t="s">
        <v>115</v>
      </c>
      <c r="AE86" s="33">
        <v>-80176</v>
      </c>
    </row>
    <row r="87" spans="1:31">
      <c r="A87" s="28">
        <v>2013</v>
      </c>
      <c r="B87" s="29" t="s">
        <v>129</v>
      </c>
      <c r="C87" s="29">
        <v>102041</v>
      </c>
      <c r="D87" s="29" t="s">
        <v>163</v>
      </c>
      <c r="E87" s="29" t="s">
        <v>167</v>
      </c>
      <c r="F87" s="30">
        <v>211051</v>
      </c>
      <c r="G87" s="30">
        <v>201347</v>
      </c>
      <c r="H87" s="30">
        <v>28897035</v>
      </c>
      <c r="I87" s="30">
        <v>23442895</v>
      </c>
      <c r="J87" s="30">
        <v>42601050</v>
      </c>
      <c r="K87" s="30">
        <v>4319763</v>
      </c>
      <c r="L87" s="31">
        <v>6.8</v>
      </c>
      <c r="M87" s="31">
        <v>93.6</v>
      </c>
      <c r="N87" s="31">
        <v>25.9</v>
      </c>
      <c r="O87" s="31">
        <v>16.2</v>
      </c>
      <c r="P87" s="31">
        <v>14</v>
      </c>
      <c r="Q87" s="32">
        <v>0.81</v>
      </c>
      <c r="R87" s="32" t="s">
        <v>115</v>
      </c>
      <c r="S87" s="32" t="s">
        <v>115</v>
      </c>
      <c r="T87" s="31">
        <v>7.2</v>
      </c>
      <c r="U87" s="31">
        <v>38.799999999999997</v>
      </c>
      <c r="V87" s="30">
        <v>73489317</v>
      </c>
      <c r="W87" s="30">
        <v>69751639</v>
      </c>
      <c r="X87" s="30">
        <v>3737678</v>
      </c>
      <c r="Y87" s="30">
        <v>824518</v>
      </c>
      <c r="Z87" s="30">
        <v>2913160</v>
      </c>
      <c r="AA87" s="30">
        <v>262054</v>
      </c>
      <c r="AB87" s="30">
        <v>9454</v>
      </c>
      <c r="AC87" s="30">
        <v>58946</v>
      </c>
      <c r="AD87" s="30">
        <v>1239326</v>
      </c>
      <c r="AE87" s="33">
        <v>-908872</v>
      </c>
    </row>
    <row r="88" spans="1:31">
      <c r="A88" s="28">
        <v>2013</v>
      </c>
      <c r="B88" s="29" t="s">
        <v>129</v>
      </c>
      <c r="C88" s="29">
        <v>102059</v>
      </c>
      <c r="D88" s="29" t="s">
        <v>163</v>
      </c>
      <c r="E88" s="29" t="s">
        <v>168</v>
      </c>
      <c r="F88" s="30">
        <v>221245</v>
      </c>
      <c r="G88" s="30">
        <v>213621</v>
      </c>
      <c r="H88" s="30">
        <v>29998926</v>
      </c>
      <c r="I88" s="30">
        <v>28039635</v>
      </c>
      <c r="J88" s="30">
        <v>44074429</v>
      </c>
      <c r="K88" s="30">
        <v>3479799</v>
      </c>
      <c r="L88" s="31">
        <v>4.2</v>
      </c>
      <c r="M88" s="31">
        <v>92</v>
      </c>
      <c r="N88" s="31">
        <v>26.4</v>
      </c>
      <c r="O88" s="31">
        <v>16.2</v>
      </c>
      <c r="P88" s="31">
        <v>14.7</v>
      </c>
      <c r="Q88" s="32">
        <v>0.93</v>
      </c>
      <c r="R88" s="32" t="s">
        <v>115</v>
      </c>
      <c r="S88" s="32" t="s">
        <v>115</v>
      </c>
      <c r="T88" s="31">
        <v>7.7</v>
      </c>
      <c r="U88" s="31">
        <v>86.8</v>
      </c>
      <c r="V88" s="30">
        <v>75243973</v>
      </c>
      <c r="W88" s="30">
        <v>72468479</v>
      </c>
      <c r="X88" s="30">
        <v>2775494</v>
      </c>
      <c r="Y88" s="30">
        <v>906320</v>
      </c>
      <c r="Z88" s="30">
        <v>1869174</v>
      </c>
      <c r="AA88" s="30">
        <v>273166</v>
      </c>
      <c r="AB88" s="30">
        <v>9228</v>
      </c>
      <c r="AC88" s="30" t="s">
        <v>115</v>
      </c>
      <c r="AD88" s="30">
        <v>351563</v>
      </c>
      <c r="AE88" s="33">
        <v>-69169</v>
      </c>
    </row>
    <row r="89" spans="1:31">
      <c r="A89" s="28">
        <v>2013</v>
      </c>
      <c r="B89" s="29" t="s">
        <v>112</v>
      </c>
      <c r="C89" s="29">
        <v>111007</v>
      </c>
      <c r="D89" s="29" t="s">
        <v>169</v>
      </c>
      <c r="E89" s="29" t="s">
        <v>170</v>
      </c>
      <c r="F89" s="30">
        <v>1253582</v>
      </c>
      <c r="G89" s="30">
        <v>1236079</v>
      </c>
      <c r="H89" s="30">
        <v>175396906</v>
      </c>
      <c r="I89" s="30">
        <v>170646851</v>
      </c>
      <c r="J89" s="30">
        <v>249057221</v>
      </c>
      <c r="K89" s="30">
        <v>20143012</v>
      </c>
      <c r="L89" s="31">
        <v>2.4</v>
      </c>
      <c r="M89" s="31">
        <v>94.5</v>
      </c>
      <c r="N89" s="31">
        <v>25.7</v>
      </c>
      <c r="O89" s="31">
        <v>19</v>
      </c>
      <c r="P89" s="31">
        <v>16.8</v>
      </c>
      <c r="Q89" s="32">
        <v>0.97</v>
      </c>
      <c r="R89" s="32" t="s">
        <v>115</v>
      </c>
      <c r="S89" s="32" t="s">
        <v>115</v>
      </c>
      <c r="T89" s="31">
        <v>5.5</v>
      </c>
      <c r="U89" s="31">
        <v>25.7</v>
      </c>
      <c r="V89" s="30">
        <v>448840998</v>
      </c>
      <c r="W89" s="30">
        <v>433500182</v>
      </c>
      <c r="X89" s="30">
        <v>15340816</v>
      </c>
      <c r="Y89" s="30">
        <v>9251737</v>
      </c>
      <c r="Z89" s="30">
        <v>6089079</v>
      </c>
      <c r="AA89" s="30">
        <v>1600099</v>
      </c>
      <c r="AB89" s="30">
        <v>4021257</v>
      </c>
      <c r="AC89" s="30">
        <v>920260</v>
      </c>
      <c r="AD89" s="30" t="s">
        <v>115</v>
      </c>
      <c r="AE89" s="33">
        <v>6541616</v>
      </c>
    </row>
    <row r="90" spans="1:31">
      <c r="A90" s="28">
        <v>2013</v>
      </c>
      <c r="B90" s="29" t="s">
        <v>116</v>
      </c>
      <c r="C90" s="29">
        <v>112011</v>
      </c>
      <c r="D90" s="29" t="s">
        <v>169</v>
      </c>
      <c r="E90" s="29" t="s">
        <v>171</v>
      </c>
      <c r="F90" s="30">
        <v>348595</v>
      </c>
      <c r="G90" s="30">
        <v>343635</v>
      </c>
      <c r="H90" s="30">
        <v>44685669</v>
      </c>
      <c r="I90" s="30">
        <v>42600493</v>
      </c>
      <c r="J90" s="30">
        <v>61343492</v>
      </c>
      <c r="K90" s="30">
        <v>3912452</v>
      </c>
      <c r="L90" s="31">
        <v>7.9</v>
      </c>
      <c r="M90" s="31">
        <v>93.2</v>
      </c>
      <c r="N90" s="31">
        <v>24.8</v>
      </c>
      <c r="O90" s="31">
        <v>16.2</v>
      </c>
      <c r="P90" s="31">
        <v>14</v>
      </c>
      <c r="Q90" s="32">
        <v>0.95</v>
      </c>
      <c r="R90" s="32" t="s">
        <v>115</v>
      </c>
      <c r="S90" s="32" t="s">
        <v>115</v>
      </c>
      <c r="T90" s="31">
        <v>7.5</v>
      </c>
      <c r="U90" s="31">
        <v>64</v>
      </c>
      <c r="V90" s="30">
        <v>107610884</v>
      </c>
      <c r="W90" s="30">
        <v>102624278</v>
      </c>
      <c r="X90" s="30">
        <v>4986606</v>
      </c>
      <c r="Y90" s="30">
        <v>134622</v>
      </c>
      <c r="Z90" s="30">
        <v>4851984</v>
      </c>
      <c r="AA90" s="30">
        <v>1073103</v>
      </c>
      <c r="AB90" s="30">
        <v>1519614</v>
      </c>
      <c r="AC90" s="30" t="s">
        <v>115</v>
      </c>
      <c r="AD90" s="30" t="s">
        <v>115</v>
      </c>
      <c r="AE90" s="33">
        <v>2592717</v>
      </c>
    </row>
    <row r="91" spans="1:31">
      <c r="A91" s="28">
        <v>2013</v>
      </c>
      <c r="B91" s="29" t="s">
        <v>129</v>
      </c>
      <c r="C91" s="29">
        <v>112020</v>
      </c>
      <c r="D91" s="29" t="s">
        <v>169</v>
      </c>
      <c r="E91" s="29" t="s">
        <v>172</v>
      </c>
      <c r="F91" s="30">
        <v>202154</v>
      </c>
      <c r="G91" s="30">
        <v>199560</v>
      </c>
      <c r="H91" s="30">
        <v>27295518</v>
      </c>
      <c r="I91" s="30">
        <v>24470502</v>
      </c>
      <c r="J91" s="30">
        <v>39839390</v>
      </c>
      <c r="K91" s="30">
        <v>2909237</v>
      </c>
      <c r="L91" s="31">
        <v>11</v>
      </c>
      <c r="M91" s="31">
        <v>87.1</v>
      </c>
      <c r="N91" s="31">
        <v>27.5</v>
      </c>
      <c r="O91" s="31">
        <v>12.8</v>
      </c>
      <c r="P91" s="31">
        <v>11</v>
      </c>
      <c r="Q91" s="32">
        <v>0.88</v>
      </c>
      <c r="R91" s="32" t="s">
        <v>115</v>
      </c>
      <c r="S91" s="32" t="s">
        <v>115</v>
      </c>
      <c r="T91" s="31">
        <v>5.4</v>
      </c>
      <c r="U91" s="31" t="s">
        <v>115</v>
      </c>
      <c r="V91" s="30">
        <v>63839642</v>
      </c>
      <c r="W91" s="30">
        <v>59068033</v>
      </c>
      <c r="X91" s="30">
        <v>4771609</v>
      </c>
      <c r="Y91" s="30">
        <v>373631</v>
      </c>
      <c r="Z91" s="30">
        <v>4397978</v>
      </c>
      <c r="AA91" s="30">
        <v>644959</v>
      </c>
      <c r="AB91" s="30">
        <v>7980</v>
      </c>
      <c r="AC91" s="30">
        <v>141908</v>
      </c>
      <c r="AD91" s="30" t="s">
        <v>115</v>
      </c>
      <c r="AE91" s="33">
        <v>794847</v>
      </c>
    </row>
    <row r="92" spans="1:31">
      <c r="A92" s="28">
        <v>2013</v>
      </c>
      <c r="B92" s="29" t="s">
        <v>129</v>
      </c>
      <c r="C92" s="29">
        <v>112038</v>
      </c>
      <c r="D92" s="29" t="s">
        <v>169</v>
      </c>
      <c r="E92" s="29" t="s">
        <v>173</v>
      </c>
      <c r="F92" s="30">
        <v>583989</v>
      </c>
      <c r="G92" s="30">
        <v>561031</v>
      </c>
      <c r="H92" s="30">
        <v>70936267</v>
      </c>
      <c r="I92" s="30">
        <v>66702319</v>
      </c>
      <c r="J92" s="30">
        <v>99314942</v>
      </c>
      <c r="K92" s="30">
        <v>7336825</v>
      </c>
      <c r="L92" s="31">
        <v>15.2</v>
      </c>
      <c r="M92" s="31">
        <v>93.2</v>
      </c>
      <c r="N92" s="31">
        <v>22.8</v>
      </c>
      <c r="O92" s="31">
        <v>15.2</v>
      </c>
      <c r="P92" s="31">
        <v>11.3</v>
      </c>
      <c r="Q92" s="32">
        <v>0.94</v>
      </c>
      <c r="R92" s="32" t="s">
        <v>115</v>
      </c>
      <c r="S92" s="32" t="s">
        <v>115</v>
      </c>
      <c r="T92" s="31">
        <v>8.3000000000000007</v>
      </c>
      <c r="U92" s="31">
        <v>44.8</v>
      </c>
      <c r="V92" s="30">
        <v>219239830</v>
      </c>
      <c r="W92" s="30">
        <v>203476042</v>
      </c>
      <c r="X92" s="30">
        <v>15763788</v>
      </c>
      <c r="Y92" s="30">
        <v>657397</v>
      </c>
      <c r="Z92" s="30">
        <v>15106391</v>
      </c>
      <c r="AA92" s="30">
        <v>-3118201</v>
      </c>
      <c r="AB92" s="30">
        <v>2528080</v>
      </c>
      <c r="AC92" s="30">
        <v>600</v>
      </c>
      <c r="AD92" s="30" t="s">
        <v>115</v>
      </c>
      <c r="AE92" s="33">
        <v>-589521</v>
      </c>
    </row>
    <row r="93" spans="1:31">
      <c r="A93" s="28">
        <v>2013</v>
      </c>
      <c r="B93" s="29" t="s">
        <v>129</v>
      </c>
      <c r="C93" s="29">
        <v>112089</v>
      </c>
      <c r="D93" s="29" t="s">
        <v>169</v>
      </c>
      <c r="E93" s="29" t="s">
        <v>174</v>
      </c>
      <c r="F93" s="30">
        <v>342925</v>
      </c>
      <c r="G93" s="30">
        <v>339024</v>
      </c>
      <c r="H93" s="30">
        <v>41626863</v>
      </c>
      <c r="I93" s="30">
        <v>39596593</v>
      </c>
      <c r="J93" s="30">
        <v>57543630</v>
      </c>
      <c r="K93" s="30">
        <v>4049678</v>
      </c>
      <c r="L93" s="31">
        <v>6.5</v>
      </c>
      <c r="M93" s="31">
        <v>94</v>
      </c>
      <c r="N93" s="31">
        <v>26.8</v>
      </c>
      <c r="O93" s="31">
        <v>11.6</v>
      </c>
      <c r="P93" s="31">
        <v>10.199999999999999</v>
      </c>
      <c r="Q93" s="32">
        <v>0.95</v>
      </c>
      <c r="R93" s="32" t="s">
        <v>115</v>
      </c>
      <c r="S93" s="32" t="s">
        <v>115</v>
      </c>
      <c r="T93" s="31">
        <v>3.2</v>
      </c>
      <c r="U93" s="31">
        <v>7.6</v>
      </c>
      <c r="V93" s="30">
        <v>91509700</v>
      </c>
      <c r="W93" s="30">
        <v>87308371</v>
      </c>
      <c r="X93" s="30">
        <v>4201329</v>
      </c>
      <c r="Y93" s="30">
        <v>480619</v>
      </c>
      <c r="Z93" s="30">
        <v>3720710</v>
      </c>
      <c r="AA93" s="30">
        <v>1210405</v>
      </c>
      <c r="AB93" s="30">
        <v>564800</v>
      </c>
      <c r="AC93" s="30" t="s">
        <v>115</v>
      </c>
      <c r="AD93" s="30">
        <v>561153</v>
      </c>
      <c r="AE93" s="33">
        <v>1214052</v>
      </c>
    </row>
    <row r="94" spans="1:31">
      <c r="A94" s="28">
        <v>2013</v>
      </c>
      <c r="B94" s="29" t="s">
        <v>118</v>
      </c>
      <c r="C94" s="29">
        <v>112101</v>
      </c>
      <c r="D94" s="29" t="s">
        <v>169</v>
      </c>
      <c r="E94" s="29" t="s">
        <v>175</v>
      </c>
      <c r="F94" s="30">
        <v>115812</v>
      </c>
      <c r="G94" s="30">
        <v>114434</v>
      </c>
      <c r="H94" s="30">
        <v>16988450</v>
      </c>
      <c r="I94" s="30">
        <v>13078460</v>
      </c>
      <c r="J94" s="30">
        <v>24830010</v>
      </c>
      <c r="K94" s="30">
        <v>2184661</v>
      </c>
      <c r="L94" s="31">
        <v>9.3000000000000007</v>
      </c>
      <c r="M94" s="31">
        <v>85.5</v>
      </c>
      <c r="N94" s="31">
        <v>22.2</v>
      </c>
      <c r="O94" s="31">
        <v>14.9</v>
      </c>
      <c r="P94" s="31">
        <v>13.9</v>
      </c>
      <c r="Q94" s="32">
        <v>0.75</v>
      </c>
      <c r="R94" s="32" t="s">
        <v>115</v>
      </c>
      <c r="S94" s="32" t="s">
        <v>115</v>
      </c>
      <c r="T94" s="31">
        <v>7.6</v>
      </c>
      <c r="U94" s="31">
        <v>14.7</v>
      </c>
      <c r="V94" s="30">
        <v>41555975</v>
      </c>
      <c r="W94" s="30">
        <v>38416194</v>
      </c>
      <c r="X94" s="30">
        <v>3139781</v>
      </c>
      <c r="Y94" s="30">
        <v>828625</v>
      </c>
      <c r="Z94" s="30">
        <v>2311156</v>
      </c>
      <c r="AA94" s="30">
        <v>-44196</v>
      </c>
      <c r="AB94" s="30">
        <v>9036</v>
      </c>
      <c r="AC94" s="30">
        <v>525304</v>
      </c>
      <c r="AD94" s="30" t="s">
        <v>115</v>
      </c>
      <c r="AE94" s="33">
        <v>490144</v>
      </c>
    </row>
    <row r="95" spans="1:31">
      <c r="A95" s="28">
        <v>2013</v>
      </c>
      <c r="B95" s="29" t="s">
        <v>129</v>
      </c>
      <c r="C95" s="29">
        <v>112143</v>
      </c>
      <c r="D95" s="29" t="s">
        <v>169</v>
      </c>
      <c r="E95" s="29" t="s">
        <v>176</v>
      </c>
      <c r="F95" s="30">
        <v>238963</v>
      </c>
      <c r="G95" s="30">
        <v>235992</v>
      </c>
      <c r="H95" s="30">
        <v>29100029</v>
      </c>
      <c r="I95" s="30">
        <v>22482453</v>
      </c>
      <c r="J95" s="30">
        <v>40701179</v>
      </c>
      <c r="K95" s="30">
        <v>3978660</v>
      </c>
      <c r="L95" s="31">
        <v>6.2</v>
      </c>
      <c r="M95" s="31">
        <v>91</v>
      </c>
      <c r="N95" s="31">
        <v>24.2</v>
      </c>
      <c r="O95" s="31">
        <v>16.7</v>
      </c>
      <c r="P95" s="31">
        <v>14.6</v>
      </c>
      <c r="Q95" s="32">
        <v>0.77</v>
      </c>
      <c r="R95" s="32" t="s">
        <v>115</v>
      </c>
      <c r="S95" s="32" t="s">
        <v>115</v>
      </c>
      <c r="T95" s="31">
        <v>8.6999999999999993</v>
      </c>
      <c r="U95" s="31">
        <v>35.1</v>
      </c>
      <c r="V95" s="30">
        <v>68101333</v>
      </c>
      <c r="W95" s="30">
        <v>65326297</v>
      </c>
      <c r="X95" s="30">
        <v>2775036</v>
      </c>
      <c r="Y95" s="30">
        <v>269287</v>
      </c>
      <c r="Z95" s="30">
        <v>2505749</v>
      </c>
      <c r="AA95" s="30">
        <v>-104017</v>
      </c>
      <c r="AB95" s="30">
        <v>747702</v>
      </c>
      <c r="AC95" s="30" t="s">
        <v>115</v>
      </c>
      <c r="AD95" s="30" t="s">
        <v>115</v>
      </c>
      <c r="AE95" s="33">
        <v>643685</v>
      </c>
    </row>
    <row r="96" spans="1:31">
      <c r="A96" s="28">
        <v>2013</v>
      </c>
      <c r="B96" s="29" t="s">
        <v>118</v>
      </c>
      <c r="C96" s="29">
        <v>112151</v>
      </c>
      <c r="D96" s="29" t="s">
        <v>169</v>
      </c>
      <c r="E96" s="29" t="s">
        <v>177</v>
      </c>
      <c r="F96" s="30">
        <v>154772</v>
      </c>
      <c r="G96" s="30">
        <v>152911</v>
      </c>
      <c r="H96" s="30">
        <v>19782242</v>
      </c>
      <c r="I96" s="30">
        <v>18122545</v>
      </c>
      <c r="J96" s="30">
        <v>27405286</v>
      </c>
      <c r="K96" s="30">
        <v>2326540</v>
      </c>
      <c r="L96" s="31">
        <v>8.1999999999999993</v>
      </c>
      <c r="M96" s="31">
        <v>93.1</v>
      </c>
      <c r="N96" s="31">
        <v>26.3</v>
      </c>
      <c r="O96" s="31">
        <v>11.7</v>
      </c>
      <c r="P96" s="31">
        <v>9.1999999999999993</v>
      </c>
      <c r="Q96" s="32">
        <v>0.9</v>
      </c>
      <c r="R96" s="32" t="s">
        <v>115</v>
      </c>
      <c r="S96" s="32" t="s">
        <v>115</v>
      </c>
      <c r="T96" s="31">
        <v>2</v>
      </c>
      <c r="U96" s="31">
        <v>8.1</v>
      </c>
      <c r="V96" s="30">
        <v>46085976</v>
      </c>
      <c r="W96" s="30">
        <v>43601474</v>
      </c>
      <c r="X96" s="30">
        <v>2484502</v>
      </c>
      <c r="Y96" s="30">
        <v>241550</v>
      </c>
      <c r="Z96" s="30">
        <v>2242952</v>
      </c>
      <c r="AA96" s="30">
        <v>-250640</v>
      </c>
      <c r="AB96" s="30">
        <v>2676927</v>
      </c>
      <c r="AC96" s="30" t="s">
        <v>115</v>
      </c>
      <c r="AD96" s="30">
        <v>2439021</v>
      </c>
      <c r="AE96" s="33">
        <v>-12734</v>
      </c>
    </row>
    <row r="97" spans="1:31">
      <c r="A97" s="28">
        <v>2013</v>
      </c>
      <c r="B97" s="29" t="s">
        <v>118</v>
      </c>
      <c r="C97" s="29">
        <v>112178</v>
      </c>
      <c r="D97" s="29" t="s">
        <v>169</v>
      </c>
      <c r="E97" s="29" t="s">
        <v>178</v>
      </c>
      <c r="F97" s="30">
        <v>119746</v>
      </c>
      <c r="G97" s="30">
        <v>118411</v>
      </c>
      <c r="H97" s="30">
        <v>15791507</v>
      </c>
      <c r="I97" s="30">
        <v>11890476</v>
      </c>
      <c r="J97" s="30">
        <v>23091073</v>
      </c>
      <c r="K97" s="30">
        <v>2276233</v>
      </c>
      <c r="L97" s="31">
        <v>8.5</v>
      </c>
      <c r="M97" s="31">
        <v>87.4</v>
      </c>
      <c r="N97" s="31">
        <v>23.8</v>
      </c>
      <c r="O97" s="31">
        <v>16.100000000000001</v>
      </c>
      <c r="P97" s="31">
        <v>14.3</v>
      </c>
      <c r="Q97" s="32">
        <v>0.75</v>
      </c>
      <c r="R97" s="32" t="s">
        <v>115</v>
      </c>
      <c r="S97" s="32" t="s">
        <v>115</v>
      </c>
      <c r="T97" s="31">
        <v>4.2</v>
      </c>
      <c r="U97" s="31">
        <v>25.5</v>
      </c>
      <c r="V97" s="30">
        <v>39382069</v>
      </c>
      <c r="W97" s="30">
        <v>37231534</v>
      </c>
      <c r="X97" s="30">
        <v>2150535</v>
      </c>
      <c r="Y97" s="30">
        <v>188362</v>
      </c>
      <c r="Z97" s="30">
        <v>1962173</v>
      </c>
      <c r="AA97" s="30">
        <v>562683</v>
      </c>
      <c r="AB97" s="30">
        <v>122659</v>
      </c>
      <c r="AC97" s="30" t="s">
        <v>115</v>
      </c>
      <c r="AD97" s="30">
        <v>20000</v>
      </c>
      <c r="AE97" s="33">
        <v>665342</v>
      </c>
    </row>
    <row r="98" spans="1:31">
      <c r="A98" s="28">
        <v>2013</v>
      </c>
      <c r="B98" s="29" t="s">
        <v>118</v>
      </c>
      <c r="C98" s="29">
        <v>112186</v>
      </c>
      <c r="D98" s="29" t="s">
        <v>169</v>
      </c>
      <c r="E98" s="29" t="s">
        <v>179</v>
      </c>
      <c r="F98" s="30">
        <v>145999</v>
      </c>
      <c r="G98" s="30">
        <v>143586</v>
      </c>
      <c r="H98" s="30">
        <v>20917963</v>
      </c>
      <c r="I98" s="30">
        <v>16257012</v>
      </c>
      <c r="J98" s="30">
        <v>30390718</v>
      </c>
      <c r="K98" s="30">
        <v>2583028</v>
      </c>
      <c r="L98" s="31">
        <v>11.2</v>
      </c>
      <c r="M98" s="31">
        <v>85.1</v>
      </c>
      <c r="N98" s="31">
        <v>24.6</v>
      </c>
      <c r="O98" s="31">
        <v>12.4</v>
      </c>
      <c r="P98" s="31">
        <v>10.199999999999999</v>
      </c>
      <c r="Q98" s="32">
        <v>0.74</v>
      </c>
      <c r="R98" s="32" t="s">
        <v>115</v>
      </c>
      <c r="S98" s="32" t="s">
        <v>115</v>
      </c>
      <c r="T98" s="31">
        <v>6.2</v>
      </c>
      <c r="U98" s="31" t="s">
        <v>115</v>
      </c>
      <c r="V98" s="30">
        <v>51818076</v>
      </c>
      <c r="W98" s="30">
        <v>47519850</v>
      </c>
      <c r="X98" s="30">
        <v>4298226</v>
      </c>
      <c r="Y98" s="30">
        <v>889709</v>
      </c>
      <c r="Z98" s="30">
        <v>3408517</v>
      </c>
      <c r="AA98" s="30">
        <v>227418</v>
      </c>
      <c r="AB98" s="30">
        <v>1592731</v>
      </c>
      <c r="AC98" s="30" t="s">
        <v>115</v>
      </c>
      <c r="AD98" s="30">
        <v>1172632</v>
      </c>
      <c r="AE98" s="33">
        <v>647517</v>
      </c>
    </row>
    <row r="99" spans="1:31">
      <c r="A99" s="28">
        <v>2013</v>
      </c>
      <c r="B99" s="29" t="s">
        <v>118</v>
      </c>
      <c r="C99" s="29">
        <v>112194</v>
      </c>
      <c r="D99" s="29" t="s">
        <v>169</v>
      </c>
      <c r="E99" s="29" t="s">
        <v>180</v>
      </c>
      <c r="F99" s="30">
        <v>228155</v>
      </c>
      <c r="G99" s="30">
        <v>225744</v>
      </c>
      <c r="H99" s="30">
        <v>26138867</v>
      </c>
      <c r="I99" s="30">
        <v>23536888</v>
      </c>
      <c r="J99" s="30">
        <v>36709106</v>
      </c>
      <c r="K99" s="30">
        <v>3260542</v>
      </c>
      <c r="L99" s="31">
        <v>5.7</v>
      </c>
      <c r="M99" s="31">
        <v>91.8</v>
      </c>
      <c r="N99" s="31">
        <v>27.5</v>
      </c>
      <c r="O99" s="31">
        <v>17.2</v>
      </c>
      <c r="P99" s="31">
        <v>15.1</v>
      </c>
      <c r="Q99" s="32">
        <v>0.9</v>
      </c>
      <c r="R99" s="32" t="s">
        <v>115</v>
      </c>
      <c r="S99" s="32" t="s">
        <v>115</v>
      </c>
      <c r="T99" s="31">
        <v>4.9000000000000004</v>
      </c>
      <c r="U99" s="31">
        <v>46.4</v>
      </c>
      <c r="V99" s="30">
        <v>58965068</v>
      </c>
      <c r="W99" s="30">
        <v>56752202</v>
      </c>
      <c r="X99" s="30">
        <v>2212866</v>
      </c>
      <c r="Y99" s="30">
        <v>129490</v>
      </c>
      <c r="Z99" s="30">
        <v>2083376</v>
      </c>
      <c r="AA99" s="30">
        <v>326283</v>
      </c>
      <c r="AB99" s="30">
        <v>3787</v>
      </c>
      <c r="AC99" s="30" t="s">
        <v>115</v>
      </c>
      <c r="AD99" s="30" t="s">
        <v>115</v>
      </c>
      <c r="AE99" s="33">
        <v>330070</v>
      </c>
    </row>
    <row r="100" spans="1:31">
      <c r="A100" s="28">
        <v>2013</v>
      </c>
      <c r="B100" s="29" t="s">
        <v>129</v>
      </c>
      <c r="C100" s="29">
        <v>112216</v>
      </c>
      <c r="D100" s="29" t="s">
        <v>169</v>
      </c>
      <c r="E100" s="29" t="s">
        <v>181</v>
      </c>
      <c r="F100" s="30">
        <v>244289</v>
      </c>
      <c r="G100" s="30">
        <v>239664</v>
      </c>
      <c r="H100" s="30">
        <v>29926111</v>
      </c>
      <c r="I100" s="30">
        <v>26763312</v>
      </c>
      <c r="J100" s="30">
        <v>41594473</v>
      </c>
      <c r="K100" s="30">
        <v>3749354</v>
      </c>
      <c r="L100" s="31">
        <v>10.5</v>
      </c>
      <c r="M100" s="31">
        <v>88.2</v>
      </c>
      <c r="N100" s="31">
        <v>20.8</v>
      </c>
      <c r="O100" s="31">
        <v>13.5</v>
      </c>
      <c r="P100" s="31">
        <v>11.3</v>
      </c>
      <c r="Q100" s="32">
        <v>0.89</v>
      </c>
      <c r="R100" s="32" t="s">
        <v>115</v>
      </c>
      <c r="S100" s="32" t="s">
        <v>115</v>
      </c>
      <c r="T100" s="31">
        <v>4.8</v>
      </c>
      <c r="U100" s="31">
        <v>34.4</v>
      </c>
      <c r="V100" s="30">
        <v>71246949</v>
      </c>
      <c r="W100" s="30">
        <v>66389429</v>
      </c>
      <c r="X100" s="30">
        <v>4857520</v>
      </c>
      <c r="Y100" s="30">
        <v>477216</v>
      </c>
      <c r="Z100" s="30">
        <v>4380304</v>
      </c>
      <c r="AA100" s="30">
        <v>801759</v>
      </c>
      <c r="AB100" s="30">
        <v>756824</v>
      </c>
      <c r="AC100" s="30" t="s">
        <v>115</v>
      </c>
      <c r="AD100" s="30">
        <v>218388</v>
      </c>
      <c r="AE100" s="33">
        <v>1340195</v>
      </c>
    </row>
    <row r="101" spans="1:31">
      <c r="A101" s="28">
        <v>2013</v>
      </c>
      <c r="B101" s="29" t="s">
        <v>129</v>
      </c>
      <c r="C101" s="29">
        <v>112224</v>
      </c>
      <c r="D101" s="29" t="s">
        <v>169</v>
      </c>
      <c r="E101" s="29" t="s">
        <v>182</v>
      </c>
      <c r="F101" s="30">
        <v>331565</v>
      </c>
      <c r="G101" s="30">
        <v>327392</v>
      </c>
      <c r="H101" s="30">
        <v>40148971</v>
      </c>
      <c r="I101" s="30">
        <v>36761188</v>
      </c>
      <c r="J101" s="30">
        <v>55300099</v>
      </c>
      <c r="K101" s="30">
        <v>4245234</v>
      </c>
      <c r="L101" s="31">
        <v>7.8</v>
      </c>
      <c r="M101" s="31">
        <v>88.8</v>
      </c>
      <c r="N101" s="31">
        <v>26.3</v>
      </c>
      <c r="O101" s="31">
        <v>16.100000000000001</v>
      </c>
      <c r="P101" s="31">
        <v>13.5</v>
      </c>
      <c r="Q101" s="32">
        <v>0.91</v>
      </c>
      <c r="R101" s="32" t="s">
        <v>115</v>
      </c>
      <c r="S101" s="32" t="s">
        <v>115</v>
      </c>
      <c r="T101" s="31">
        <v>9.6999999999999993</v>
      </c>
      <c r="U101" s="31">
        <v>74.400000000000006</v>
      </c>
      <c r="V101" s="30">
        <v>94328451</v>
      </c>
      <c r="W101" s="30">
        <v>89956016</v>
      </c>
      <c r="X101" s="30">
        <v>4372435</v>
      </c>
      <c r="Y101" s="30">
        <v>69115</v>
      </c>
      <c r="Z101" s="30">
        <v>4303320</v>
      </c>
      <c r="AA101" s="30">
        <v>-225991</v>
      </c>
      <c r="AB101" s="30">
        <v>2436600</v>
      </c>
      <c r="AC101" s="30" t="s">
        <v>115</v>
      </c>
      <c r="AD101" s="30">
        <v>2520000</v>
      </c>
      <c r="AE101" s="33">
        <v>-309391</v>
      </c>
    </row>
    <row r="102" spans="1:31">
      <c r="A102" s="28">
        <v>2013</v>
      </c>
      <c r="B102" s="29" t="s">
        <v>118</v>
      </c>
      <c r="C102" s="29">
        <v>112241</v>
      </c>
      <c r="D102" s="29" t="s">
        <v>169</v>
      </c>
      <c r="E102" s="29" t="s">
        <v>183</v>
      </c>
      <c r="F102" s="30">
        <v>130338</v>
      </c>
      <c r="G102" s="30">
        <v>125891</v>
      </c>
      <c r="H102" s="30">
        <v>17231769</v>
      </c>
      <c r="I102" s="30">
        <v>20187738</v>
      </c>
      <c r="J102" s="30">
        <v>26460085</v>
      </c>
      <c r="K102" s="30" t="s">
        <v>115</v>
      </c>
      <c r="L102" s="31">
        <v>7.5</v>
      </c>
      <c r="M102" s="31">
        <v>84.5</v>
      </c>
      <c r="N102" s="31">
        <v>22.7</v>
      </c>
      <c r="O102" s="31">
        <v>7.2</v>
      </c>
      <c r="P102" s="31">
        <v>5.8</v>
      </c>
      <c r="Q102" s="32">
        <v>1.2</v>
      </c>
      <c r="R102" s="32" t="s">
        <v>115</v>
      </c>
      <c r="S102" s="32" t="s">
        <v>115</v>
      </c>
      <c r="T102" s="31">
        <v>3.8</v>
      </c>
      <c r="U102" s="31">
        <v>44.7</v>
      </c>
      <c r="V102" s="30">
        <v>51917942</v>
      </c>
      <c r="W102" s="30">
        <v>49197148</v>
      </c>
      <c r="X102" s="30">
        <v>2720794</v>
      </c>
      <c r="Y102" s="30">
        <v>723818</v>
      </c>
      <c r="Z102" s="30">
        <v>1996976</v>
      </c>
      <c r="AA102" s="30">
        <v>-641073</v>
      </c>
      <c r="AB102" s="30">
        <v>1818343</v>
      </c>
      <c r="AC102" s="30" t="s">
        <v>115</v>
      </c>
      <c r="AD102" s="30">
        <v>1678000</v>
      </c>
      <c r="AE102" s="33">
        <v>-500730</v>
      </c>
    </row>
    <row r="103" spans="1:31">
      <c r="A103" s="28">
        <v>2013</v>
      </c>
      <c r="B103" s="29" t="s">
        <v>118</v>
      </c>
      <c r="C103" s="29">
        <v>112259</v>
      </c>
      <c r="D103" s="29" t="s">
        <v>169</v>
      </c>
      <c r="E103" s="29" t="s">
        <v>184</v>
      </c>
      <c r="F103" s="30">
        <v>150216</v>
      </c>
      <c r="G103" s="30">
        <v>148753</v>
      </c>
      <c r="H103" s="30">
        <v>18073227</v>
      </c>
      <c r="I103" s="30">
        <v>16592760</v>
      </c>
      <c r="J103" s="30">
        <v>25008067</v>
      </c>
      <c r="K103" s="30">
        <v>2075299</v>
      </c>
      <c r="L103" s="31">
        <v>5.5</v>
      </c>
      <c r="M103" s="31">
        <v>90</v>
      </c>
      <c r="N103" s="31">
        <v>24.1</v>
      </c>
      <c r="O103" s="31">
        <v>11.1</v>
      </c>
      <c r="P103" s="31">
        <v>9.6999999999999993</v>
      </c>
      <c r="Q103" s="32">
        <v>0.92</v>
      </c>
      <c r="R103" s="32" t="s">
        <v>115</v>
      </c>
      <c r="S103" s="32" t="s">
        <v>115</v>
      </c>
      <c r="T103" s="31">
        <v>1.4</v>
      </c>
      <c r="U103" s="31">
        <v>9.1999999999999993</v>
      </c>
      <c r="V103" s="30">
        <v>40766639</v>
      </c>
      <c r="W103" s="30">
        <v>39168112</v>
      </c>
      <c r="X103" s="30">
        <v>1598527</v>
      </c>
      <c r="Y103" s="30">
        <v>234148</v>
      </c>
      <c r="Z103" s="30">
        <v>1364379</v>
      </c>
      <c r="AA103" s="30">
        <v>310461</v>
      </c>
      <c r="AB103" s="30">
        <v>923788</v>
      </c>
      <c r="AC103" s="30" t="s">
        <v>115</v>
      </c>
      <c r="AD103" s="30" t="s">
        <v>115</v>
      </c>
      <c r="AE103" s="33">
        <v>1234249</v>
      </c>
    </row>
    <row r="104" spans="1:31">
      <c r="A104" s="28">
        <v>2013</v>
      </c>
      <c r="B104" s="29" t="s">
        <v>118</v>
      </c>
      <c r="C104" s="29">
        <v>112275</v>
      </c>
      <c r="D104" s="29" t="s">
        <v>169</v>
      </c>
      <c r="E104" s="29" t="s">
        <v>185</v>
      </c>
      <c r="F104" s="30">
        <v>132449</v>
      </c>
      <c r="G104" s="30">
        <v>129989</v>
      </c>
      <c r="H104" s="30">
        <v>16421943</v>
      </c>
      <c r="I104" s="30">
        <v>15993218</v>
      </c>
      <c r="J104" s="30">
        <v>22349750</v>
      </c>
      <c r="K104" s="30">
        <v>1108052</v>
      </c>
      <c r="L104" s="31">
        <v>5.9</v>
      </c>
      <c r="M104" s="31">
        <v>93.3</v>
      </c>
      <c r="N104" s="31">
        <v>22.6</v>
      </c>
      <c r="O104" s="31">
        <v>13.9</v>
      </c>
      <c r="P104" s="31">
        <v>11.8</v>
      </c>
      <c r="Q104" s="32">
        <v>0.97</v>
      </c>
      <c r="R104" s="32" t="s">
        <v>115</v>
      </c>
      <c r="S104" s="32" t="s">
        <v>115</v>
      </c>
      <c r="T104" s="31">
        <v>4</v>
      </c>
      <c r="U104" s="31">
        <v>46.8</v>
      </c>
      <c r="V104" s="30">
        <v>36966505</v>
      </c>
      <c r="W104" s="30">
        <v>35548277</v>
      </c>
      <c r="X104" s="30">
        <v>1418228</v>
      </c>
      <c r="Y104" s="30">
        <v>101533</v>
      </c>
      <c r="Z104" s="30">
        <v>1316695</v>
      </c>
      <c r="AA104" s="30">
        <v>306444</v>
      </c>
      <c r="AB104" s="30">
        <v>505434</v>
      </c>
      <c r="AC104" s="30" t="s">
        <v>115</v>
      </c>
      <c r="AD104" s="30">
        <v>805804</v>
      </c>
      <c r="AE104" s="33">
        <v>6074</v>
      </c>
    </row>
    <row r="105" spans="1:31">
      <c r="A105" s="28">
        <v>2013</v>
      </c>
      <c r="B105" s="29" t="s">
        <v>118</v>
      </c>
      <c r="C105" s="29">
        <v>112305</v>
      </c>
      <c r="D105" s="29" t="s">
        <v>169</v>
      </c>
      <c r="E105" s="29" t="s">
        <v>186</v>
      </c>
      <c r="F105" s="30">
        <v>162527</v>
      </c>
      <c r="G105" s="30">
        <v>160189</v>
      </c>
      <c r="H105" s="30">
        <v>20314479</v>
      </c>
      <c r="I105" s="30">
        <v>18090644</v>
      </c>
      <c r="J105" s="30">
        <v>28079774</v>
      </c>
      <c r="K105" s="30">
        <v>2360951</v>
      </c>
      <c r="L105" s="31">
        <v>5.7</v>
      </c>
      <c r="M105" s="31">
        <v>91.6</v>
      </c>
      <c r="N105" s="31">
        <v>21.7</v>
      </c>
      <c r="O105" s="31">
        <v>14.8</v>
      </c>
      <c r="P105" s="31">
        <v>11.3</v>
      </c>
      <c r="Q105" s="32">
        <v>0.88</v>
      </c>
      <c r="R105" s="32" t="s">
        <v>115</v>
      </c>
      <c r="S105" s="32" t="s">
        <v>115</v>
      </c>
      <c r="T105" s="31">
        <v>4.8</v>
      </c>
      <c r="U105" s="31">
        <v>53.6</v>
      </c>
      <c r="V105" s="30">
        <v>54319929</v>
      </c>
      <c r="W105" s="30">
        <v>52013601</v>
      </c>
      <c r="X105" s="30">
        <v>2306328</v>
      </c>
      <c r="Y105" s="30">
        <v>711792</v>
      </c>
      <c r="Z105" s="30">
        <v>1594536</v>
      </c>
      <c r="AA105" s="30">
        <v>158138</v>
      </c>
      <c r="AB105" s="30">
        <v>3036834</v>
      </c>
      <c r="AC105" s="30" t="s">
        <v>115</v>
      </c>
      <c r="AD105" s="30">
        <v>3703019</v>
      </c>
      <c r="AE105" s="33">
        <v>-508047</v>
      </c>
    </row>
    <row r="106" spans="1:31">
      <c r="A106" s="28">
        <v>2013</v>
      </c>
      <c r="B106" s="29" t="s">
        <v>118</v>
      </c>
      <c r="C106" s="29">
        <v>112321</v>
      </c>
      <c r="D106" s="29" t="s">
        <v>169</v>
      </c>
      <c r="E106" s="29" t="s">
        <v>187</v>
      </c>
      <c r="F106" s="30">
        <v>155158</v>
      </c>
      <c r="G106" s="30">
        <v>153223</v>
      </c>
      <c r="H106" s="30">
        <v>20349333</v>
      </c>
      <c r="I106" s="30">
        <v>17617766</v>
      </c>
      <c r="J106" s="30">
        <v>30476469</v>
      </c>
      <c r="K106" s="30">
        <v>2816233</v>
      </c>
      <c r="L106" s="31">
        <v>5.5</v>
      </c>
      <c r="M106" s="31">
        <v>91</v>
      </c>
      <c r="N106" s="31">
        <v>22.5</v>
      </c>
      <c r="O106" s="31">
        <v>16.399999999999999</v>
      </c>
      <c r="P106" s="31">
        <v>15.6</v>
      </c>
      <c r="Q106" s="32">
        <v>0.87</v>
      </c>
      <c r="R106" s="32" t="s">
        <v>115</v>
      </c>
      <c r="S106" s="32" t="s">
        <v>115</v>
      </c>
      <c r="T106" s="31">
        <v>9.4</v>
      </c>
      <c r="U106" s="31">
        <v>67.3</v>
      </c>
      <c r="V106" s="30">
        <v>47323706</v>
      </c>
      <c r="W106" s="30">
        <v>45244643</v>
      </c>
      <c r="X106" s="30">
        <v>2079063</v>
      </c>
      <c r="Y106" s="30">
        <v>391927</v>
      </c>
      <c r="Z106" s="30">
        <v>1687136</v>
      </c>
      <c r="AA106" s="30">
        <v>-124430</v>
      </c>
      <c r="AB106" s="30">
        <v>101452</v>
      </c>
      <c r="AC106" s="30">
        <v>405813</v>
      </c>
      <c r="AD106" s="30">
        <v>161894</v>
      </c>
      <c r="AE106" s="33">
        <v>220941</v>
      </c>
    </row>
    <row r="107" spans="1:31">
      <c r="A107" s="28">
        <v>2013</v>
      </c>
      <c r="B107" s="29" t="s">
        <v>118</v>
      </c>
      <c r="C107" s="29">
        <v>112356</v>
      </c>
      <c r="D107" s="29" t="s">
        <v>169</v>
      </c>
      <c r="E107" s="29" t="s">
        <v>188</v>
      </c>
      <c r="F107" s="30">
        <v>108469</v>
      </c>
      <c r="G107" s="30">
        <v>106869</v>
      </c>
      <c r="H107" s="30">
        <v>14368426</v>
      </c>
      <c r="I107" s="30">
        <v>10996829</v>
      </c>
      <c r="J107" s="30">
        <v>19378914</v>
      </c>
      <c r="K107" s="30">
        <v>1767194</v>
      </c>
      <c r="L107" s="31">
        <v>3.5</v>
      </c>
      <c r="M107" s="31">
        <v>88.2</v>
      </c>
      <c r="N107" s="31">
        <v>23.2</v>
      </c>
      <c r="O107" s="31">
        <v>15.3</v>
      </c>
      <c r="P107" s="31">
        <v>13</v>
      </c>
      <c r="Q107" s="32">
        <v>0.75</v>
      </c>
      <c r="R107" s="32" t="s">
        <v>115</v>
      </c>
      <c r="S107" s="32" t="s">
        <v>115</v>
      </c>
      <c r="T107" s="31">
        <v>4.9000000000000004</v>
      </c>
      <c r="U107" s="31">
        <v>2.2999999999999998</v>
      </c>
      <c r="V107" s="30">
        <v>32143843</v>
      </c>
      <c r="W107" s="30">
        <v>30754320</v>
      </c>
      <c r="X107" s="30">
        <v>1389523</v>
      </c>
      <c r="Y107" s="30">
        <v>716801</v>
      </c>
      <c r="Z107" s="30">
        <v>672722</v>
      </c>
      <c r="AA107" s="30">
        <v>-684999</v>
      </c>
      <c r="AB107" s="30">
        <v>3238</v>
      </c>
      <c r="AC107" s="30" t="s">
        <v>115</v>
      </c>
      <c r="AD107" s="30">
        <v>200000</v>
      </c>
      <c r="AE107" s="33">
        <v>-881761</v>
      </c>
    </row>
    <row r="108" spans="1:31">
      <c r="A108" s="28">
        <v>2013</v>
      </c>
      <c r="B108" s="29" t="s">
        <v>118</v>
      </c>
      <c r="C108" s="29">
        <v>112372</v>
      </c>
      <c r="D108" s="29" t="s">
        <v>169</v>
      </c>
      <c r="E108" s="29" t="s">
        <v>189</v>
      </c>
      <c r="F108" s="30">
        <v>135610</v>
      </c>
      <c r="G108" s="30">
        <v>132863</v>
      </c>
      <c r="H108" s="30">
        <v>17412931</v>
      </c>
      <c r="I108" s="30">
        <v>15835900</v>
      </c>
      <c r="J108" s="30">
        <v>24226555</v>
      </c>
      <c r="K108" s="30">
        <v>2089677</v>
      </c>
      <c r="L108" s="31">
        <v>10.9</v>
      </c>
      <c r="M108" s="31">
        <v>92</v>
      </c>
      <c r="N108" s="31">
        <v>24.3</v>
      </c>
      <c r="O108" s="31">
        <v>16.8</v>
      </c>
      <c r="P108" s="31">
        <v>13.8</v>
      </c>
      <c r="Q108" s="32">
        <v>0.91</v>
      </c>
      <c r="R108" s="32" t="s">
        <v>115</v>
      </c>
      <c r="S108" s="32" t="s">
        <v>115</v>
      </c>
      <c r="T108" s="31">
        <v>8.6</v>
      </c>
      <c r="U108" s="31">
        <v>60.7</v>
      </c>
      <c r="V108" s="30">
        <v>45951276</v>
      </c>
      <c r="W108" s="30">
        <v>43139158</v>
      </c>
      <c r="X108" s="30">
        <v>2812118</v>
      </c>
      <c r="Y108" s="30">
        <v>177502</v>
      </c>
      <c r="Z108" s="30">
        <v>2634616</v>
      </c>
      <c r="AA108" s="30">
        <v>326267</v>
      </c>
      <c r="AB108" s="30">
        <v>1520289</v>
      </c>
      <c r="AC108" s="30" t="s">
        <v>115</v>
      </c>
      <c r="AD108" s="30">
        <v>1289454</v>
      </c>
      <c r="AE108" s="33">
        <v>557102</v>
      </c>
    </row>
    <row r="109" spans="1:31">
      <c r="A109" s="28">
        <v>2013</v>
      </c>
      <c r="B109" s="29" t="s">
        <v>118</v>
      </c>
      <c r="C109" s="29">
        <v>112399</v>
      </c>
      <c r="D109" s="29" t="s">
        <v>169</v>
      </c>
      <c r="E109" s="29" t="s">
        <v>190</v>
      </c>
      <c r="F109" s="30">
        <v>101098</v>
      </c>
      <c r="G109" s="30">
        <v>99246</v>
      </c>
      <c r="H109" s="30">
        <v>12738863</v>
      </c>
      <c r="I109" s="30">
        <v>10626877</v>
      </c>
      <c r="J109" s="30">
        <v>17549877</v>
      </c>
      <c r="K109" s="30">
        <v>1711254</v>
      </c>
      <c r="L109" s="31">
        <v>6.7</v>
      </c>
      <c r="M109" s="31">
        <v>88</v>
      </c>
      <c r="N109" s="31">
        <v>24.4</v>
      </c>
      <c r="O109" s="31">
        <v>12.9</v>
      </c>
      <c r="P109" s="31">
        <v>10.4</v>
      </c>
      <c r="Q109" s="32">
        <v>0.83</v>
      </c>
      <c r="R109" s="32" t="s">
        <v>115</v>
      </c>
      <c r="S109" s="32" t="s">
        <v>115</v>
      </c>
      <c r="T109" s="31">
        <v>4.9000000000000004</v>
      </c>
      <c r="U109" s="31">
        <v>50.6</v>
      </c>
      <c r="V109" s="30">
        <v>31237851</v>
      </c>
      <c r="W109" s="30">
        <v>30042082</v>
      </c>
      <c r="X109" s="30">
        <v>1195769</v>
      </c>
      <c r="Y109" s="30">
        <v>26697</v>
      </c>
      <c r="Z109" s="30">
        <v>1169072</v>
      </c>
      <c r="AA109" s="30">
        <v>84872</v>
      </c>
      <c r="AB109" s="30">
        <v>1018266</v>
      </c>
      <c r="AC109" s="30" t="s">
        <v>115</v>
      </c>
      <c r="AD109" s="30">
        <v>307784</v>
      </c>
      <c r="AE109" s="33">
        <v>795354</v>
      </c>
    </row>
    <row r="110" spans="1:31">
      <c r="A110" s="28">
        <v>2013</v>
      </c>
      <c r="B110" s="29" t="s">
        <v>118</v>
      </c>
      <c r="C110" s="29">
        <v>112453</v>
      </c>
      <c r="D110" s="29" t="s">
        <v>169</v>
      </c>
      <c r="E110" s="29" t="s">
        <v>191</v>
      </c>
      <c r="F110" s="30">
        <v>110121</v>
      </c>
      <c r="G110" s="30">
        <v>108319</v>
      </c>
      <c r="H110" s="30">
        <v>14105364</v>
      </c>
      <c r="I110" s="30">
        <v>11769714</v>
      </c>
      <c r="J110" s="30">
        <v>20606158</v>
      </c>
      <c r="K110" s="30">
        <v>2029110</v>
      </c>
      <c r="L110" s="31">
        <v>6</v>
      </c>
      <c r="M110" s="31">
        <v>87.2</v>
      </c>
      <c r="N110" s="31">
        <v>22.8</v>
      </c>
      <c r="O110" s="31">
        <v>13.1</v>
      </c>
      <c r="P110" s="31">
        <v>12.7</v>
      </c>
      <c r="Q110" s="32">
        <v>0.83</v>
      </c>
      <c r="R110" s="32" t="s">
        <v>115</v>
      </c>
      <c r="S110" s="32" t="s">
        <v>115</v>
      </c>
      <c r="T110" s="31">
        <v>2.1</v>
      </c>
      <c r="U110" s="31" t="s">
        <v>115</v>
      </c>
      <c r="V110" s="30">
        <v>35632012</v>
      </c>
      <c r="W110" s="30">
        <v>34144097</v>
      </c>
      <c r="X110" s="30">
        <v>1487915</v>
      </c>
      <c r="Y110" s="30">
        <v>246906</v>
      </c>
      <c r="Z110" s="30">
        <v>1241009</v>
      </c>
      <c r="AA110" s="30">
        <v>-220888</v>
      </c>
      <c r="AB110" s="30">
        <v>804480</v>
      </c>
      <c r="AC110" s="30">
        <v>430772</v>
      </c>
      <c r="AD110" s="30" t="s">
        <v>115</v>
      </c>
      <c r="AE110" s="33">
        <v>1014364</v>
      </c>
    </row>
    <row r="111" spans="1:31">
      <c r="A111" s="28">
        <v>2013</v>
      </c>
      <c r="B111" s="29" t="s">
        <v>112</v>
      </c>
      <c r="C111" s="29">
        <v>121002</v>
      </c>
      <c r="D111" s="29" t="s">
        <v>192</v>
      </c>
      <c r="E111" s="29" t="s">
        <v>193</v>
      </c>
      <c r="F111" s="30">
        <v>960051</v>
      </c>
      <c r="G111" s="30">
        <v>939695</v>
      </c>
      <c r="H111" s="30">
        <v>142669867</v>
      </c>
      <c r="I111" s="30">
        <v>135864234</v>
      </c>
      <c r="J111" s="30">
        <v>205817868</v>
      </c>
      <c r="K111" s="30">
        <v>21449346</v>
      </c>
      <c r="L111" s="31">
        <v>1.3</v>
      </c>
      <c r="M111" s="31">
        <v>95.5</v>
      </c>
      <c r="N111" s="31">
        <v>22.6</v>
      </c>
      <c r="O111" s="31">
        <v>26.8</v>
      </c>
      <c r="P111" s="31">
        <v>24</v>
      </c>
      <c r="Q111" s="32">
        <v>0.95</v>
      </c>
      <c r="R111" s="32" t="s">
        <v>115</v>
      </c>
      <c r="S111" s="32">
        <v>0.83</v>
      </c>
      <c r="T111" s="31">
        <v>18.399999999999999</v>
      </c>
      <c r="U111" s="31">
        <v>248</v>
      </c>
      <c r="V111" s="30">
        <v>366466835</v>
      </c>
      <c r="W111" s="30">
        <v>363314502</v>
      </c>
      <c r="X111" s="30">
        <v>3152333</v>
      </c>
      <c r="Y111" s="30">
        <v>427179</v>
      </c>
      <c r="Z111" s="30">
        <v>2725154</v>
      </c>
      <c r="AA111" s="30">
        <v>1700174</v>
      </c>
      <c r="AB111" s="30">
        <v>1664986</v>
      </c>
      <c r="AC111" s="30">
        <v>144</v>
      </c>
      <c r="AD111" s="30">
        <v>54932</v>
      </c>
      <c r="AE111" s="33">
        <v>3310372</v>
      </c>
    </row>
    <row r="112" spans="1:31">
      <c r="A112" s="28">
        <v>2013</v>
      </c>
      <c r="B112" s="29" t="s">
        <v>118</v>
      </c>
      <c r="C112" s="29">
        <v>122033</v>
      </c>
      <c r="D112" s="29" t="s">
        <v>192</v>
      </c>
      <c r="E112" s="29" t="s">
        <v>194</v>
      </c>
      <c r="F112" s="30">
        <v>469148</v>
      </c>
      <c r="G112" s="30">
        <v>457642</v>
      </c>
      <c r="H112" s="30">
        <v>59418671</v>
      </c>
      <c r="I112" s="30">
        <v>59063671</v>
      </c>
      <c r="J112" s="30">
        <v>78637595</v>
      </c>
      <c r="K112" s="30">
        <v>1333171</v>
      </c>
      <c r="L112" s="31">
        <v>4.2</v>
      </c>
      <c r="M112" s="31">
        <v>93.3</v>
      </c>
      <c r="N112" s="31">
        <v>32.5</v>
      </c>
      <c r="O112" s="31">
        <v>10.9</v>
      </c>
      <c r="P112" s="31">
        <v>9.6</v>
      </c>
      <c r="Q112" s="32">
        <v>1</v>
      </c>
      <c r="R112" s="32" t="s">
        <v>115</v>
      </c>
      <c r="S112" s="32" t="s">
        <v>115</v>
      </c>
      <c r="T112" s="31">
        <v>1.8</v>
      </c>
      <c r="U112" s="31">
        <v>0.4</v>
      </c>
      <c r="V112" s="30">
        <v>131148063</v>
      </c>
      <c r="W112" s="30">
        <v>127452847</v>
      </c>
      <c r="X112" s="30">
        <v>3695216</v>
      </c>
      <c r="Y112" s="30">
        <v>398144</v>
      </c>
      <c r="Z112" s="30">
        <v>3297072</v>
      </c>
      <c r="AA112" s="30">
        <v>1671095</v>
      </c>
      <c r="AB112" s="30">
        <v>11658</v>
      </c>
      <c r="AC112" s="30" t="s">
        <v>115</v>
      </c>
      <c r="AD112" s="30" t="s">
        <v>115</v>
      </c>
      <c r="AE112" s="33">
        <v>1682753</v>
      </c>
    </row>
    <row r="113" spans="1:31">
      <c r="A113" s="28">
        <v>2013</v>
      </c>
      <c r="B113" s="29" t="s">
        <v>116</v>
      </c>
      <c r="C113" s="29">
        <v>122041</v>
      </c>
      <c r="D113" s="29" t="s">
        <v>192</v>
      </c>
      <c r="E113" s="29" t="s">
        <v>195</v>
      </c>
      <c r="F113" s="30">
        <v>619551</v>
      </c>
      <c r="G113" s="30">
        <v>608326</v>
      </c>
      <c r="H113" s="30">
        <v>77507860</v>
      </c>
      <c r="I113" s="30">
        <v>72480738</v>
      </c>
      <c r="J113" s="30">
        <v>107194701</v>
      </c>
      <c r="K113" s="30">
        <v>7900032</v>
      </c>
      <c r="L113" s="31">
        <v>3.7</v>
      </c>
      <c r="M113" s="31">
        <v>92.4</v>
      </c>
      <c r="N113" s="31">
        <v>27.4</v>
      </c>
      <c r="O113" s="31">
        <v>11</v>
      </c>
      <c r="P113" s="31">
        <v>9.8000000000000007</v>
      </c>
      <c r="Q113" s="32">
        <v>0.94</v>
      </c>
      <c r="R113" s="32" t="s">
        <v>115</v>
      </c>
      <c r="S113" s="32" t="s">
        <v>115</v>
      </c>
      <c r="T113" s="31">
        <v>0.3</v>
      </c>
      <c r="U113" s="31" t="s">
        <v>115</v>
      </c>
      <c r="V113" s="30">
        <v>178348098</v>
      </c>
      <c r="W113" s="30">
        <v>173437290</v>
      </c>
      <c r="X113" s="30">
        <v>4910808</v>
      </c>
      <c r="Y113" s="30">
        <v>989459</v>
      </c>
      <c r="Z113" s="30">
        <v>3921349</v>
      </c>
      <c r="AA113" s="30">
        <v>-1602047</v>
      </c>
      <c r="AB113" s="30">
        <v>15248</v>
      </c>
      <c r="AC113" s="30">
        <v>18615</v>
      </c>
      <c r="AD113" s="30">
        <v>1000000</v>
      </c>
      <c r="AE113" s="33">
        <v>-2568184</v>
      </c>
    </row>
    <row r="114" spans="1:31">
      <c r="A114" s="28">
        <v>2013</v>
      </c>
      <c r="B114" s="29" t="s">
        <v>118</v>
      </c>
      <c r="C114" s="29">
        <v>122068</v>
      </c>
      <c r="D114" s="29" t="s">
        <v>192</v>
      </c>
      <c r="E114" s="29" t="s">
        <v>196</v>
      </c>
      <c r="F114" s="30">
        <v>132345</v>
      </c>
      <c r="G114" s="30">
        <v>130766</v>
      </c>
      <c r="H114" s="30">
        <v>17504715</v>
      </c>
      <c r="I114" s="30">
        <v>14321795</v>
      </c>
      <c r="J114" s="30">
        <v>24167613</v>
      </c>
      <c r="K114" s="30">
        <v>2443574</v>
      </c>
      <c r="L114" s="31">
        <v>7.6</v>
      </c>
      <c r="M114" s="31">
        <v>89.2</v>
      </c>
      <c r="N114" s="31">
        <v>29.5</v>
      </c>
      <c r="O114" s="31">
        <v>11.1</v>
      </c>
      <c r="P114" s="31">
        <v>9.6999999999999993</v>
      </c>
      <c r="Q114" s="32">
        <v>0.81</v>
      </c>
      <c r="R114" s="32" t="s">
        <v>115</v>
      </c>
      <c r="S114" s="32" t="s">
        <v>115</v>
      </c>
      <c r="T114" s="31">
        <v>4.9000000000000004</v>
      </c>
      <c r="U114" s="31">
        <v>56</v>
      </c>
      <c r="V114" s="30">
        <v>44540508</v>
      </c>
      <c r="W114" s="30">
        <v>41789374</v>
      </c>
      <c r="X114" s="30">
        <v>2751134</v>
      </c>
      <c r="Y114" s="30">
        <v>924949</v>
      </c>
      <c r="Z114" s="30">
        <v>1826185</v>
      </c>
      <c r="AA114" s="30">
        <v>216737</v>
      </c>
      <c r="AB114" s="30">
        <v>952</v>
      </c>
      <c r="AC114" s="30" t="s">
        <v>115</v>
      </c>
      <c r="AD114" s="30">
        <v>905052</v>
      </c>
      <c r="AE114" s="33">
        <v>-687363</v>
      </c>
    </row>
    <row r="115" spans="1:31">
      <c r="A115" s="28">
        <v>2013</v>
      </c>
      <c r="B115" s="29" t="s">
        <v>118</v>
      </c>
      <c r="C115" s="29">
        <v>122076</v>
      </c>
      <c r="D115" s="29" t="s">
        <v>192</v>
      </c>
      <c r="E115" s="29" t="s">
        <v>197</v>
      </c>
      <c r="F115" s="30">
        <v>485962</v>
      </c>
      <c r="G115" s="30">
        <v>475028</v>
      </c>
      <c r="H115" s="30">
        <v>59729651</v>
      </c>
      <c r="I115" s="30">
        <v>52946562</v>
      </c>
      <c r="J115" s="30">
        <v>83148497</v>
      </c>
      <c r="K115" s="30">
        <v>7608941</v>
      </c>
      <c r="L115" s="31">
        <v>8.1999999999999993</v>
      </c>
      <c r="M115" s="31">
        <v>88.6</v>
      </c>
      <c r="N115" s="31">
        <v>28.2</v>
      </c>
      <c r="O115" s="31">
        <v>11.6</v>
      </c>
      <c r="P115" s="31">
        <v>9.9</v>
      </c>
      <c r="Q115" s="32">
        <v>0.88</v>
      </c>
      <c r="R115" s="32" t="s">
        <v>115</v>
      </c>
      <c r="S115" s="32" t="s">
        <v>115</v>
      </c>
      <c r="T115" s="31">
        <v>1.7</v>
      </c>
      <c r="U115" s="31" t="s">
        <v>115</v>
      </c>
      <c r="V115" s="30">
        <v>141822754</v>
      </c>
      <c r="W115" s="30">
        <v>134498641</v>
      </c>
      <c r="X115" s="30">
        <v>7324113</v>
      </c>
      <c r="Y115" s="30">
        <v>471092</v>
      </c>
      <c r="Z115" s="30">
        <v>6853021</v>
      </c>
      <c r="AA115" s="30">
        <v>291190</v>
      </c>
      <c r="AB115" s="30">
        <v>854623</v>
      </c>
      <c r="AC115" s="30">
        <v>846</v>
      </c>
      <c r="AD115" s="30" t="s">
        <v>115</v>
      </c>
      <c r="AE115" s="33">
        <v>1146659</v>
      </c>
    </row>
    <row r="116" spans="1:31">
      <c r="A116" s="28">
        <v>2013</v>
      </c>
      <c r="B116" s="29" t="s">
        <v>118</v>
      </c>
      <c r="C116" s="29">
        <v>122084</v>
      </c>
      <c r="D116" s="29" t="s">
        <v>192</v>
      </c>
      <c r="E116" s="29" t="s">
        <v>198</v>
      </c>
      <c r="F116" s="30">
        <v>156423</v>
      </c>
      <c r="G116" s="30">
        <v>154584</v>
      </c>
      <c r="H116" s="30">
        <v>20660861</v>
      </c>
      <c r="I116" s="30">
        <v>17847577</v>
      </c>
      <c r="J116" s="30">
        <v>29877213</v>
      </c>
      <c r="K116" s="30">
        <v>2471133</v>
      </c>
      <c r="L116" s="31">
        <v>6.5</v>
      </c>
      <c r="M116" s="31">
        <v>92.5</v>
      </c>
      <c r="N116" s="31">
        <v>25.2</v>
      </c>
      <c r="O116" s="31">
        <v>17.5</v>
      </c>
      <c r="P116" s="31">
        <v>14.9</v>
      </c>
      <c r="Q116" s="32">
        <v>0.86</v>
      </c>
      <c r="R116" s="32" t="s">
        <v>115</v>
      </c>
      <c r="S116" s="32" t="s">
        <v>115</v>
      </c>
      <c r="T116" s="31">
        <v>9.4</v>
      </c>
      <c r="U116" s="31">
        <v>71.900000000000006</v>
      </c>
      <c r="V116" s="30">
        <v>50072692</v>
      </c>
      <c r="W116" s="30">
        <v>47960573</v>
      </c>
      <c r="X116" s="30">
        <v>2112119</v>
      </c>
      <c r="Y116" s="30">
        <v>181923</v>
      </c>
      <c r="Z116" s="30">
        <v>1930196</v>
      </c>
      <c r="AA116" s="30">
        <v>421962</v>
      </c>
      <c r="AB116" s="30">
        <v>1103938</v>
      </c>
      <c r="AC116" s="30" t="s">
        <v>115</v>
      </c>
      <c r="AD116" s="30">
        <v>915000</v>
      </c>
      <c r="AE116" s="33">
        <v>610900</v>
      </c>
    </row>
    <row r="117" spans="1:31">
      <c r="A117" s="28">
        <v>2013</v>
      </c>
      <c r="B117" s="29" t="s">
        <v>118</v>
      </c>
      <c r="C117" s="29">
        <v>122114</v>
      </c>
      <c r="D117" s="29" t="s">
        <v>192</v>
      </c>
      <c r="E117" s="29" t="s">
        <v>199</v>
      </c>
      <c r="F117" s="30">
        <v>131224</v>
      </c>
      <c r="G117" s="30">
        <v>127944</v>
      </c>
      <c r="H117" s="30">
        <v>20427100</v>
      </c>
      <c r="I117" s="30">
        <v>25193128</v>
      </c>
      <c r="J117" s="30">
        <v>35747499</v>
      </c>
      <c r="K117" s="30">
        <v>488206</v>
      </c>
      <c r="L117" s="31">
        <v>4.9000000000000004</v>
      </c>
      <c r="M117" s="31">
        <v>82.6</v>
      </c>
      <c r="N117" s="31">
        <v>26.4</v>
      </c>
      <c r="O117" s="31">
        <v>11.8</v>
      </c>
      <c r="P117" s="31">
        <v>9.8000000000000007</v>
      </c>
      <c r="Q117" s="32">
        <v>1.25</v>
      </c>
      <c r="R117" s="32" t="s">
        <v>115</v>
      </c>
      <c r="S117" s="32" t="s">
        <v>115</v>
      </c>
      <c r="T117" s="31">
        <v>6.2</v>
      </c>
      <c r="U117" s="31">
        <v>60.3</v>
      </c>
      <c r="V117" s="30">
        <v>63300027</v>
      </c>
      <c r="W117" s="30">
        <v>58022542</v>
      </c>
      <c r="X117" s="30">
        <v>5277485</v>
      </c>
      <c r="Y117" s="30">
        <v>3533353</v>
      </c>
      <c r="Z117" s="30">
        <v>1744132</v>
      </c>
      <c r="AA117" s="30">
        <v>-512364</v>
      </c>
      <c r="AB117" s="30">
        <v>1632965</v>
      </c>
      <c r="AC117" s="30">
        <v>48620</v>
      </c>
      <c r="AD117" s="30">
        <v>2157421</v>
      </c>
      <c r="AE117" s="33">
        <v>-988200</v>
      </c>
    </row>
    <row r="118" spans="1:31">
      <c r="A118" s="28">
        <v>2013</v>
      </c>
      <c r="B118" s="29" t="s">
        <v>118</v>
      </c>
      <c r="C118" s="29">
        <v>122122</v>
      </c>
      <c r="D118" s="29" t="s">
        <v>192</v>
      </c>
      <c r="E118" s="29" t="s">
        <v>200</v>
      </c>
      <c r="F118" s="30">
        <v>177652</v>
      </c>
      <c r="G118" s="30">
        <v>175526</v>
      </c>
      <c r="H118" s="30">
        <v>21017334</v>
      </c>
      <c r="I118" s="30">
        <v>18966408</v>
      </c>
      <c r="J118" s="30">
        <v>29190293</v>
      </c>
      <c r="K118" s="30">
        <v>2570019</v>
      </c>
      <c r="L118" s="31">
        <v>9</v>
      </c>
      <c r="M118" s="31">
        <v>93.6</v>
      </c>
      <c r="N118" s="31">
        <v>27.2</v>
      </c>
      <c r="O118" s="31">
        <v>13.2</v>
      </c>
      <c r="P118" s="31">
        <v>10.7</v>
      </c>
      <c r="Q118" s="32">
        <v>0.9</v>
      </c>
      <c r="R118" s="32" t="s">
        <v>115</v>
      </c>
      <c r="S118" s="32" t="s">
        <v>115</v>
      </c>
      <c r="T118" s="31">
        <v>5.0999999999999996</v>
      </c>
      <c r="U118" s="31" t="s">
        <v>115</v>
      </c>
      <c r="V118" s="30">
        <v>46745355</v>
      </c>
      <c r="W118" s="30">
        <v>43650870</v>
      </c>
      <c r="X118" s="30">
        <v>3094485</v>
      </c>
      <c r="Y118" s="30">
        <v>472402</v>
      </c>
      <c r="Z118" s="30">
        <v>2622083</v>
      </c>
      <c r="AA118" s="30">
        <v>557847</v>
      </c>
      <c r="AB118" s="30">
        <v>1799626</v>
      </c>
      <c r="AC118" s="30">
        <v>5159</v>
      </c>
      <c r="AD118" s="30">
        <v>2354374</v>
      </c>
      <c r="AE118" s="33">
        <v>8258</v>
      </c>
    </row>
    <row r="119" spans="1:31">
      <c r="A119" s="28">
        <v>2013</v>
      </c>
      <c r="B119" s="29" t="s">
        <v>118</v>
      </c>
      <c r="C119" s="29">
        <v>122165</v>
      </c>
      <c r="D119" s="29" t="s">
        <v>192</v>
      </c>
      <c r="E119" s="29" t="s">
        <v>201</v>
      </c>
      <c r="F119" s="30">
        <v>165190</v>
      </c>
      <c r="G119" s="30">
        <v>162586</v>
      </c>
      <c r="H119" s="30">
        <v>21863954</v>
      </c>
      <c r="I119" s="30">
        <v>19516974</v>
      </c>
      <c r="J119" s="30">
        <v>30247386</v>
      </c>
      <c r="K119" s="30">
        <v>2491687</v>
      </c>
      <c r="L119" s="31">
        <v>8.3000000000000007</v>
      </c>
      <c r="M119" s="31">
        <v>92.8</v>
      </c>
      <c r="N119" s="31">
        <v>31.8</v>
      </c>
      <c r="O119" s="31">
        <v>14.8</v>
      </c>
      <c r="P119" s="31">
        <v>12.2</v>
      </c>
      <c r="Q119" s="32">
        <v>0.88</v>
      </c>
      <c r="R119" s="32" t="s">
        <v>115</v>
      </c>
      <c r="S119" s="32" t="s">
        <v>115</v>
      </c>
      <c r="T119" s="31">
        <v>8.9</v>
      </c>
      <c r="U119" s="31">
        <v>14.8</v>
      </c>
      <c r="V119" s="30">
        <v>58151452</v>
      </c>
      <c r="W119" s="30">
        <v>54811936</v>
      </c>
      <c r="X119" s="30">
        <v>3339516</v>
      </c>
      <c r="Y119" s="30">
        <v>822488</v>
      </c>
      <c r="Z119" s="30">
        <v>2517028</v>
      </c>
      <c r="AA119" s="30">
        <v>-204449</v>
      </c>
      <c r="AB119" s="30">
        <v>4267</v>
      </c>
      <c r="AC119" s="30">
        <v>37519</v>
      </c>
      <c r="AD119" s="30">
        <v>1386470</v>
      </c>
      <c r="AE119" s="33">
        <v>-1549133</v>
      </c>
    </row>
    <row r="120" spans="1:31">
      <c r="A120" s="28">
        <v>2013</v>
      </c>
      <c r="B120" s="29" t="s">
        <v>116</v>
      </c>
      <c r="C120" s="29">
        <v>122173</v>
      </c>
      <c r="D120" s="29" t="s">
        <v>192</v>
      </c>
      <c r="E120" s="29" t="s">
        <v>202</v>
      </c>
      <c r="F120" s="30">
        <v>404074</v>
      </c>
      <c r="G120" s="30">
        <v>398414</v>
      </c>
      <c r="H120" s="30">
        <v>52569693</v>
      </c>
      <c r="I120" s="30">
        <v>48773870</v>
      </c>
      <c r="J120" s="30">
        <v>73688746</v>
      </c>
      <c r="K120" s="30">
        <v>5642151</v>
      </c>
      <c r="L120" s="31">
        <v>6.5</v>
      </c>
      <c r="M120" s="31">
        <v>91.4</v>
      </c>
      <c r="N120" s="31">
        <v>25.4</v>
      </c>
      <c r="O120" s="31">
        <v>17</v>
      </c>
      <c r="P120" s="31">
        <v>14.9</v>
      </c>
      <c r="Q120" s="32">
        <v>0.92</v>
      </c>
      <c r="R120" s="32" t="s">
        <v>115</v>
      </c>
      <c r="S120" s="32" t="s">
        <v>115</v>
      </c>
      <c r="T120" s="31">
        <v>7.8</v>
      </c>
      <c r="U120" s="31">
        <v>34.6</v>
      </c>
      <c r="V120" s="30">
        <v>114894140</v>
      </c>
      <c r="W120" s="30">
        <v>108792234</v>
      </c>
      <c r="X120" s="30">
        <v>6101906</v>
      </c>
      <c r="Y120" s="30">
        <v>1298485</v>
      </c>
      <c r="Z120" s="30">
        <v>4803421</v>
      </c>
      <c r="AA120" s="30">
        <v>-2068976</v>
      </c>
      <c r="AB120" s="30">
        <v>4992</v>
      </c>
      <c r="AC120" s="30" t="s">
        <v>115</v>
      </c>
      <c r="AD120" s="30" t="s">
        <v>115</v>
      </c>
      <c r="AE120" s="33">
        <v>-2063984</v>
      </c>
    </row>
    <row r="121" spans="1:31">
      <c r="A121" s="28">
        <v>2013</v>
      </c>
      <c r="B121" s="29" t="s">
        <v>118</v>
      </c>
      <c r="C121" s="29">
        <v>122190</v>
      </c>
      <c r="D121" s="29" t="s">
        <v>192</v>
      </c>
      <c r="E121" s="29" t="s">
        <v>203</v>
      </c>
      <c r="F121" s="30">
        <v>281043</v>
      </c>
      <c r="G121" s="30">
        <v>276487</v>
      </c>
      <c r="H121" s="30">
        <v>39261925</v>
      </c>
      <c r="I121" s="30">
        <v>39107432</v>
      </c>
      <c r="J121" s="30">
        <v>51570378</v>
      </c>
      <c r="K121" s="30">
        <v>631536</v>
      </c>
      <c r="L121" s="31">
        <v>5.0999999999999996</v>
      </c>
      <c r="M121" s="31">
        <v>91.9</v>
      </c>
      <c r="N121" s="31">
        <v>31</v>
      </c>
      <c r="O121" s="31">
        <v>13</v>
      </c>
      <c r="P121" s="31">
        <v>11.2</v>
      </c>
      <c r="Q121" s="32">
        <v>1.01</v>
      </c>
      <c r="R121" s="32" t="s">
        <v>115</v>
      </c>
      <c r="S121" s="32" t="s">
        <v>115</v>
      </c>
      <c r="T121" s="31">
        <v>8</v>
      </c>
      <c r="U121" s="31">
        <v>69.599999999999994</v>
      </c>
      <c r="V121" s="30">
        <v>89722870</v>
      </c>
      <c r="W121" s="30">
        <v>86183912</v>
      </c>
      <c r="X121" s="30">
        <v>3538958</v>
      </c>
      <c r="Y121" s="30">
        <v>924265</v>
      </c>
      <c r="Z121" s="30">
        <v>2614693</v>
      </c>
      <c r="AA121" s="30">
        <v>656420</v>
      </c>
      <c r="AB121" s="30">
        <v>4449</v>
      </c>
      <c r="AC121" s="30">
        <v>100</v>
      </c>
      <c r="AD121" s="30">
        <v>2287000</v>
      </c>
      <c r="AE121" s="33">
        <v>-1626031</v>
      </c>
    </row>
    <row r="122" spans="1:31">
      <c r="A122" s="28">
        <v>2013</v>
      </c>
      <c r="B122" s="29" t="s">
        <v>118</v>
      </c>
      <c r="C122" s="29">
        <v>122203</v>
      </c>
      <c r="D122" s="29" t="s">
        <v>192</v>
      </c>
      <c r="E122" s="29" t="s">
        <v>204</v>
      </c>
      <c r="F122" s="30">
        <v>169786</v>
      </c>
      <c r="G122" s="30">
        <v>168129</v>
      </c>
      <c r="H122" s="30">
        <v>20188685</v>
      </c>
      <c r="I122" s="30">
        <v>18143749</v>
      </c>
      <c r="J122" s="30">
        <v>27936257</v>
      </c>
      <c r="K122" s="30">
        <v>2293910</v>
      </c>
      <c r="L122" s="31">
        <v>4.0999999999999996</v>
      </c>
      <c r="M122" s="31">
        <v>85.4</v>
      </c>
      <c r="N122" s="31">
        <v>26.4</v>
      </c>
      <c r="O122" s="31">
        <v>13.7</v>
      </c>
      <c r="P122" s="31">
        <v>12</v>
      </c>
      <c r="Q122" s="32">
        <v>0.89</v>
      </c>
      <c r="R122" s="32" t="s">
        <v>115</v>
      </c>
      <c r="S122" s="32" t="s">
        <v>115</v>
      </c>
      <c r="T122" s="31">
        <v>4.7</v>
      </c>
      <c r="U122" s="31">
        <v>23.4</v>
      </c>
      <c r="V122" s="30">
        <v>51826628</v>
      </c>
      <c r="W122" s="30">
        <v>50000767</v>
      </c>
      <c r="X122" s="30">
        <v>1825861</v>
      </c>
      <c r="Y122" s="30">
        <v>671831</v>
      </c>
      <c r="Z122" s="30">
        <v>1154030</v>
      </c>
      <c r="AA122" s="30">
        <v>-300150</v>
      </c>
      <c r="AB122" s="30">
        <v>2404</v>
      </c>
      <c r="AC122" s="30" t="s">
        <v>115</v>
      </c>
      <c r="AD122" s="30" t="s">
        <v>115</v>
      </c>
      <c r="AE122" s="33">
        <v>-297746</v>
      </c>
    </row>
    <row r="123" spans="1:31">
      <c r="A123" s="28">
        <v>2013</v>
      </c>
      <c r="B123" s="29" t="s">
        <v>118</v>
      </c>
      <c r="C123" s="29">
        <v>122211</v>
      </c>
      <c r="D123" s="29" t="s">
        <v>192</v>
      </c>
      <c r="E123" s="29" t="s">
        <v>205</v>
      </c>
      <c r="F123" s="30">
        <v>193315</v>
      </c>
      <c r="G123" s="30">
        <v>189586</v>
      </c>
      <c r="H123" s="30">
        <v>22738176</v>
      </c>
      <c r="I123" s="30">
        <v>20839394</v>
      </c>
      <c r="J123" s="30">
        <v>31636101</v>
      </c>
      <c r="K123" s="30">
        <v>2661687</v>
      </c>
      <c r="L123" s="31">
        <v>7.1</v>
      </c>
      <c r="M123" s="31">
        <v>93.6</v>
      </c>
      <c r="N123" s="31">
        <v>30.9</v>
      </c>
      <c r="O123" s="31">
        <v>18.100000000000001</v>
      </c>
      <c r="P123" s="31">
        <v>15.7</v>
      </c>
      <c r="Q123" s="32">
        <v>0.91</v>
      </c>
      <c r="R123" s="32" t="s">
        <v>115</v>
      </c>
      <c r="S123" s="32" t="s">
        <v>115</v>
      </c>
      <c r="T123" s="31">
        <v>10.8</v>
      </c>
      <c r="U123" s="31">
        <v>70.900000000000006</v>
      </c>
      <c r="V123" s="30">
        <v>55710192</v>
      </c>
      <c r="W123" s="30">
        <v>52911816</v>
      </c>
      <c r="X123" s="30">
        <v>2798376</v>
      </c>
      <c r="Y123" s="30">
        <v>552565</v>
      </c>
      <c r="Z123" s="30">
        <v>2245811</v>
      </c>
      <c r="AA123" s="30">
        <v>641168</v>
      </c>
      <c r="AB123" s="30">
        <v>795822</v>
      </c>
      <c r="AC123" s="30" t="s">
        <v>115</v>
      </c>
      <c r="AD123" s="30">
        <v>605184</v>
      </c>
      <c r="AE123" s="33">
        <v>831806</v>
      </c>
    </row>
    <row r="124" spans="1:31">
      <c r="A124" s="28">
        <v>2013</v>
      </c>
      <c r="B124" s="29" t="s">
        <v>118</v>
      </c>
      <c r="C124" s="29">
        <v>122220</v>
      </c>
      <c r="D124" s="29" t="s">
        <v>192</v>
      </c>
      <c r="E124" s="29" t="s">
        <v>206</v>
      </c>
      <c r="F124" s="30">
        <v>133665</v>
      </c>
      <c r="G124" s="30">
        <v>132308</v>
      </c>
      <c r="H124" s="30">
        <v>16435762</v>
      </c>
      <c r="I124" s="30">
        <v>13761364</v>
      </c>
      <c r="J124" s="30">
        <v>22895653</v>
      </c>
      <c r="K124" s="30">
        <v>2411772</v>
      </c>
      <c r="L124" s="31">
        <v>6.5</v>
      </c>
      <c r="M124" s="31">
        <v>92.9</v>
      </c>
      <c r="N124" s="31">
        <v>32.4</v>
      </c>
      <c r="O124" s="31">
        <v>12.7</v>
      </c>
      <c r="P124" s="31">
        <v>11.2</v>
      </c>
      <c r="Q124" s="32">
        <v>0.84</v>
      </c>
      <c r="R124" s="32" t="s">
        <v>115</v>
      </c>
      <c r="S124" s="32" t="s">
        <v>115</v>
      </c>
      <c r="T124" s="31">
        <v>2.2000000000000002</v>
      </c>
      <c r="U124" s="31" t="s">
        <v>115</v>
      </c>
      <c r="V124" s="30">
        <v>36875946</v>
      </c>
      <c r="W124" s="30">
        <v>34901269</v>
      </c>
      <c r="X124" s="30">
        <v>1974677</v>
      </c>
      <c r="Y124" s="30">
        <v>486560</v>
      </c>
      <c r="Z124" s="30">
        <v>1488117</v>
      </c>
      <c r="AA124" s="30">
        <v>458742</v>
      </c>
      <c r="AB124" s="30">
        <v>78000</v>
      </c>
      <c r="AC124" s="30">
        <v>65070</v>
      </c>
      <c r="AD124" s="30" t="s">
        <v>115</v>
      </c>
      <c r="AE124" s="33">
        <v>601812</v>
      </c>
    </row>
    <row r="125" spans="1:31">
      <c r="A125" s="28">
        <v>2013</v>
      </c>
      <c r="B125" s="29" t="s">
        <v>118</v>
      </c>
      <c r="C125" s="29">
        <v>122246</v>
      </c>
      <c r="D125" s="29" t="s">
        <v>192</v>
      </c>
      <c r="E125" s="29" t="s">
        <v>207</v>
      </c>
      <c r="F125" s="30">
        <v>109695</v>
      </c>
      <c r="G125" s="30">
        <v>108551</v>
      </c>
      <c r="H125" s="30">
        <v>13649466</v>
      </c>
      <c r="I125" s="30">
        <v>10376880</v>
      </c>
      <c r="J125" s="30">
        <v>18585417</v>
      </c>
      <c r="K125" s="30">
        <v>1904112</v>
      </c>
      <c r="L125" s="31">
        <v>8.9</v>
      </c>
      <c r="M125" s="31">
        <v>91.8</v>
      </c>
      <c r="N125" s="31">
        <v>28.7</v>
      </c>
      <c r="O125" s="31">
        <v>13.5</v>
      </c>
      <c r="P125" s="31">
        <v>10.7</v>
      </c>
      <c r="Q125" s="32">
        <v>0.75</v>
      </c>
      <c r="R125" s="32" t="s">
        <v>115</v>
      </c>
      <c r="S125" s="32" t="s">
        <v>115</v>
      </c>
      <c r="T125" s="31">
        <v>2.7</v>
      </c>
      <c r="U125" s="31">
        <v>7.7</v>
      </c>
      <c r="V125" s="30">
        <v>35580675</v>
      </c>
      <c r="W125" s="30">
        <v>33640709</v>
      </c>
      <c r="X125" s="30">
        <v>1939966</v>
      </c>
      <c r="Y125" s="30">
        <v>279297</v>
      </c>
      <c r="Z125" s="30">
        <v>1660669</v>
      </c>
      <c r="AA125" s="30">
        <v>55938</v>
      </c>
      <c r="AB125" s="30">
        <v>1572044</v>
      </c>
      <c r="AC125" s="30" t="s">
        <v>115</v>
      </c>
      <c r="AD125" s="30">
        <v>505002</v>
      </c>
      <c r="AE125" s="33">
        <v>1122980</v>
      </c>
    </row>
    <row r="126" spans="1:31">
      <c r="A126" s="28">
        <v>2013</v>
      </c>
      <c r="B126" s="29" t="s">
        <v>118</v>
      </c>
      <c r="C126" s="29">
        <v>122271</v>
      </c>
      <c r="D126" s="29" t="s">
        <v>192</v>
      </c>
      <c r="E126" s="29" t="s">
        <v>208</v>
      </c>
      <c r="F126" s="30">
        <v>162378</v>
      </c>
      <c r="G126" s="30">
        <v>159297</v>
      </c>
      <c r="H126" s="30">
        <v>21740513</v>
      </c>
      <c r="I126" s="30">
        <v>31808962</v>
      </c>
      <c r="J126" s="30">
        <v>42016564</v>
      </c>
      <c r="K126" s="30" t="s">
        <v>115</v>
      </c>
      <c r="L126" s="31">
        <v>4</v>
      </c>
      <c r="M126" s="31">
        <v>86.9</v>
      </c>
      <c r="N126" s="31">
        <v>27.3</v>
      </c>
      <c r="O126" s="31">
        <v>8.9</v>
      </c>
      <c r="P126" s="31">
        <v>7.3</v>
      </c>
      <c r="Q126" s="32">
        <v>1.47</v>
      </c>
      <c r="R126" s="32" t="s">
        <v>115</v>
      </c>
      <c r="S126" s="32" t="s">
        <v>115</v>
      </c>
      <c r="T126" s="31">
        <v>6.5</v>
      </c>
      <c r="U126" s="31" t="s">
        <v>115</v>
      </c>
      <c r="V126" s="30">
        <v>66278730</v>
      </c>
      <c r="W126" s="30">
        <v>62721528</v>
      </c>
      <c r="X126" s="30">
        <v>3557202</v>
      </c>
      <c r="Y126" s="30">
        <v>1875806</v>
      </c>
      <c r="Z126" s="30">
        <v>1681396</v>
      </c>
      <c r="AA126" s="30">
        <v>-389566</v>
      </c>
      <c r="AB126" s="30">
        <v>2655292</v>
      </c>
      <c r="AC126" s="30" t="s">
        <v>115</v>
      </c>
      <c r="AD126" s="30" t="s">
        <v>115</v>
      </c>
      <c r="AE126" s="33">
        <v>2265726</v>
      </c>
    </row>
    <row r="127" spans="1:31">
      <c r="A127" s="28">
        <v>2013</v>
      </c>
      <c r="B127" s="29" t="s">
        <v>209</v>
      </c>
      <c r="C127" s="29">
        <v>131016</v>
      </c>
      <c r="D127" s="29" t="s">
        <v>210</v>
      </c>
      <c r="E127" s="29" t="s">
        <v>211</v>
      </c>
      <c r="F127" s="30">
        <v>54160</v>
      </c>
      <c r="G127" s="30">
        <v>51703</v>
      </c>
      <c r="H127" s="30" t="s">
        <v>115</v>
      </c>
      <c r="I127" s="30" t="s">
        <v>115</v>
      </c>
      <c r="J127" s="30" t="s">
        <v>115</v>
      </c>
      <c r="K127" s="30" t="s">
        <v>115</v>
      </c>
      <c r="L127" s="31" t="s">
        <v>115</v>
      </c>
      <c r="M127" s="31">
        <v>73.8</v>
      </c>
      <c r="N127" s="31">
        <v>32.1</v>
      </c>
      <c r="O127" s="31">
        <v>2.6</v>
      </c>
      <c r="P127" s="31">
        <v>2.2000000000000002</v>
      </c>
      <c r="Q127" s="32" t="s">
        <v>115</v>
      </c>
      <c r="R127" s="32" t="s">
        <v>115</v>
      </c>
      <c r="S127" s="32" t="s">
        <v>115</v>
      </c>
      <c r="T127" s="31">
        <v>2.4</v>
      </c>
      <c r="U127" s="31" t="s">
        <v>115</v>
      </c>
      <c r="V127" s="30">
        <v>49569119</v>
      </c>
      <c r="W127" s="30">
        <v>46567428</v>
      </c>
      <c r="X127" s="30">
        <v>3001691</v>
      </c>
      <c r="Y127" s="30">
        <v>1058555</v>
      </c>
      <c r="Z127" s="30">
        <v>1943136</v>
      </c>
      <c r="AA127" s="30">
        <v>362999</v>
      </c>
      <c r="AB127" s="30">
        <v>5537196</v>
      </c>
      <c r="AC127" s="30" t="s">
        <v>115</v>
      </c>
      <c r="AD127" s="30" t="s">
        <v>115</v>
      </c>
      <c r="AE127" s="33">
        <v>5900195</v>
      </c>
    </row>
    <row r="128" spans="1:31">
      <c r="A128" s="28">
        <v>2013</v>
      </c>
      <c r="B128" s="29" t="s">
        <v>209</v>
      </c>
      <c r="C128" s="29">
        <v>131024</v>
      </c>
      <c r="D128" s="29" t="s">
        <v>210</v>
      </c>
      <c r="E128" s="29" t="s">
        <v>212</v>
      </c>
      <c r="F128" s="30">
        <v>132610</v>
      </c>
      <c r="G128" s="30">
        <v>127694</v>
      </c>
      <c r="H128" s="30" t="s">
        <v>115</v>
      </c>
      <c r="I128" s="30" t="s">
        <v>115</v>
      </c>
      <c r="J128" s="30" t="s">
        <v>115</v>
      </c>
      <c r="K128" s="30" t="s">
        <v>115</v>
      </c>
      <c r="L128" s="31" t="s">
        <v>115</v>
      </c>
      <c r="M128" s="31">
        <v>78.900000000000006</v>
      </c>
      <c r="N128" s="31">
        <v>28.1</v>
      </c>
      <c r="O128" s="31">
        <v>1.3</v>
      </c>
      <c r="P128" s="31">
        <v>1.1000000000000001</v>
      </c>
      <c r="Q128" s="32" t="s">
        <v>115</v>
      </c>
      <c r="R128" s="32" t="s">
        <v>115</v>
      </c>
      <c r="S128" s="32" t="s">
        <v>115</v>
      </c>
      <c r="T128" s="31">
        <v>1.5</v>
      </c>
      <c r="U128" s="31" t="s">
        <v>115</v>
      </c>
      <c r="V128" s="30">
        <v>78448729</v>
      </c>
      <c r="W128" s="30">
        <v>75909234</v>
      </c>
      <c r="X128" s="30">
        <v>2539495</v>
      </c>
      <c r="Y128" s="30">
        <v>845459</v>
      </c>
      <c r="Z128" s="30">
        <v>1694036</v>
      </c>
      <c r="AA128" s="30">
        <v>-74323</v>
      </c>
      <c r="AB128" s="30">
        <v>1777902</v>
      </c>
      <c r="AC128" s="30" t="s">
        <v>115</v>
      </c>
      <c r="AD128" s="30">
        <v>1366400</v>
      </c>
      <c r="AE128" s="33">
        <v>337179</v>
      </c>
    </row>
    <row r="129" spans="1:31">
      <c r="A129" s="28">
        <v>2013</v>
      </c>
      <c r="B129" s="29" t="s">
        <v>209</v>
      </c>
      <c r="C129" s="29">
        <v>131032</v>
      </c>
      <c r="D129" s="29" t="s">
        <v>210</v>
      </c>
      <c r="E129" s="29" t="s">
        <v>213</v>
      </c>
      <c r="F129" s="30">
        <v>235337</v>
      </c>
      <c r="G129" s="30">
        <v>217233</v>
      </c>
      <c r="H129" s="30" t="s">
        <v>115</v>
      </c>
      <c r="I129" s="30" t="s">
        <v>115</v>
      </c>
      <c r="J129" s="30" t="s">
        <v>115</v>
      </c>
      <c r="K129" s="30" t="s">
        <v>115</v>
      </c>
      <c r="L129" s="31" t="s">
        <v>115</v>
      </c>
      <c r="M129" s="31">
        <v>72.099999999999994</v>
      </c>
      <c r="N129" s="31">
        <v>21</v>
      </c>
      <c r="O129" s="31">
        <v>1.5</v>
      </c>
      <c r="P129" s="31">
        <v>1.4</v>
      </c>
      <c r="Q129" s="32" t="s">
        <v>115</v>
      </c>
      <c r="R129" s="32" t="s">
        <v>115</v>
      </c>
      <c r="S129" s="32" t="s">
        <v>115</v>
      </c>
      <c r="T129" s="31">
        <v>-0.9</v>
      </c>
      <c r="U129" s="31" t="s">
        <v>115</v>
      </c>
      <c r="V129" s="30">
        <v>116591033</v>
      </c>
      <c r="W129" s="30">
        <v>106227736</v>
      </c>
      <c r="X129" s="30">
        <v>10363297</v>
      </c>
      <c r="Y129" s="30">
        <v>2761171</v>
      </c>
      <c r="Z129" s="30">
        <v>7602126</v>
      </c>
      <c r="AA129" s="30">
        <v>700274</v>
      </c>
      <c r="AB129" s="30">
        <v>147869</v>
      </c>
      <c r="AC129" s="30" t="s">
        <v>115</v>
      </c>
      <c r="AD129" s="30" t="s">
        <v>115</v>
      </c>
      <c r="AE129" s="33">
        <v>848143</v>
      </c>
    </row>
    <row r="130" spans="1:31">
      <c r="A130" s="28">
        <v>2013</v>
      </c>
      <c r="B130" s="29" t="s">
        <v>209</v>
      </c>
      <c r="C130" s="29">
        <v>131041</v>
      </c>
      <c r="D130" s="29" t="s">
        <v>210</v>
      </c>
      <c r="E130" s="29" t="s">
        <v>214</v>
      </c>
      <c r="F130" s="30">
        <v>324082</v>
      </c>
      <c r="G130" s="30">
        <v>289961</v>
      </c>
      <c r="H130" s="30" t="s">
        <v>115</v>
      </c>
      <c r="I130" s="30" t="s">
        <v>115</v>
      </c>
      <c r="J130" s="30" t="s">
        <v>115</v>
      </c>
      <c r="K130" s="30" t="s">
        <v>115</v>
      </c>
      <c r="L130" s="31" t="s">
        <v>115</v>
      </c>
      <c r="M130" s="31">
        <v>86.5</v>
      </c>
      <c r="N130" s="31">
        <v>30</v>
      </c>
      <c r="O130" s="31">
        <v>4.5999999999999996</v>
      </c>
      <c r="P130" s="31">
        <v>4.0999999999999996</v>
      </c>
      <c r="Q130" s="32" t="s">
        <v>115</v>
      </c>
      <c r="R130" s="32" t="s">
        <v>115</v>
      </c>
      <c r="S130" s="32" t="s">
        <v>115</v>
      </c>
      <c r="T130" s="31">
        <v>-1.4</v>
      </c>
      <c r="U130" s="31" t="s">
        <v>115</v>
      </c>
      <c r="V130" s="30">
        <v>133401949</v>
      </c>
      <c r="W130" s="30">
        <v>129947807</v>
      </c>
      <c r="X130" s="30">
        <v>3454142</v>
      </c>
      <c r="Y130" s="30">
        <v>189815</v>
      </c>
      <c r="Z130" s="30">
        <v>3264327</v>
      </c>
      <c r="AA130" s="30">
        <v>184436</v>
      </c>
      <c r="AB130" s="30">
        <v>1907193</v>
      </c>
      <c r="AC130" s="30" t="s">
        <v>115</v>
      </c>
      <c r="AD130" s="30">
        <v>1800000</v>
      </c>
      <c r="AE130" s="33">
        <v>291629</v>
      </c>
    </row>
    <row r="131" spans="1:31">
      <c r="A131" s="28">
        <v>2013</v>
      </c>
      <c r="B131" s="29" t="s">
        <v>209</v>
      </c>
      <c r="C131" s="29">
        <v>131059</v>
      </c>
      <c r="D131" s="29" t="s">
        <v>210</v>
      </c>
      <c r="E131" s="29" t="s">
        <v>215</v>
      </c>
      <c r="F131" s="30">
        <v>204258</v>
      </c>
      <c r="G131" s="30">
        <v>197171</v>
      </c>
      <c r="H131" s="30" t="s">
        <v>115</v>
      </c>
      <c r="I131" s="30" t="s">
        <v>115</v>
      </c>
      <c r="J131" s="30" t="s">
        <v>115</v>
      </c>
      <c r="K131" s="30" t="s">
        <v>115</v>
      </c>
      <c r="L131" s="31" t="s">
        <v>115</v>
      </c>
      <c r="M131" s="31">
        <v>83.2</v>
      </c>
      <c r="N131" s="31">
        <v>32.6</v>
      </c>
      <c r="O131" s="31">
        <v>4.0999999999999996</v>
      </c>
      <c r="P131" s="31">
        <v>3.5</v>
      </c>
      <c r="Q131" s="32" t="s">
        <v>115</v>
      </c>
      <c r="R131" s="32" t="s">
        <v>115</v>
      </c>
      <c r="S131" s="32" t="s">
        <v>115</v>
      </c>
      <c r="T131" s="31">
        <v>-2.4</v>
      </c>
      <c r="U131" s="31" t="s">
        <v>115</v>
      </c>
      <c r="V131" s="30">
        <v>78746180</v>
      </c>
      <c r="W131" s="30">
        <v>75879584</v>
      </c>
      <c r="X131" s="30">
        <v>2866596</v>
      </c>
      <c r="Y131" s="30" t="s">
        <v>115</v>
      </c>
      <c r="Z131" s="30">
        <v>2866596</v>
      </c>
      <c r="AA131" s="30">
        <v>-819730</v>
      </c>
      <c r="AB131" s="30">
        <v>1909107</v>
      </c>
      <c r="AC131" s="30" t="s">
        <v>115</v>
      </c>
      <c r="AD131" s="30">
        <v>2303390</v>
      </c>
      <c r="AE131" s="33">
        <v>-1214013</v>
      </c>
    </row>
    <row r="132" spans="1:31">
      <c r="A132" s="28">
        <v>2013</v>
      </c>
      <c r="B132" s="29" t="s">
        <v>209</v>
      </c>
      <c r="C132" s="29">
        <v>131067</v>
      </c>
      <c r="D132" s="29" t="s">
        <v>210</v>
      </c>
      <c r="E132" s="29" t="s">
        <v>216</v>
      </c>
      <c r="F132" s="30">
        <v>187792</v>
      </c>
      <c r="G132" s="30">
        <v>174990</v>
      </c>
      <c r="H132" s="30" t="s">
        <v>115</v>
      </c>
      <c r="I132" s="30" t="s">
        <v>115</v>
      </c>
      <c r="J132" s="30" t="s">
        <v>115</v>
      </c>
      <c r="K132" s="30" t="s">
        <v>115</v>
      </c>
      <c r="L132" s="31" t="s">
        <v>115</v>
      </c>
      <c r="M132" s="31">
        <v>86.7</v>
      </c>
      <c r="N132" s="31">
        <v>27.2</v>
      </c>
      <c r="O132" s="31">
        <v>6.2</v>
      </c>
      <c r="P132" s="31">
        <v>5.4</v>
      </c>
      <c r="Q132" s="32" t="s">
        <v>115</v>
      </c>
      <c r="R132" s="32" t="s">
        <v>115</v>
      </c>
      <c r="S132" s="32" t="s">
        <v>115</v>
      </c>
      <c r="T132" s="31">
        <v>1.8</v>
      </c>
      <c r="U132" s="31" t="s">
        <v>115</v>
      </c>
      <c r="V132" s="30">
        <v>91885466</v>
      </c>
      <c r="W132" s="30">
        <v>87643384</v>
      </c>
      <c r="X132" s="30">
        <v>4242082</v>
      </c>
      <c r="Y132" s="30">
        <v>12800</v>
      </c>
      <c r="Z132" s="30">
        <v>4229282</v>
      </c>
      <c r="AA132" s="30">
        <v>1162862</v>
      </c>
      <c r="AB132" s="30">
        <v>183541</v>
      </c>
      <c r="AC132" s="30" t="s">
        <v>115</v>
      </c>
      <c r="AD132" s="30" t="s">
        <v>115</v>
      </c>
      <c r="AE132" s="33">
        <v>1346403</v>
      </c>
    </row>
    <row r="133" spans="1:31">
      <c r="A133" s="28">
        <v>2013</v>
      </c>
      <c r="B133" s="29" t="s">
        <v>209</v>
      </c>
      <c r="C133" s="29">
        <v>131075</v>
      </c>
      <c r="D133" s="29" t="s">
        <v>210</v>
      </c>
      <c r="E133" s="29" t="s">
        <v>217</v>
      </c>
      <c r="F133" s="30">
        <v>254627</v>
      </c>
      <c r="G133" s="30">
        <v>245318</v>
      </c>
      <c r="H133" s="30" t="s">
        <v>115</v>
      </c>
      <c r="I133" s="30" t="s">
        <v>115</v>
      </c>
      <c r="J133" s="30" t="s">
        <v>115</v>
      </c>
      <c r="K133" s="30" t="s">
        <v>115</v>
      </c>
      <c r="L133" s="31" t="s">
        <v>115</v>
      </c>
      <c r="M133" s="31">
        <v>88.4</v>
      </c>
      <c r="N133" s="31">
        <v>26.2</v>
      </c>
      <c r="O133" s="31">
        <v>5.4</v>
      </c>
      <c r="P133" s="31">
        <v>4.9000000000000004</v>
      </c>
      <c r="Q133" s="32" t="s">
        <v>115</v>
      </c>
      <c r="R133" s="32" t="s">
        <v>115</v>
      </c>
      <c r="S133" s="32" t="s">
        <v>115</v>
      </c>
      <c r="T133" s="31">
        <v>0.3</v>
      </c>
      <c r="U133" s="31" t="s">
        <v>115</v>
      </c>
      <c r="V133" s="30">
        <v>102167246</v>
      </c>
      <c r="W133" s="30">
        <v>98980599</v>
      </c>
      <c r="X133" s="30">
        <v>3186647</v>
      </c>
      <c r="Y133" s="30">
        <v>121323</v>
      </c>
      <c r="Z133" s="30">
        <v>3065324</v>
      </c>
      <c r="AA133" s="30">
        <v>688155</v>
      </c>
      <c r="AB133" s="30">
        <v>1016578</v>
      </c>
      <c r="AC133" s="30" t="s">
        <v>115</v>
      </c>
      <c r="AD133" s="30">
        <v>910000</v>
      </c>
      <c r="AE133" s="33">
        <v>794733</v>
      </c>
    </row>
    <row r="134" spans="1:31">
      <c r="A134" s="28">
        <v>2013</v>
      </c>
      <c r="B134" s="29" t="s">
        <v>209</v>
      </c>
      <c r="C134" s="29">
        <v>131083</v>
      </c>
      <c r="D134" s="29" t="s">
        <v>210</v>
      </c>
      <c r="E134" s="29" t="s">
        <v>218</v>
      </c>
      <c r="F134" s="30">
        <v>487142</v>
      </c>
      <c r="G134" s="30">
        <v>465908</v>
      </c>
      <c r="H134" s="30" t="s">
        <v>115</v>
      </c>
      <c r="I134" s="30" t="s">
        <v>115</v>
      </c>
      <c r="J134" s="30" t="s">
        <v>115</v>
      </c>
      <c r="K134" s="30" t="s">
        <v>115</v>
      </c>
      <c r="L134" s="31" t="s">
        <v>115</v>
      </c>
      <c r="M134" s="31">
        <v>81.099999999999994</v>
      </c>
      <c r="N134" s="31">
        <v>22.7</v>
      </c>
      <c r="O134" s="31">
        <v>2.9</v>
      </c>
      <c r="P134" s="31">
        <v>2.5</v>
      </c>
      <c r="Q134" s="32" t="s">
        <v>115</v>
      </c>
      <c r="R134" s="32" t="s">
        <v>115</v>
      </c>
      <c r="S134" s="32" t="s">
        <v>115</v>
      </c>
      <c r="T134" s="31">
        <v>-4</v>
      </c>
      <c r="U134" s="31" t="s">
        <v>115</v>
      </c>
      <c r="V134" s="30">
        <v>171553058</v>
      </c>
      <c r="W134" s="30">
        <v>167417115</v>
      </c>
      <c r="X134" s="30">
        <v>4135943</v>
      </c>
      <c r="Y134" s="30">
        <v>45100</v>
      </c>
      <c r="Z134" s="30">
        <v>4090843</v>
      </c>
      <c r="AA134" s="30">
        <v>-636009</v>
      </c>
      <c r="AB134" s="30">
        <v>2383042</v>
      </c>
      <c r="AC134" s="30" t="s">
        <v>115</v>
      </c>
      <c r="AD134" s="30">
        <v>2000000</v>
      </c>
      <c r="AE134" s="33">
        <v>-252967</v>
      </c>
    </row>
    <row r="135" spans="1:31">
      <c r="A135" s="28">
        <v>2013</v>
      </c>
      <c r="B135" s="29" t="s">
        <v>209</v>
      </c>
      <c r="C135" s="29">
        <v>131091</v>
      </c>
      <c r="D135" s="29" t="s">
        <v>210</v>
      </c>
      <c r="E135" s="29" t="s">
        <v>219</v>
      </c>
      <c r="F135" s="30">
        <v>368761</v>
      </c>
      <c r="G135" s="30">
        <v>358315</v>
      </c>
      <c r="H135" s="30" t="s">
        <v>115</v>
      </c>
      <c r="I135" s="30" t="s">
        <v>115</v>
      </c>
      <c r="J135" s="30" t="s">
        <v>115</v>
      </c>
      <c r="K135" s="30" t="s">
        <v>115</v>
      </c>
      <c r="L135" s="31" t="s">
        <v>115</v>
      </c>
      <c r="M135" s="31">
        <v>76.8</v>
      </c>
      <c r="N135" s="31">
        <v>25.6</v>
      </c>
      <c r="O135" s="31">
        <v>3.4</v>
      </c>
      <c r="P135" s="31">
        <v>3.1</v>
      </c>
      <c r="Q135" s="32" t="s">
        <v>115</v>
      </c>
      <c r="R135" s="32" t="s">
        <v>115</v>
      </c>
      <c r="S135" s="32" t="s">
        <v>115</v>
      </c>
      <c r="T135" s="31">
        <v>-2.8</v>
      </c>
      <c r="U135" s="31" t="s">
        <v>115</v>
      </c>
      <c r="V135" s="30">
        <v>133089390</v>
      </c>
      <c r="W135" s="30">
        <v>129744047</v>
      </c>
      <c r="X135" s="30">
        <v>3345343</v>
      </c>
      <c r="Y135" s="30">
        <v>162650</v>
      </c>
      <c r="Z135" s="30">
        <v>3182693</v>
      </c>
      <c r="AA135" s="30">
        <v>130292</v>
      </c>
      <c r="AB135" s="30">
        <v>1434764</v>
      </c>
      <c r="AC135" s="30" t="s">
        <v>115</v>
      </c>
      <c r="AD135" s="30" t="s">
        <v>115</v>
      </c>
      <c r="AE135" s="33">
        <v>1565056</v>
      </c>
    </row>
    <row r="136" spans="1:31">
      <c r="A136" s="28">
        <v>2013</v>
      </c>
      <c r="B136" s="29" t="s">
        <v>209</v>
      </c>
      <c r="C136" s="29">
        <v>131105</v>
      </c>
      <c r="D136" s="29" t="s">
        <v>210</v>
      </c>
      <c r="E136" s="29" t="s">
        <v>220</v>
      </c>
      <c r="F136" s="30">
        <v>267379</v>
      </c>
      <c r="G136" s="30">
        <v>260397</v>
      </c>
      <c r="H136" s="30" t="s">
        <v>115</v>
      </c>
      <c r="I136" s="30" t="s">
        <v>115</v>
      </c>
      <c r="J136" s="30" t="s">
        <v>115</v>
      </c>
      <c r="K136" s="30" t="s">
        <v>115</v>
      </c>
      <c r="L136" s="31" t="s">
        <v>115</v>
      </c>
      <c r="M136" s="31">
        <v>86.4</v>
      </c>
      <c r="N136" s="31">
        <v>31</v>
      </c>
      <c r="O136" s="31">
        <v>7.5</v>
      </c>
      <c r="P136" s="31">
        <v>6.6</v>
      </c>
      <c r="Q136" s="32" t="s">
        <v>115</v>
      </c>
      <c r="R136" s="32" t="s">
        <v>115</v>
      </c>
      <c r="S136" s="32" t="s">
        <v>115</v>
      </c>
      <c r="T136" s="31">
        <v>0.4</v>
      </c>
      <c r="U136" s="31" t="s">
        <v>115</v>
      </c>
      <c r="V136" s="30">
        <v>86967133</v>
      </c>
      <c r="W136" s="30">
        <v>83205251</v>
      </c>
      <c r="X136" s="30">
        <v>3761882</v>
      </c>
      <c r="Y136" s="30">
        <v>2125</v>
      </c>
      <c r="Z136" s="30">
        <v>3759757</v>
      </c>
      <c r="AA136" s="30">
        <v>-615280</v>
      </c>
      <c r="AB136" s="30">
        <v>2006374</v>
      </c>
      <c r="AC136" s="30" t="s">
        <v>115</v>
      </c>
      <c r="AD136" s="30">
        <v>1061977</v>
      </c>
      <c r="AE136" s="33">
        <v>329117</v>
      </c>
    </row>
    <row r="137" spans="1:31">
      <c r="A137" s="28">
        <v>2013</v>
      </c>
      <c r="B137" s="29" t="s">
        <v>209</v>
      </c>
      <c r="C137" s="29">
        <v>131113</v>
      </c>
      <c r="D137" s="29" t="s">
        <v>210</v>
      </c>
      <c r="E137" s="29" t="s">
        <v>221</v>
      </c>
      <c r="F137" s="30">
        <v>701416</v>
      </c>
      <c r="G137" s="30">
        <v>682871</v>
      </c>
      <c r="H137" s="30" t="s">
        <v>115</v>
      </c>
      <c r="I137" s="30" t="s">
        <v>115</v>
      </c>
      <c r="J137" s="30" t="s">
        <v>115</v>
      </c>
      <c r="K137" s="30" t="s">
        <v>115</v>
      </c>
      <c r="L137" s="31" t="s">
        <v>115</v>
      </c>
      <c r="M137" s="31">
        <v>83.3</v>
      </c>
      <c r="N137" s="31">
        <v>25.2</v>
      </c>
      <c r="O137" s="31">
        <v>5.0999999999999996</v>
      </c>
      <c r="P137" s="31">
        <v>4.7</v>
      </c>
      <c r="Q137" s="32" t="s">
        <v>115</v>
      </c>
      <c r="R137" s="32" t="s">
        <v>115</v>
      </c>
      <c r="S137" s="32" t="s">
        <v>115</v>
      </c>
      <c r="T137" s="31">
        <v>-0.6</v>
      </c>
      <c r="U137" s="31" t="s">
        <v>115</v>
      </c>
      <c r="V137" s="30">
        <v>239317864</v>
      </c>
      <c r="W137" s="30">
        <v>224512381</v>
      </c>
      <c r="X137" s="30">
        <v>14805483</v>
      </c>
      <c r="Y137" s="30">
        <v>196540</v>
      </c>
      <c r="Z137" s="30">
        <v>14608943</v>
      </c>
      <c r="AA137" s="30">
        <v>5681621</v>
      </c>
      <c r="AB137" s="30">
        <v>60795</v>
      </c>
      <c r="AC137" s="30" t="s">
        <v>115</v>
      </c>
      <c r="AD137" s="30">
        <v>1000000</v>
      </c>
      <c r="AE137" s="33">
        <v>4742416</v>
      </c>
    </row>
    <row r="138" spans="1:31">
      <c r="A138" s="28">
        <v>2013</v>
      </c>
      <c r="B138" s="29" t="s">
        <v>209</v>
      </c>
      <c r="C138" s="29">
        <v>131121</v>
      </c>
      <c r="D138" s="29" t="s">
        <v>210</v>
      </c>
      <c r="E138" s="29" t="s">
        <v>222</v>
      </c>
      <c r="F138" s="30">
        <v>867552</v>
      </c>
      <c r="G138" s="30">
        <v>852707</v>
      </c>
      <c r="H138" s="30" t="s">
        <v>115</v>
      </c>
      <c r="I138" s="30" t="s">
        <v>115</v>
      </c>
      <c r="J138" s="30" t="s">
        <v>115</v>
      </c>
      <c r="K138" s="30" t="s">
        <v>115</v>
      </c>
      <c r="L138" s="31" t="s">
        <v>115</v>
      </c>
      <c r="M138" s="31">
        <v>84.5</v>
      </c>
      <c r="N138" s="31">
        <v>26.6</v>
      </c>
      <c r="O138" s="31">
        <v>5.6</v>
      </c>
      <c r="P138" s="31">
        <v>5.3</v>
      </c>
      <c r="Q138" s="32" t="s">
        <v>115</v>
      </c>
      <c r="R138" s="32" t="s">
        <v>115</v>
      </c>
      <c r="S138" s="32" t="s">
        <v>115</v>
      </c>
      <c r="T138" s="31">
        <v>-2</v>
      </c>
      <c r="U138" s="31" t="s">
        <v>115</v>
      </c>
      <c r="V138" s="30">
        <v>244135730</v>
      </c>
      <c r="W138" s="30">
        <v>236604316</v>
      </c>
      <c r="X138" s="30">
        <v>7531414</v>
      </c>
      <c r="Y138" s="30">
        <v>1401009</v>
      </c>
      <c r="Z138" s="30">
        <v>6130405</v>
      </c>
      <c r="AA138" s="30">
        <v>3340276</v>
      </c>
      <c r="AB138" s="30">
        <v>67537</v>
      </c>
      <c r="AC138" s="30" t="s">
        <v>115</v>
      </c>
      <c r="AD138" s="30" t="s">
        <v>115</v>
      </c>
      <c r="AE138" s="33">
        <v>3407813</v>
      </c>
    </row>
    <row r="139" spans="1:31">
      <c r="A139" s="28">
        <v>2013</v>
      </c>
      <c r="B139" s="29" t="s">
        <v>209</v>
      </c>
      <c r="C139" s="29">
        <v>131130</v>
      </c>
      <c r="D139" s="29" t="s">
        <v>210</v>
      </c>
      <c r="E139" s="29" t="s">
        <v>223</v>
      </c>
      <c r="F139" s="30">
        <v>214665</v>
      </c>
      <c r="G139" s="30">
        <v>205785</v>
      </c>
      <c r="H139" s="30" t="s">
        <v>115</v>
      </c>
      <c r="I139" s="30" t="s">
        <v>115</v>
      </c>
      <c r="J139" s="30" t="s">
        <v>115</v>
      </c>
      <c r="K139" s="30" t="s">
        <v>115</v>
      </c>
      <c r="L139" s="31" t="s">
        <v>115</v>
      </c>
      <c r="M139" s="31">
        <v>77</v>
      </c>
      <c r="N139" s="31">
        <v>28.6</v>
      </c>
      <c r="O139" s="31">
        <v>4.4000000000000004</v>
      </c>
      <c r="P139" s="31">
        <v>3.8</v>
      </c>
      <c r="Q139" s="32" t="s">
        <v>115</v>
      </c>
      <c r="R139" s="32" t="s">
        <v>115</v>
      </c>
      <c r="S139" s="32" t="s">
        <v>115</v>
      </c>
      <c r="T139" s="31">
        <v>-1.6</v>
      </c>
      <c r="U139" s="31" t="s">
        <v>115</v>
      </c>
      <c r="V139" s="30">
        <v>81817619</v>
      </c>
      <c r="W139" s="30">
        <v>72276923</v>
      </c>
      <c r="X139" s="30">
        <v>9540696</v>
      </c>
      <c r="Y139" s="30">
        <v>1536972</v>
      </c>
      <c r="Z139" s="30">
        <v>8003724</v>
      </c>
      <c r="AA139" s="30">
        <v>2595070</v>
      </c>
      <c r="AB139" s="30">
        <v>86848</v>
      </c>
      <c r="AC139" s="30" t="s">
        <v>115</v>
      </c>
      <c r="AD139" s="30" t="s">
        <v>115</v>
      </c>
      <c r="AE139" s="33">
        <v>2681918</v>
      </c>
    </row>
    <row r="140" spans="1:31">
      <c r="A140" s="28">
        <v>2013</v>
      </c>
      <c r="B140" s="29" t="s">
        <v>209</v>
      </c>
      <c r="C140" s="29">
        <v>131148</v>
      </c>
      <c r="D140" s="29" t="s">
        <v>210</v>
      </c>
      <c r="E140" s="29" t="s">
        <v>224</v>
      </c>
      <c r="F140" s="30">
        <v>313665</v>
      </c>
      <c r="G140" s="30">
        <v>302716</v>
      </c>
      <c r="H140" s="30" t="s">
        <v>115</v>
      </c>
      <c r="I140" s="30" t="s">
        <v>115</v>
      </c>
      <c r="J140" s="30" t="s">
        <v>115</v>
      </c>
      <c r="K140" s="30" t="s">
        <v>115</v>
      </c>
      <c r="L140" s="31" t="s">
        <v>115</v>
      </c>
      <c r="M140" s="31">
        <v>91</v>
      </c>
      <c r="N140" s="31">
        <v>28.5</v>
      </c>
      <c r="O140" s="31">
        <v>15.9</v>
      </c>
      <c r="P140" s="31">
        <v>15</v>
      </c>
      <c r="Q140" s="32" t="s">
        <v>115</v>
      </c>
      <c r="R140" s="32" t="s">
        <v>115</v>
      </c>
      <c r="S140" s="32" t="s">
        <v>115</v>
      </c>
      <c r="T140" s="31">
        <v>5.8</v>
      </c>
      <c r="U140" s="31" t="s">
        <v>115</v>
      </c>
      <c r="V140" s="30">
        <v>115383520</v>
      </c>
      <c r="W140" s="30">
        <v>112491549</v>
      </c>
      <c r="X140" s="30">
        <v>2891971</v>
      </c>
      <c r="Y140" s="30">
        <v>1068732</v>
      </c>
      <c r="Z140" s="30">
        <v>1823239</v>
      </c>
      <c r="AA140" s="30">
        <v>166440</v>
      </c>
      <c r="AB140" s="30">
        <v>1631867</v>
      </c>
      <c r="AC140" s="30" t="s">
        <v>115</v>
      </c>
      <c r="AD140" s="30">
        <v>1000000</v>
      </c>
      <c r="AE140" s="33">
        <v>798307</v>
      </c>
    </row>
    <row r="141" spans="1:31">
      <c r="A141" s="28">
        <v>2013</v>
      </c>
      <c r="B141" s="29" t="s">
        <v>209</v>
      </c>
      <c r="C141" s="29">
        <v>131156</v>
      </c>
      <c r="D141" s="29" t="s">
        <v>210</v>
      </c>
      <c r="E141" s="29" t="s">
        <v>225</v>
      </c>
      <c r="F141" s="30">
        <v>542956</v>
      </c>
      <c r="G141" s="30">
        <v>532247</v>
      </c>
      <c r="H141" s="30" t="s">
        <v>115</v>
      </c>
      <c r="I141" s="30" t="s">
        <v>115</v>
      </c>
      <c r="J141" s="30" t="s">
        <v>115</v>
      </c>
      <c r="K141" s="30" t="s">
        <v>115</v>
      </c>
      <c r="L141" s="31" t="s">
        <v>115</v>
      </c>
      <c r="M141" s="31">
        <v>82.5</v>
      </c>
      <c r="N141" s="31">
        <v>29.9</v>
      </c>
      <c r="O141" s="31">
        <v>1.6</v>
      </c>
      <c r="P141" s="31">
        <v>1.4</v>
      </c>
      <c r="Q141" s="32" t="s">
        <v>115</v>
      </c>
      <c r="R141" s="32" t="s">
        <v>115</v>
      </c>
      <c r="S141" s="32" t="s">
        <v>115</v>
      </c>
      <c r="T141" s="31">
        <v>-5.8</v>
      </c>
      <c r="U141" s="31" t="s">
        <v>115</v>
      </c>
      <c r="V141" s="30">
        <v>169146065</v>
      </c>
      <c r="W141" s="30">
        <v>161697495</v>
      </c>
      <c r="X141" s="30">
        <v>7448570</v>
      </c>
      <c r="Y141" s="30">
        <v>31410</v>
      </c>
      <c r="Z141" s="30">
        <v>7417160</v>
      </c>
      <c r="AA141" s="30">
        <v>384754</v>
      </c>
      <c r="AB141" s="30">
        <v>5761771</v>
      </c>
      <c r="AC141" s="30" t="s">
        <v>115</v>
      </c>
      <c r="AD141" s="30">
        <v>5500000</v>
      </c>
      <c r="AE141" s="33">
        <v>646525</v>
      </c>
    </row>
    <row r="142" spans="1:31">
      <c r="A142" s="28">
        <v>2013</v>
      </c>
      <c r="B142" s="29" t="s">
        <v>209</v>
      </c>
      <c r="C142" s="29">
        <v>131164</v>
      </c>
      <c r="D142" s="29" t="s">
        <v>210</v>
      </c>
      <c r="E142" s="29" t="s">
        <v>226</v>
      </c>
      <c r="F142" s="30">
        <v>271643</v>
      </c>
      <c r="G142" s="30">
        <v>252110</v>
      </c>
      <c r="H142" s="30" t="s">
        <v>115</v>
      </c>
      <c r="I142" s="30" t="s">
        <v>115</v>
      </c>
      <c r="J142" s="30" t="s">
        <v>115</v>
      </c>
      <c r="K142" s="30" t="s">
        <v>115</v>
      </c>
      <c r="L142" s="31" t="s">
        <v>115</v>
      </c>
      <c r="M142" s="31">
        <v>79.8</v>
      </c>
      <c r="N142" s="31">
        <v>28.2</v>
      </c>
      <c r="O142" s="31">
        <v>7</v>
      </c>
      <c r="P142" s="31">
        <v>6.2</v>
      </c>
      <c r="Q142" s="32" t="s">
        <v>115</v>
      </c>
      <c r="R142" s="32" t="s">
        <v>115</v>
      </c>
      <c r="S142" s="32" t="s">
        <v>115</v>
      </c>
      <c r="T142" s="31">
        <v>1.9</v>
      </c>
      <c r="U142" s="31" t="s">
        <v>115</v>
      </c>
      <c r="V142" s="30">
        <v>104751114</v>
      </c>
      <c r="W142" s="30">
        <v>102046142</v>
      </c>
      <c r="X142" s="30">
        <v>2704972</v>
      </c>
      <c r="Y142" s="30">
        <v>49462</v>
      </c>
      <c r="Z142" s="30">
        <v>2655510</v>
      </c>
      <c r="AA142" s="30">
        <v>640258</v>
      </c>
      <c r="AB142" s="30">
        <v>3592445</v>
      </c>
      <c r="AC142" s="30" t="s">
        <v>115</v>
      </c>
      <c r="AD142" s="30">
        <v>1781646</v>
      </c>
      <c r="AE142" s="33">
        <v>2451057</v>
      </c>
    </row>
    <row r="143" spans="1:31">
      <c r="A143" s="21">
        <v>2013</v>
      </c>
      <c r="B143" s="22" t="s">
        <v>209</v>
      </c>
      <c r="C143" s="22">
        <v>131172</v>
      </c>
      <c r="D143" s="22" t="s">
        <v>210</v>
      </c>
      <c r="E143" s="22" t="s">
        <v>227</v>
      </c>
      <c r="F143" s="23">
        <v>334723</v>
      </c>
      <c r="G143" s="23">
        <v>320165</v>
      </c>
      <c r="H143" s="23" t="s">
        <v>115</v>
      </c>
      <c r="I143" s="23" t="s">
        <v>115</v>
      </c>
      <c r="J143" s="23" t="s">
        <v>115</v>
      </c>
      <c r="K143" s="23" t="s">
        <v>115</v>
      </c>
      <c r="L143" s="24" t="s">
        <v>115</v>
      </c>
      <c r="M143" s="24">
        <v>87.6</v>
      </c>
      <c r="N143" s="24">
        <v>27.7</v>
      </c>
      <c r="O143" s="24">
        <v>4.4000000000000004</v>
      </c>
      <c r="P143" s="24">
        <v>3.8</v>
      </c>
      <c r="Q143" s="25" t="s">
        <v>115</v>
      </c>
      <c r="R143" s="25" t="s">
        <v>115</v>
      </c>
      <c r="S143" s="25" t="s">
        <v>115</v>
      </c>
      <c r="T143" s="24">
        <v>-2.4</v>
      </c>
      <c r="U143" s="24" t="s">
        <v>115</v>
      </c>
      <c r="V143" s="23">
        <v>133566783</v>
      </c>
      <c r="W143" s="23">
        <v>127958413</v>
      </c>
      <c r="X143" s="23">
        <v>5608370</v>
      </c>
      <c r="Y143" s="23">
        <v>167299</v>
      </c>
      <c r="Z143" s="23">
        <v>5441071</v>
      </c>
      <c r="AA143" s="23">
        <v>1051600</v>
      </c>
      <c r="AB143" s="23">
        <v>1001302</v>
      </c>
      <c r="AC143" s="23" t="s">
        <v>115</v>
      </c>
      <c r="AD143" s="23">
        <v>5000000</v>
      </c>
      <c r="AE143" s="26">
        <v>-2947098</v>
      </c>
    </row>
    <row r="144" spans="1:31">
      <c r="A144" s="28">
        <v>2013</v>
      </c>
      <c r="B144" s="29" t="s">
        <v>209</v>
      </c>
      <c r="C144" s="29">
        <v>131181</v>
      </c>
      <c r="D144" s="29" t="s">
        <v>210</v>
      </c>
      <c r="E144" s="29" t="s">
        <v>228</v>
      </c>
      <c r="F144" s="30">
        <v>207635</v>
      </c>
      <c r="G144" s="30">
        <v>192076</v>
      </c>
      <c r="H144" s="30" t="s">
        <v>115</v>
      </c>
      <c r="I144" s="30" t="s">
        <v>115</v>
      </c>
      <c r="J144" s="30" t="s">
        <v>115</v>
      </c>
      <c r="K144" s="30" t="s">
        <v>115</v>
      </c>
      <c r="L144" s="31" t="s">
        <v>115</v>
      </c>
      <c r="M144" s="31">
        <v>85.5</v>
      </c>
      <c r="N144" s="31">
        <v>27.1</v>
      </c>
      <c r="O144" s="31">
        <v>4.5999999999999996</v>
      </c>
      <c r="P144" s="31">
        <v>4.3</v>
      </c>
      <c r="Q144" s="32" t="s">
        <v>115</v>
      </c>
      <c r="R144" s="32" t="s">
        <v>115</v>
      </c>
      <c r="S144" s="32" t="s">
        <v>115</v>
      </c>
      <c r="T144" s="31">
        <v>0.1</v>
      </c>
      <c r="U144" s="31" t="s">
        <v>115</v>
      </c>
      <c r="V144" s="30">
        <v>85470409</v>
      </c>
      <c r="W144" s="30">
        <v>82996234</v>
      </c>
      <c r="X144" s="30">
        <v>2474175</v>
      </c>
      <c r="Y144" s="30">
        <v>107809</v>
      </c>
      <c r="Z144" s="30">
        <v>2366366</v>
      </c>
      <c r="AA144" s="30">
        <v>336918</v>
      </c>
      <c r="AB144" s="30">
        <v>796284</v>
      </c>
      <c r="AC144" s="30" t="s">
        <v>115</v>
      </c>
      <c r="AD144" s="30" t="s">
        <v>115</v>
      </c>
      <c r="AE144" s="33">
        <v>1133202</v>
      </c>
    </row>
    <row r="145" spans="1:31">
      <c r="A145" s="28">
        <v>2013</v>
      </c>
      <c r="B145" s="29" t="s">
        <v>209</v>
      </c>
      <c r="C145" s="29">
        <v>131199</v>
      </c>
      <c r="D145" s="29" t="s">
        <v>210</v>
      </c>
      <c r="E145" s="29" t="s">
        <v>229</v>
      </c>
      <c r="F145" s="30">
        <v>540040</v>
      </c>
      <c r="G145" s="30">
        <v>523326</v>
      </c>
      <c r="H145" s="30" t="s">
        <v>115</v>
      </c>
      <c r="I145" s="30" t="s">
        <v>115</v>
      </c>
      <c r="J145" s="30" t="s">
        <v>115</v>
      </c>
      <c r="K145" s="30" t="s">
        <v>115</v>
      </c>
      <c r="L145" s="31" t="s">
        <v>115</v>
      </c>
      <c r="M145" s="31">
        <v>86.7</v>
      </c>
      <c r="N145" s="31">
        <v>26</v>
      </c>
      <c r="O145" s="31">
        <v>4.5999999999999996</v>
      </c>
      <c r="P145" s="31">
        <v>4.3</v>
      </c>
      <c r="Q145" s="32" t="s">
        <v>115</v>
      </c>
      <c r="R145" s="32" t="s">
        <v>115</v>
      </c>
      <c r="S145" s="32" t="s">
        <v>115</v>
      </c>
      <c r="T145" s="31">
        <v>-2.4</v>
      </c>
      <c r="U145" s="31" t="s">
        <v>115</v>
      </c>
      <c r="V145" s="30">
        <v>181976804</v>
      </c>
      <c r="W145" s="30">
        <v>176683274</v>
      </c>
      <c r="X145" s="30">
        <v>5293530</v>
      </c>
      <c r="Y145" s="30">
        <v>9086</v>
      </c>
      <c r="Z145" s="30">
        <v>5284444</v>
      </c>
      <c r="AA145" s="30">
        <v>1484206</v>
      </c>
      <c r="AB145" s="30">
        <v>2693951</v>
      </c>
      <c r="AC145" s="30" t="s">
        <v>115</v>
      </c>
      <c r="AD145" s="30" t="s">
        <v>115</v>
      </c>
      <c r="AE145" s="33">
        <v>4178157</v>
      </c>
    </row>
    <row r="146" spans="1:31">
      <c r="A146" s="28">
        <v>2013</v>
      </c>
      <c r="B146" s="29" t="s">
        <v>209</v>
      </c>
      <c r="C146" s="29">
        <v>131202</v>
      </c>
      <c r="D146" s="29" t="s">
        <v>210</v>
      </c>
      <c r="E146" s="29" t="s">
        <v>230</v>
      </c>
      <c r="F146" s="30">
        <v>711212</v>
      </c>
      <c r="G146" s="30">
        <v>698354</v>
      </c>
      <c r="H146" s="30" t="s">
        <v>115</v>
      </c>
      <c r="I146" s="30" t="s">
        <v>115</v>
      </c>
      <c r="J146" s="30" t="s">
        <v>115</v>
      </c>
      <c r="K146" s="30" t="s">
        <v>115</v>
      </c>
      <c r="L146" s="31" t="s">
        <v>115</v>
      </c>
      <c r="M146" s="31">
        <v>86.2</v>
      </c>
      <c r="N146" s="31">
        <v>25.1</v>
      </c>
      <c r="O146" s="31">
        <v>5.2</v>
      </c>
      <c r="P146" s="31">
        <v>6.2</v>
      </c>
      <c r="Q146" s="32" t="s">
        <v>115</v>
      </c>
      <c r="R146" s="32" t="s">
        <v>115</v>
      </c>
      <c r="S146" s="32" t="s">
        <v>115</v>
      </c>
      <c r="T146" s="31">
        <v>-1</v>
      </c>
      <c r="U146" s="31" t="s">
        <v>115</v>
      </c>
      <c r="V146" s="30">
        <v>230573696</v>
      </c>
      <c r="W146" s="30">
        <v>225771180</v>
      </c>
      <c r="X146" s="30">
        <v>4802516</v>
      </c>
      <c r="Y146" s="30">
        <v>492069</v>
      </c>
      <c r="Z146" s="30">
        <v>4310447</v>
      </c>
      <c r="AA146" s="30">
        <v>-559011</v>
      </c>
      <c r="AB146" s="30">
        <v>27958</v>
      </c>
      <c r="AC146" s="30">
        <v>2124019</v>
      </c>
      <c r="AD146" s="30">
        <v>800000</v>
      </c>
      <c r="AE146" s="33">
        <v>792966</v>
      </c>
    </row>
    <row r="147" spans="1:31">
      <c r="A147" s="28">
        <v>2013</v>
      </c>
      <c r="B147" s="29" t="s">
        <v>209</v>
      </c>
      <c r="C147" s="29">
        <v>131211</v>
      </c>
      <c r="D147" s="29" t="s">
        <v>210</v>
      </c>
      <c r="E147" s="29" t="s">
        <v>231</v>
      </c>
      <c r="F147" s="30">
        <v>670385</v>
      </c>
      <c r="G147" s="30">
        <v>647869</v>
      </c>
      <c r="H147" s="30" t="s">
        <v>115</v>
      </c>
      <c r="I147" s="30" t="s">
        <v>115</v>
      </c>
      <c r="J147" s="30" t="s">
        <v>115</v>
      </c>
      <c r="K147" s="30" t="s">
        <v>115</v>
      </c>
      <c r="L147" s="31" t="s">
        <v>115</v>
      </c>
      <c r="M147" s="31">
        <v>81.599999999999994</v>
      </c>
      <c r="N147" s="31">
        <v>21.1</v>
      </c>
      <c r="O147" s="31">
        <v>6</v>
      </c>
      <c r="P147" s="31">
        <v>5.5</v>
      </c>
      <c r="Q147" s="32" t="s">
        <v>115</v>
      </c>
      <c r="R147" s="32" t="s">
        <v>115</v>
      </c>
      <c r="S147" s="32" t="s">
        <v>115</v>
      </c>
      <c r="T147" s="31">
        <v>-0.5</v>
      </c>
      <c r="U147" s="31" t="s">
        <v>115</v>
      </c>
      <c r="V147" s="30">
        <v>263018170</v>
      </c>
      <c r="W147" s="30">
        <v>254187976</v>
      </c>
      <c r="X147" s="30">
        <v>8830194</v>
      </c>
      <c r="Y147" s="30">
        <v>1187453</v>
      </c>
      <c r="Z147" s="30">
        <v>7642741</v>
      </c>
      <c r="AA147" s="30">
        <v>1740626</v>
      </c>
      <c r="AB147" s="30">
        <v>1178049</v>
      </c>
      <c r="AC147" s="30" t="s">
        <v>115</v>
      </c>
      <c r="AD147" s="30">
        <v>318594</v>
      </c>
      <c r="AE147" s="33">
        <v>2600081</v>
      </c>
    </row>
    <row r="148" spans="1:31">
      <c r="A148" s="28">
        <v>2013</v>
      </c>
      <c r="B148" s="29" t="s">
        <v>209</v>
      </c>
      <c r="C148" s="29">
        <v>131229</v>
      </c>
      <c r="D148" s="29" t="s">
        <v>210</v>
      </c>
      <c r="E148" s="29" t="s">
        <v>232</v>
      </c>
      <c r="F148" s="30">
        <v>448186</v>
      </c>
      <c r="G148" s="30">
        <v>434220</v>
      </c>
      <c r="H148" s="30" t="s">
        <v>115</v>
      </c>
      <c r="I148" s="30" t="s">
        <v>115</v>
      </c>
      <c r="J148" s="30" t="s">
        <v>115</v>
      </c>
      <c r="K148" s="30" t="s">
        <v>115</v>
      </c>
      <c r="L148" s="31" t="s">
        <v>115</v>
      </c>
      <c r="M148" s="31">
        <v>80.7</v>
      </c>
      <c r="N148" s="31">
        <v>23.8</v>
      </c>
      <c r="O148" s="31">
        <v>5.3</v>
      </c>
      <c r="P148" s="31">
        <v>8.6999999999999993</v>
      </c>
      <c r="Q148" s="32" t="s">
        <v>115</v>
      </c>
      <c r="R148" s="32" t="s">
        <v>115</v>
      </c>
      <c r="S148" s="32" t="s">
        <v>115</v>
      </c>
      <c r="T148" s="31">
        <v>0.4</v>
      </c>
      <c r="U148" s="31" t="s">
        <v>115</v>
      </c>
      <c r="V148" s="30">
        <v>174835474</v>
      </c>
      <c r="W148" s="30">
        <v>167360022</v>
      </c>
      <c r="X148" s="30">
        <v>7475452</v>
      </c>
      <c r="Y148" s="30">
        <v>62355</v>
      </c>
      <c r="Z148" s="30">
        <v>7413097</v>
      </c>
      <c r="AA148" s="30">
        <v>1715835</v>
      </c>
      <c r="AB148" s="30">
        <v>2924</v>
      </c>
      <c r="AC148" s="30" t="s">
        <v>115</v>
      </c>
      <c r="AD148" s="30">
        <v>108000</v>
      </c>
      <c r="AE148" s="33">
        <v>1610759</v>
      </c>
    </row>
    <row r="149" spans="1:31">
      <c r="A149" s="28">
        <v>2013</v>
      </c>
      <c r="B149" s="29" t="s">
        <v>209</v>
      </c>
      <c r="C149" s="29">
        <v>131237</v>
      </c>
      <c r="D149" s="29" t="s">
        <v>210</v>
      </c>
      <c r="E149" s="29" t="s">
        <v>233</v>
      </c>
      <c r="F149" s="30">
        <v>676116</v>
      </c>
      <c r="G149" s="30">
        <v>652620</v>
      </c>
      <c r="H149" s="30" t="s">
        <v>115</v>
      </c>
      <c r="I149" s="30" t="s">
        <v>115</v>
      </c>
      <c r="J149" s="30" t="s">
        <v>115</v>
      </c>
      <c r="K149" s="30" t="s">
        <v>115</v>
      </c>
      <c r="L149" s="31" t="s">
        <v>115</v>
      </c>
      <c r="M149" s="31">
        <v>79.8</v>
      </c>
      <c r="N149" s="31">
        <v>20.8</v>
      </c>
      <c r="O149" s="31">
        <v>1.4</v>
      </c>
      <c r="P149" s="31">
        <v>1.2</v>
      </c>
      <c r="Q149" s="32" t="s">
        <v>115</v>
      </c>
      <c r="R149" s="32" t="s">
        <v>115</v>
      </c>
      <c r="S149" s="32" t="s">
        <v>115</v>
      </c>
      <c r="T149" s="31">
        <v>-5.7</v>
      </c>
      <c r="U149" s="31" t="s">
        <v>115</v>
      </c>
      <c r="V149" s="30">
        <v>246166521</v>
      </c>
      <c r="W149" s="30">
        <v>233447367</v>
      </c>
      <c r="X149" s="30">
        <v>12719154</v>
      </c>
      <c r="Y149" s="30">
        <v>3550524</v>
      </c>
      <c r="Z149" s="30">
        <v>9168630</v>
      </c>
      <c r="AA149" s="30">
        <v>-3071471</v>
      </c>
      <c r="AB149" s="30">
        <v>13257749</v>
      </c>
      <c r="AC149" s="30" t="s">
        <v>115</v>
      </c>
      <c r="AD149" s="30" t="s">
        <v>115</v>
      </c>
      <c r="AE149" s="33">
        <v>10186278</v>
      </c>
    </row>
    <row r="150" spans="1:31">
      <c r="A150" s="28">
        <v>2013</v>
      </c>
      <c r="B150" s="29" t="s">
        <v>118</v>
      </c>
      <c r="C150" s="29">
        <v>132012</v>
      </c>
      <c r="D150" s="29" t="s">
        <v>210</v>
      </c>
      <c r="E150" s="29" t="s">
        <v>234</v>
      </c>
      <c r="F150" s="30">
        <v>563482</v>
      </c>
      <c r="G150" s="30">
        <v>554462</v>
      </c>
      <c r="H150" s="30">
        <v>74974210</v>
      </c>
      <c r="I150" s="30">
        <v>69924887</v>
      </c>
      <c r="J150" s="30">
        <v>104066942</v>
      </c>
      <c r="K150" s="30">
        <v>7934921</v>
      </c>
      <c r="L150" s="31">
        <v>4.5</v>
      </c>
      <c r="M150" s="31">
        <v>86.2</v>
      </c>
      <c r="N150" s="31">
        <v>25.2</v>
      </c>
      <c r="O150" s="31">
        <v>11.8</v>
      </c>
      <c r="P150" s="31">
        <v>10.4</v>
      </c>
      <c r="Q150" s="32">
        <v>0.92</v>
      </c>
      <c r="R150" s="32" t="s">
        <v>115</v>
      </c>
      <c r="S150" s="32" t="s">
        <v>115</v>
      </c>
      <c r="T150" s="31">
        <v>0</v>
      </c>
      <c r="U150" s="31">
        <v>11.1</v>
      </c>
      <c r="V150" s="30">
        <v>193126956</v>
      </c>
      <c r="W150" s="30">
        <v>188361977</v>
      </c>
      <c r="X150" s="30">
        <v>4764979</v>
      </c>
      <c r="Y150" s="30">
        <v>87943</v>
      </c>
      <c r="Z150" s="30">
        <v>4677036</v>
      </c>
      <c r="AA150" s="30">
        <v>1432203</v>
      </c>
      <c r="AB150" s="30">
        <v>1523442</v>
      </c>
      <c r="AC150" s="30" t="s">
        <v>115</v>
      </c>
      <c r="AD150" s="30">
        <v>2250000</v>
      </c>
      <c r="AE150" s="33">
        <v>705645</v>
      </c>
    </row>
    <row r="151" spans="1:31">
      <c r="A151" s="28">
        <v>2013</v>
      </c>
      <c r="B151" s="29" t="s">
        <v>118</v>
      </c>
      <c r="C151" s="29">
        <v>132021</v>
      </c>
      <c r="D151" s="29" t="s">
        <v>210</v>
      </c>
      <c r="E151" s="29" t="s">
        <v>235</v>
      </c>
      <c r="F151" s="30">
        <v>178194</v>
      </c>
      <c r="G151" s="30">
        <v>174997</v>
      </c>
      <c r="H151" s="30">
        <v>27121102</v>
      </c>
      <c r="I151" s="30">
        <v>29199844</v>
      </c>
      <c r="J151" s="30">
        <v>38246938</v>
      </c>
      <c r="K151" s="30" t="s">
        <v>115</v>
      </c>
      <c r="L151" s="31">
        <v>7.6</v>
      </c>
      <c r="M151" s="31">
        <v>92.8</v>
      </c>
      <c r="N151" s="31">
        <v>25.6</v>
      </c>
      <c r="O151" s="31">
        <v>10.9</v>
      </c>
      <c r="P151" s="31">
        <v>9.1</v>
      </c>
      <c r="Q151" s="32">
        <v>1.08</v>
      </c>
      <c r="R151" s="32" t="s">
        <v>115</v>
      </c>
      <c r="S151" s="32" t="s">
        <v>115</v>
      </c>
      <c r="T151" s="31">
        <v>2.4</v>
      </c>
      <c r="U151" s="31" t="s">
        <v>115</v>
      </c>
      <c r="V151" s="30">
        <v>73878391</v>
      </c>
      <c r="W151" s="30">
        <v>70402529</v>
      </c>
      <c r="X151" s="30">
        <v>3475862</v>
      </c>
      <c r="Y151" s="30">
        <v>580318</v>
      </c>
      <c r="Z151" s="30">
        <v>2895544</v>
      </c>
      <c r="AA151" s="30">
        <v>-184300</v>
      </c>
      <c r="AB151" s="30">
        <v>336469</v>
      </c>
      <c r="AC151" s="30" t="s">
        <v>115</v>
      </c>
      <c r="AD151" s="30" t="s">
        <v>115</v>
      </c>
      <c r="AE151" s="33">
        <v>152169</v>
      </c>
    </row>
    <row r="152" spans="1:31">
      <c r="A152" s="28">
        <v>2013</v>
      </c>
      <c r="B152" s="29" t="s">
        <v>118</v>
      </c>
      <c r="C152" s="29">
        <v>132039</v>
      </c>
      <c r="D152" s="29" t="s">
        <v>210</v>
      </c>
      <c r="E152" s="29" t="s">
        <v>236</v>
      </c>
      <c r="F152" s="30">
        <v>140527</v>
      </c>
      <c r="G152" s="30">
        <v>138250</v>
      </c>
      <c r="H152" s="30">
        <v>20104502</v>
      </c>
      <c r="I152" s="30">
        <v>27656594</v>
      </c>
      <c r="J152" s="30">
        <v>36887421</v>
      </c>
      <c r="K152" s="30" t="s">
        <v>115</v>
      </c>
      <c r="L152" s="31">
        <v>6.5</v>
      </c>
      <c r="M152" s="31">
        <v>87</v>
      </c>
      <c r="N152" s="31">
        <v>20.9</v>
      </c>
      <c r="O152" s="31">
        <v>6.3</v>
      </c>
      <c r="P152" s="31">
        <v>5.3</v>
      </c>
      <c r="Q152" s="32">
        <v>1.41</v>
      </c>
      <c r="R152" s="32" t="s">
        <v>115</v>
      </c>
      <c r="S152" s="32" t="s">
        <v>115</v>
      </c>
      <c r="T152" s="31">
        <v>-1.4</v>
      </c>
      <c r="U152" s="31" t="s">
        <v>115</v>
      </c>
      <c r="V152" s="30">
        <v>62298275</v>
      </c>
      <c r="W152" s="30">
        <v>59809280</v>
      </c>
      <c r="X152" s="30">
        <v>2488995</v>
      </c>
      <c r="Y152" s="30">
        <v>75160</v>
      </c>
      <c r="Z152" s="30">
        <v>2413835</v>
      </c>
      <c r="AA152" s="30">
        <v>-535588</v>
      </c>
      <c r="AB152" s="30">
        <v>2581</v>
      </c>
      <c r="AC152" s="30" t="s">
        <v>115</v>
      </c>
      <c r="AD152" s="30" t="s">
        <v>115</v>
      </c>
      <c r="AE152" s="33">
        <v>-533007</v>
      </c>
    </row>
    <row r="153" spans="1:31">
      <c r="A153" s="28">
        <v>2013</v>
      </c>
      <c r="B153" s="29" t="s">
        <v>118</v>
      </c>
      <c r="C153" s="29">
        <v>132047</v>
      </c>
      <c r="D153" s="29" t="s">
        <v>210</v>
      </c>
      <c r="E153" s="29" t="s">
        <v>237</v>
      </c>
      <c r="F153" s="30">
        <v>180194</v>
      </c>
      <c r="G153" s="30">
        <v>177400</v>
      </c>
      <c r="H153" s="30">
        <v>25781125</v>
      </c>
      <c r="I153" s="30">
        <v>26425620</v>
      </c>
      <c r="J153" s="30">
        <v>34843711</v>
      </c>
      <c r="K153" s="30" t="s">
        <v>115</v>
      </c>
      <c r="L153" s="31">
        <v>4.0999999999999996</v>
      </c>
      <c r="M153" s="31">
        <v>91.9</v>
      </c>
      <c r="N153" s="31">
        <v>25.7</v>
      </c>
      <c r="O153" s="31">
        <v>12.1</v>
      </c>
      <c r="P153" s="31">
        <v>10.5</v>
      </c>
      <c r="Q153" s="32">
        <v>1.05</v>
      </c>
      <c r="R153" s="32" t="s">
        <v>115</v>
      </c>
      <c r="S153" s="32" t="s">
        <v>115</v>
      </c>
      <c r="T153" s="31">
        <v>4.0999999999999996</v>
      </c>
      <c r="U153" s="31">
        <v>40.799999999999997</v>
      </c>
      <c r="V153" s="30">
        <v>64663945</v>
      </c>
      <c r="W153" s="30">
        <v>63213557</v>
      </c>
      <c r="X153" s="30">
        <v>1450388</v>
      </c>
      <c r="Y153" s="30">
        <v>26896</v>
      </c>
      <c r="Z153" s="30">
        <v>1423492</v>
      </c>
      <c r="AA153" s="30">
        <v>76842</v>
      </c>
      <c r="AB153" s="30">
        <v>224974</v>
      </c>
      <c r="AC153" s="30">
        <v>53100</v>
      </c>
      <c r="AD153" s="30">
        <v>750000</v>
      </c>
      <c r="AE153" s="33">
        <v>-395084</v>
      </c>
    </row>
    <row r="154" spans="1:31">
      <c r="A154" s="28">
        <v>2013</v>
      </c>
      <c r="B154" s="29" t="s">
        <v>118</v>
      </c>
      <c r="C154" s="29">
        <v>132055</v>
      </c>
      <c r="D154" s="29" t="s">
        <v>210</v>
      </c>
      <c r="E154" s="29" t="s">
        <v>238</v>
      </c>
      <c r="F154" s="30">
        <v>137833</v>
      </c>
      <c r="G154" s="30">
        <v>136412</v>
      </c>
      <c r="H154" s="30">
        <v>18646019</v>
      </c>
      <c r="I154" s="30">
        <v>16138986</v>
      </c>
      <c r="J154" s="30">
        <v>26083723</v>
      </c>
      <c r="K154" s="30">
        <v>2661610</v>
      </c>
      <c r="L154" s="31">
        <v>4.2</v>
      </c>
      <c r="M154" s="31">
        <v>94.3</v>
      </c>
      <c r="N154" s="31">
        <v>23.7</v>
      </c>
      <c r="O154" s="31">
        <v>10.4</v>
      </c>
      <c r="P154" s="31">
        <v>9</v>
      </c>
      <c r="Q154" s="32">
        <v>0.87</v>
      </c>
      <c r="R154" s="32" t="s">
        <v>115</v>
      </c>
      <c r="S154" s="32" t="s">
        <v>115</v>
      </c>
      <c r="T154" s="31">
        <v>2.2000000000000002</v>
      </c>
      <c r="U154" s="31">
        <v>4.3</v>
      </c>
      <c r="V154" s="30">
        <v>47518683</v>
      </c>
      <c r="W154" s="30">
        <v>46341425</v>
      </c>
      <c r="X154" s="30">
        <v>1177258</v>
      </c>
      <c r="Y154" s="30">
        <v>78832</v>
      </c>
      <c r="Z154" s="30">
        <v>1098426</v>
      </c>
      <c r="AA154" s="30">
        <v>279038</v>
      </c>
      <c r="AB154" s="30">
        <v>410197</v>
      </c>
      <c r="AC154" s="30" t="s">
        <v>115</v>
      </c>
      <c r="AD154" s="30" t="s">
        <v>115</v>
      </c>
      <c r="AE154" s="33">
        <v>689235</v>
      </c>
    </row>
    <row r="155" spans="1:31">
      <c r="A155" s="28">
        <v>2013</v>
      </c>
      <c r="B155" s="29" t="s">
        <v>118</v>
      </c>
      <c r="C155" s="29">
        <v>132063</v>
      </c>
      <c r="D155" s="29" t="s">
        <v>210</v>
      </c>
      <c r="E155" s="29" t="s">
        <v>239</v>
      </c>
      <c r="F155" s="30">
        <v>253288</v>
      </c>
      <c r="G155" s="30">
        <v>249178</v>
      </c>
      <c r="H155" s="30">
        <v>34031795</v>
      </c>
      <c r="I155" s="30">
        <v>36866660</v>
      </c>
      <c r="J155" s="30">
        <v>48259389</v>
      </c>
      <c r="K155" s="30" t="s">
        <v>115</v>
      </c>
      <c r="L155" s="31">
        <v>7.2</v>
      </c>
      <c r="M155" s="31">
        <v>85.8</v>
      </c>
      <c r="N155" s="31">
        <v>19.2</v>
      </c>
      <c r="O155" s="31">
        <v>8.5</v>
      </c>
      <c r="P155" s="31">
        <v>7.4</v>
      </c>
      <c r="Q155" s="32">
        <v>1.1000000000000001</v>
      </c>
      <c r="R155" s="32" t="s">
        <v>115</v>
      </c>
      <c r="S155" s="32" t="s">
        <v>115</v>
      </c>
      <c r="T155" s="31">
        <v>5.5</v>
      </c>
      <c r="U155" s="31" t="s">
        <v>115</v>
      </c>
      <c r="V155" s="30">
        <v>97257419</v>
      </c>
      <c r="W155" s="30">
        <v>93654447</v>
      </c>
      <c r="X155" s="30">
        <v>3602972</v>
      </c>
      <c r="Y155" s="30">
        <v>139600</v>
      </c>
      <c r="Z155" s="30">
        <v>3463372</v>
      </c>
      <c r="AA155" s="30">
        <v>1021782</v>
      </c>
      <c r="AB155" s="30">
        <v>612600</v>
      </c>
      <c r="AC155" s="30">
        <v>75522</v>
      </c>
      <c r="AD155" s="30" t="s">
        <v>115</v>
      </c>
      <c r="AE155" s="33">
        <v>1709904</v>
      </c>
    </row>
    <row r="156" spans="1:31">
      <c r="A156" s="28">
        <v>2013</v>
      </c>
      <c r="B156" s="29" t="s">
        <v>118</v>
      </c>
      <c r="C156" s="29">
        <v>132071</v>
      </c>
      <c r="D156" s="29" t="s">
        <v>210</v>
      </c>
      <c r="E156" s="29" t="s">
        <v>240</v>
      </c>
      <c r="F156" s="30">
        <v>112905</v>
      </c>
      <c r="G156" s="30">
        <v>110857</v>
      </c>
      <c r="H156" s="30">
        <v>15076089</v>
      </c>
      <c r="I156" s="30">
        <v>14269798</v>
      </c>
      <c r="J156" s="30">
        <v>20974422</v>
      </c>
      <c r="K156" s="30">
        <v>1608269</v>
      </c>
      <c r="L156" s="31">
        <v>6.4</v>
      </c>
      <c r="M156" s="31">
        <v>91.5</v>
      </c>
      <c r="N156" s="31">
        <v>25.4</v>
      </c>
      <c r="O156" s="31">
        <v>11.7</v>
      </c>
      <c r="P156" s="31">
        <v>10</v>
      </c>
      <c r="Q156" s="32">
        <v>0.95</v>
      </c>
      <c r="R156" s="32" t="s">
        <v>115</v>
      </c>
      <c r="S156" s="32" t="s">
        <v>115</v>
      </c>
      <c r="T156" s="31">
        <v>1.4</v>
      </c>
      <c r="U156" s="31">
        <v>1.6</v>
      </c>
      <c r="V156" s="30">
        <v>39802204</v>
      </c>
      <c r="W156" s="30">
        <v>38430690</v>
      </c>
      <c r="X156" s="30">
        <v>1371514</v>
      </c>
      <c r="Y156" s="30">
        <v>24395</v>
      </c>
      <c r="Z156" s="30">
        <v>1347119</v>
      </c>
      <c r="AA156" s="30">
        <v>629798</v>
      </c>
      <c r="AB156" s="30">
        <v>591380</v>
      </c>
      <c r="AC156" s="30" t="s">
        <v>115</v>
      </c>
      <c r="AD156" s="30">
        <v>4451</v>
      </c>
      <c r="AE156" s="33">
        <v>1216727</v>
      </c>
    </row>
    <row r="157" spans="1:31">
      <c r="A157" s="28">
        <v>2013</v>
      </c>
      <c r="B157" s="29" t="s">
        <v>118</v>
      </c>
      <c r="C157" s="29">
        <v>132080</v>
      </c>
      <c r="D157" s="29" t="s">
        <v>210</v>
      </c>
      <c r="E157" s="29" t="s">
        <v>241</v>
      </c>
      <c r="F157" s="30">
        <v>223691</v>
      </c>
      <c r="G157" s="30">
        <v>220157</v>
      </c>
      <c r="H157" s="30">
        <v>28915105</v>
      </c>
      <c r="I157" s="30">
        <v>32122450</v>
      </c>
      <c r="J157" s="30">
        <v>42163465</v>
      </c>
      <c r="K157" s="30" t="s">
        <v>115</v>
      </c>
      <c r="L157" s="31">
        <v>10.199999999999999</v>
      </c>
      <c r="M157" s="31">
        <v>89.6</v>
      </c>
      <c r="N157" s="31">
        <v>22.8</v>
      </c>
      <c r="O157" s="31">
        <v>9.1999999999999993</v>
      </c>
      <c r="P157" s="31">
        <v>8</v>
      </c>
      <c r="Q157" s="32">
        <v>1.1499999999999999</v>
      </c>
      <c r="R157" s="32" t="s">
        <v>115</v>
      </c>
      <c r="S157" s="32" t="s">
        <v>115</v>
      </c>
      <c r="T157" s="31">
        <v>2.2000000000000002</v>
      </c>
      <c r="U157" s="31">
        <v>8.3000000000000007</v>
      </c>
      <c r="V157" s="30">
        <v>79518738</v>
      </c>
      <c r="W157" s="30">
        <v>74841296</v>
      </c>
      <c r="X157" s="30">
        <v>4677442</v>
      </c>
      <c r="Y157" s="30">
        <v>375189</v>
      </c>
      <c r="Z157" s="30">
        <v>4302253</v>
      </c>
      <c r="AA157" s="30">
        <v>2434727</v>
      </c>
      <c r="AB157" s="30">
        <v>572409</v>
      </c>
      <c r="AC157" s="30" t="s">
        <v>115</v>
      </c>
      <c r="AD157" s="30">
        <v>980000</v>
      </c>
      <c r="AE157" s="33">
        <v>2027136</v>
      </c>
    </row>
    <row r="158" spans="1:31">
      <c r="A158" s="28">
        <v>2013</v>
      </c>
      <c r="B158" s="29" t="s">
        <v>118</v>
      </c>
      <c r="C158" s="29">
        <v>132098</v>
      </c>
      <c r="D158" s="29" t="s">
        <v>210</v>
      </c>
      <c r="E158" s="29" t="s">
        <v>242</v>
      </c>
      <c r="F158" s="30">
        <v>426222</v>
      </c>
      <c r="G158" s="30">
        <v>421442</v>
      </c>
      <c r="H158" s="30">
        <v>54620057</v>
      </c>
      <c r="I158" s="30">
        <v>52823724</v>
      </c>
      <c r="J158" s="30">
        <v>75590394</v>
      </c>
      <c r="K158" s="30">
        <v>4642672</v>
      </c>
      <c r="L158" s="31">
        <v>5.5</v>
      </c>
      <c r="M158" s="31">
        <v>92.3</v>
      </c>
      <c r="N158" s="31">
        <v>27.9</v>
      </c>
      <c r="O158" s="31">
        <v>7.9</v>
      </c>
      <c r="P158" s="31">
        <v>6.6</v>
      </c>
      <c r="Q158" s="32">
        <v>0.97</v>
      </c>
      <c r="R158" s="32" t="s">
        <v>115</v>
      </c>
      <c r="S158" s="32" t="s">
        <v>115</v>
      </c>
      <c r="T158" s="31">
        <v>-1.7</v>
      </c>
      <c r="U158" s="31" t="s">
        <v>115</v>
      </c>
      <c r="V158" s="30">
        <v>136292786</v>
      </c>
      <c r="W158" s="30">
        <v>131887136</v>
      </c>
      <c r="X158" s="30">
        <v>4405650</v>
      </c>
      <c r="Y158" s="30">
        <v>235187</v>
      </c>
      <c r="Z158" s="30">
        <v>4170463</v>
      </c>
      <c r="AA158" s="30">
        <v>-1840</v>
      </c>
      <c r="AB158" s="30">
        <v>3516245</v>
      </c>
      <c r="AC158" s="30" t="s">
        <v>115</v>
      </c>
      <c r="AD158" s="30">
        <v>3797337</v>
      </c>
      <c r="AE158" s="33">
        <v>-282932</v>
      </c>
    </row>
    <row r="159" spans="1:31">
      <c r="A159" s="28">
        <v>2013</v>
      </c>
      <c r="B159" s="29" t="s">
        <v>118</v>
      </c>
      <c r="C159" s="29">
        <v>132101</v>
      </c>
      <c r="D159" s="29" t="s">
        <v>210</v>
      </c>
      <c r="E159" s="29" t="s">
        <v>243</v>
      </c>
      <c r="F159" s="30">
        <v>117001</v>
      </c>
      <c r="G159" s="30">
        <v>115002</v>
      </c>
      <c r="H159" s="30">
        <v>15384709</v>
      </c>
      <c r="I159" s="30">
        <v>15151524</v>
      </c>
      <c r="J159" s="30">
        <v>20833427</v>
      </c>
      <c r="K159" s="30">
        <v>693989</v>
      </c>
      <c r="L159" s="31">
        <v>5.9</v>
      </c>
      <c r="M159" s="31">
        <v>96.7</v>
      </c>
      <c r="N159" s="31">
        <v>26.8</v>
      </c>
      <c r="O159" s="31">
        <v>13.9</v>
      </c>
      <c r="P159" s="31">
        <v>11.2</v>
      </c>
      <c r="Q159" s="32">
        <v>0.99</v>
      </c>
      <c r="R159" s="32" t="s">
        <v>115</v>
      </c>
      <c r="S159" s="32" t="s">
        <v>115</v>
      </c>
      <c r="T159" s="31">
        <v>4.0999999999999996</v>
      </c>
      <c r="U159" s="31">
        <v>48</v>
      </c>
      <c r="V159" s="30">
        <v>39216247</v>
      </c>
      <c r="W159" s="30">
        <v>37988768</v>
      </c>
      <c r="X159" s="30">
        <v>1227479</v>
      </c>
      <c r="Y159" s="30">
        <v>6615</v>
      </c>
      <c r="Z159" s="30">
        <v>1220864</v>
      </c>
      <c r="AA159" s="30">
        <v>-203815</v>
      </c>
      <c r="AB159" s="30">
        <v>1050346</v>
      </c>
      <c r="AC159" s="30" t="s">
        <v>115</v>
      </c>
      <c r="AD159" s="30">
        <v>940000</v>
      </c>
      <c r="AE159" s="33">
        <v>-93469</v>
      </c>
    </row>
    <row r="160" spans="1:31">
      <c r="A160" s="28">
        <v>2013</v>
      </c>
      <c r="B160" s="29" t="s">
        <v>118</v>
      </c>
      <c r="C160" s="29">
        <v>132110</v>
      </c>
      <c r="D160" s="29" t="s">
        <v>210</v>
      </c>
      <c r="E160" s="29" t="s">
        <v>244</v>
      </c>
      <c r="F160" s="30">
        <v>186339</v>
      </c>
      <c r="G160" s="30">
        <v>182378</v>
      </c>
      <c r="H160" s="30">
        <v>24539965</v>
      </c>
      <c r="I160" s="30">
        <v>23335516</v>
      </c>
      <c r="J160" s="30">
        <v>33713430</v>
      </c>
      <c r="K160" s="30">
        <v>2006194</v>
      </c>
      <c r="L160" s="31">
        <v>8.1999999999999993</v>
      </c>
      <c r="M160" s="31">
        <v>91.4</v>
      </c>
      <c r="N160" s="31">
        <v>21.9</v>
      </c>
      <c r="O160" s="31">
        <v>12.9</v>
      </c>
      <c r="P160" s="31">
        <v>10.7</v>
      </c>
      <c r="Q160" s="32">
        <v>0.94</v>
      </c>
      <c r="R160" s="32" t="s">
        <v>115</v>
      </c>
      <c r="S160" s="32" t="s">
        <v>115</v>
      </c>
      <c r="T160" s="31">
        <v>2.9</v>
      </c>
      <c r="U160" s="31" t="s">
        <v>115</v>
      </c>
      <c r="V160" s="30">
        <v>60635531</v>
      </c>
      <c r="W160" s="30">
        <v>57756784</v>
      </c>
      <c r="X160" s="30">
        <v>2878747</v>
      </c>
      <c r="Y160" s="30">
        <v>126355</v>
      </c>
      <c r="Z160" s="30">
        <v>2752392</v>
      </c>
      <c r="AA160" s="30">
        <v>406013</v>
      </c>
      <c r="AB160" s="30">
        <v>1173823</v>
      </c>
      <c r="AC160" s="30" t="s">
        <v>115</v>
      </c>
      <c r="AD160" s="30">
        <v>530000</v>
      </c>
      <c r="AE160" s="33">
        <v>1049836</v>
      </c>
    </row>
    <row r="161" spans="1:31">
      <c r="A161" s="28">
        <v>2013</v>
      </c>
      <c r="B161" s="29" t="s">
        <v>118</v>
      </c>
      <c r="C161" s="29">
        <v>132128</v>
      </c>
      <c r="D161" s="29" t="s">
        <v>210</v>
      </c>
      <c r="E161" s="29" t="s">
        <v>245</v>
      </c>
      <c r="F161" s="30">
        <v>179571</v>
      </c>
      <c r="G161" s="30">
        <v>177122</v>
      </c>
      <c r="H161" s="30">
        <v>23957726</v>
      </c>
      <c r="I161" s="30">
        <v>22648787</v>
      </c>
      <c r="J161" s="30">
        <v>33002090</v>
      </c>
      <c r="K161" s="30">
        <v>2180237</v>
      </c>
      <c r="L161" s="31">
        <v>5.6</v>
      </c>
      <c r="M161" s="31">
        <v>94.6</v>
      </c>
      <c r="N161" s="31">
        <v>27.5</v>
      </c>
      <c r="O161" s="31">
        <v>11.3</v>
      </c>
      <c r="P161" s="31">
        <v>9.1999999999999993</v>
      </c>
      <c r="Q161" s="32">
        <v>0.95</v>
      </c>
      <c r="R161" s="32" t="s">
        <v>115</v>
      </c>
      <c r="S161" s="32" t="s">
        <v>115</v>
      </c>
      <c r="T161" s="31">
        <v>0.7</v>
      </c>
      <c r="U161" s="31">
        <v>23.7</v>
      </c>
      <c r="V161" s="30">
        <v>59848222</v>
      </c>
      <c r="W161" s="30">
        <v>57900552</v>
      </c>
      <c r="X161" s="30">
        <v>1947670</v>
      </c>
      <c r="Y161" s="30">
        <v>106006</v>
      </c>
      <c r="Z161" s="30">
        <v>1841664</v>
      </c>
      <c r="AA161" s="30">
        <v>-225033</v>
      </c>
      <c r="AB161" s="30">
        <v>914131</v>
      </c>
      <c r="AC161" s="30" t="s">
        <v>115</v>
      </c>
      <c r="AD161" s="30">
        <v>1236222</v>
      </c>
      <c r="AE161" s="33">
        <v>-547124</v>
      </c>
    </row>
    <row r="162" spans="1:31">
      <c r="A162" s="28">
        <v>2013</v>
      </c>
      <c r="B162" s="29" t="s">
        <v>118</v>
      </c>
      <c r="C162" s="29">
        <v>132136</v>
      </c>
      <c r="D162" s="29" t="s">
        <v>210</v>
      </c>
      <c r="E162" s="29" t="s">
        <v>246</v>
      </c>
      <c r="F162" s="30">
        <v>152088</v>
      </c>
      <c r="G162" s="30">
        <v>150000</v>
      </c>
      <c r="H162" s="30">
        <v>20078997</v>
      </c>
      <c r="I162" s="30">
        <v>16123340</v>
      </c>
      <c r="J162" s="30">
        <v>27749485</v>
      </c>
      <c r="K162" s="30">
        <v>2876258</v>
      </c>
      <c r="L162" s="31">
        <v>5.6</v>
      </c>
      <c r="M162" s="31">
        <v>89.7</v>
      </c>
      <c r="N162" s="31">
        <v>23.5</v>
      </c>
      <c r="O162" s="31">
        <v>13.9</v>
      </c>
      <c r="P162" s="31">
        <v>12.4</v>
      </c>
      <c r="Q162" s="32">
        <v>0.8</v>
      </c>
      <c r="R162" s="32" t="s">
        <v>115</v>
      </c>
      <c r="S162" s="32" t="s">
        <v>115</v>
      </c>
      <c r="T162" s="31">
        <v>3.8</v>
      </c>
      <c r="U162" s="31">
        <v>23.4</v>
      </c>
      <c r="V162" s="30">
        <v>51370761</v>
      </c>
      <c r="W162" s="30">
        <v>49706407</v>
      </c>
      <c r="X162" s="30">
        <v>1664354</v>
      </c>
      <c r="Y162" s="30">
        <v>108222</v>
      </c>
      <c r="Z162" s="30">
        <v>1556132</v>
      </c>
      <c r="AA162" s="30">
        <v>600080</v>
      </c>
      <c r="AB162" s="30">
        <v>403979</v>
      </c>
      <c r="AC162" s="30" t="s">
        <v>115</v>
      </c>
      <c r="AD162" s="30">
        <v>50000</v>
      </c>
      <c r="AE162" s="33">
        <v>954059</v>
      </c>
    </row>
    <row r="163" spans="1:31">
      <c r="A163" s="28">
        <v>2013</v>
      </c>
      <c r="B163" s="29" t="s">
        <v>118</v>
      </c>
      <c r="C163" s="29">
        <v>132144</v>
      </c>
      <c r="D163" s="29" t="s">
        <v>210</v>
      </c>
      <c r="E163" s="29" t="s">
        <v>247</v>
      </c>
      <c r="F163" s="30">
        <v>118697</v>
      </c>
      <c r="G163" s="30">
        <v>117022</v>
      </c>
      <c r="H163" s="30">
        <v>16770646</v>
      </c>
      <c r="I163" s="30">
        <v>16360466</v>
      </c>
      <c r="J163" s="30">
        <v>22910161</v>
      </c>
      <c r="K163" s="30">
        <v>991116</v>
      </c>
      <c r="L163" s="31">
        <v>5.6</v>
      </c>
      <c r="M163" s="31">
        <v>95.7</v>
      </c>
      <c r="N163" s="31">
        <v>27.9</v>
      </c>
      <c r="O163" s="31">
        <v>11.8</v>
      </c>
      <c r="P163" s="31">
        <v>9.9</v>
      </c>
      <c r="Q163" s="32">
        <v>0.98</v>
      </c>
      <c r="R163" s="32" t="s">
        <v>115</v>
      </c>
      <c r="S163" s="32" t="s">
        <v>115</v>
      </c>
      <c r="T163" s="31">
        <v>2.7</v>
      </c>
      <c r="U163" s="31" t="s">
        <v>115</v>
      </c>
      <c r="V163" s="30">
        <v>41825648</v>
      </c>
      <c r="W163" s="30">
        <v>40540777</v>
      </c>
      <c r="X163" s="30">
        <v>1284871</v>
      </c>
      <c r="Y163" s="30">
        <v>10704</v>
      </c>
      <c r="Z163" s="30">
        <v>1274167</v>
      </c>
      <c r="AA163" s="30">
        <v>573676</v>
      </c>
      <c r="AB163" s="30">
        <v>429276</v>
      </c>
      <c r="AC163" s="30" t="s">
        <v>115</v>
      </c>
      <c r="AD163" s="30">
        <v>723000</v>
      </c>
      <c r="AE163" s="33">
        <v>279952</v>
      </c>
    </row>
    <row r="164" spans="1:31">
      <c r="A164" s="28">
        <v>2013</v>
      </c>
      <c r="B164" s="29" t="s">
        <v>118</v>
      </c>
      <c r="C164" s="29">
        <v>132225</v>
      </c>
      <c r="D164" s="29" t="s">
        <v>210</v>
      </c>
      <c r="E164" s="29" t="s">
        <v>248</v>
      </c>
      <c r="F164" s="30">
        <v>116417</v>
      </c>
      <c r="G164" s="30">
        <v>114783</v>
      </c>
      <c r="H164" s="30">
        <v>15744055</v>
      </c>
      <c r="I164" s="30">
        <v>12628861</v>
      </c>
      <c r="J164" s="30">
        <v>21773325</v>
      </c>
      <c r="K164" s="30">
        <v>2265135</v>
      </c>
      <c r="L164" s="31">
        <v>5.8</v>
      </c>
      <c r="M164" s="31">
        <v>95.5</v>
      </c>
      <c r="N164" s="31">
        <v>22.3</v>
      </c>
      <c r="O164" s="31">
        <v>13.3</v>
      </c>
      <c r="P164" s="31">
        <v>11.9</v>
      </c>
      <c r="Q164" s="32">
        <v>0.8</v>
      </c>
      <c r="R164" s="32" t="s">
        <v>115</v>
      </c>
      <c r="S164" s="32" t="s">
        <v>115</v>
      </c>
      <c r="T164" s="31">
        <v>3.9</v>
      </c>
      <c r="U164" s="31">
        <v>24</v>
      </c>
      <c r="V164" s="30">
        <v>38562564</v>
      </c>
      <c r="W164" s="30">
        <v>37289403</v>
      </c>
      <c r="X164" s="30">
        <v>1273161</v>
      </c>
      <c r="Y164" s="30">
        <v>12708</v>
      </c>
      <c r="Z164" s="30">
        <v>1260453</v>
      </c>
      <c r="AA164" s="30">
        <v>633738</v>
      </c>
      <c r="AB164" s="30">
        <v>318289</v>
      </c>
      <c r="AC164" s="30" t="s">
        <v>115</v>
      </c>
      <c r="AD164" s="30" t="s">
        <v>115</v>
      </c>
      <c r="AE164" s="33">
        <v>952027</v>
      </c>
    </row>
    <row r="165" spans="1:31">
      <c r="A165" s="28">
        <v>2013</v>
      </c>
      <c r="B165" s="29" t="s">
        <v>118</v>
      </c>
      <c r="C165" s="29">
        <v>132241</v>
      </c>
      <c r="D165" s="29" t="s">
        <v>210</v>
      </c>
      <c r="E165" s="29" t="s">
        <v>249</v>
      </c>
      <c r="F165" s="30">
        <v>147681</v>
      </c>
      <c r="G165" s="30">
        <v>145659</v>
      </c>
      <c r="H165" s="30">
        <v>20684591</v>
      </c>
      <c r="I165" s="30">
        <v>21680489</v>
      </c>
      <c r="J165" s="30">
        <v>28353004</v>
      </c>
      <c r="K165" s="30" t="s">
        <v>115</v>
      </c>
      <c r="L165" s="31">
        <v>6.5</v>
      </c>
      <c r="M165" s="31">
        <v>90.5</v>
      </c>
      <c r="N165" s="31">
        <v>27.7</v>
      </c>
      <c r="O165" s="31">
        <v>8.5</v>
      </c>
      <c r="P165" s="31">
        <v>7.2</v>
      </c>
      <c r="Q165" s="32">
        <v>1.07</v>
      </c>
      <c r="R165" s="32" t="s">
        <v>115</v>
      </c>
      <c r="S165" s="32" t="s">
        <v>115</v>
      </c>
      <c r="T165" s="31">
        <v>-0.3</v>
      </c>
      <c r="U165" s="31" t="s">
        <v>115</v>
      </c>
      <c r="V165" s="30">
        <v>52178212</v>
      </c>
      <c r="W165" s="30">
        <v>50333230</v>
      </c>
      <c r="X165" s="30">
        <v>1844982</v>
      </c>
      <c r="Y165" s="30">
        <v>13620</v>
      </c>
      <c r="Z165" s="30">
        <v>1831362</v>
      </c>
      <c r="AA165" s="30">
        <v>286442</v>
      </c>
      <c r="AB165" s="30">
        <v>1691580</v>
      </c>
      <c r="AC165" s="30" t="s">
        <v>115</v>
      </c>
      <c r="AD165" s="30">
        <v>1162552</v>
      </c>
      <c r="AE165" s="33">
        <v>815470</v>
      </c>
    </row>
    <row r="166" spans="1:31">
      <c r="A166" s="28">
        <v>2013</v>
      </c>
      <c r="B166" s="29" t="s">
        <v>118</v>
      </c>
      <c r="C166" s="29">
        <v>132292</v>
      </c>
      <c r="D166" s="29" t="s">
        <v>210</v>
      </c>
      <c r="E166" s="29" t="s">
        <v>250</v>
      </c>
      <c r="F166" s="30">
        <v>197546</v>
      </c>
      <c r="G166" s="30">
        <v>194419</v>
      </c>
      <c r="H166" s="30">
        <v>26975510</v>
      </c>
      <c r="I166" s="30">
        <v>23667680</v>
      </c>
      <c r="J166" s="30">
        <v>38644818</v>
      </c>
      <c r="K166" s="30">
        <v>3687827</v>
      </c>
      <c r="L166" s="31">
        <v>3.9</v>
      </c>
      <c r="M166" s="31">
        <v>94.4</v>
      </c>
      <c r="N166" s="31">
        <v>24.4</v>
      </c>
      <c r="O166" s="31">
        <v>17.2</v>
      </c>
      <c r="P166" s="31">
        <v>14.8</v>
      </c>
      <c r="Q166" s="32">
        <v>0.87</v>
      </c>
      <c r="R166" s="32" t="s">
        <v>115</v>
      </c>
      <c r="S166" s="32" t="s">
        <v>115</v>
      </c>
      <c r="T166" s="31">
        <v>0.4</v>
      </c>
      <c r="U166" s="31">
        <v>19.899999999999999</v>
      </c>
      <c r="V166" s="30">
        <v>66776016</v>
      </c>
      <c r="W166" s="30">
        <v>65084216</v>
      </c>
      <c r="X166" s="30">
        <v>1691800</v>
      </c>
      <c r="Y166" s="30">
        <v>183941</v>
      </c>
      <c r="Z166" s="30">
        <v>1507859</v>
      </c>
      <c r="AA166" s="30">
        <v>132229</v>
      </c>
      <c r="AB166" s="30">
        <v>905976</v>
      </c>
      <c r="AC166" s="30" t="s">
        <v>115</v>
      </c>
      <c r="AD166" s="30">
        <v>900000</v>
      </c>
      <c r="AE166" s="33">
        <v>138205</v>
      </c>
    </row>
    <row r="167" spans="1:31">
      <c r="A167" s="28">
        <v>2013</v>
      </c>
      <c r="B167" s="29" t="s">
        <v>112</v>
      </c>
      <c r="C167" s="29">
        <v>141003</v>
      </c>
      <c r="D167" s="29" t="s">
        <v>251</v>
      </c>
      <c r="E167" s="29" t="s">
        <v>252</v>
      </c>
      <c r="F167" s="30">
        <v>3714200</v>
      </c>
      <c r="G167" s="30">
        <v>3638917</v>
      </c>
      <c r="H167" s="30">
        <v>563915785</v>
      </c>
      <c r="I167" s="30">
        <v>542873688</v>
      </c>
      <c r="J167" s="30">
        <v>814600213</v>
      </c>
      <c r="K167" s="30">
        <v>80956272</v>
      </c>
      <c r="L167" s="31">
        <v>2.2000000000000002</v>
      </c>
      <c r="M167" s="31">
        <v>94.3</v>
      </c>
      <c r="N167" s="31">
        <v>20.5</v>
      </c>
      <c r="O167" s="31">
        <v>19.3</v>
      </c>
      <c r="P167" s="31">
        <v>17</v>
      </c>
      <c r="Q167" s="32">
        <v>0.96</v>
      </c>
      <c r="R167" s="32" t="s">
        <v>115</v>
      </c>
      <c r="S167" s="32" t="s">
        <v>115</v>
      </c>
      <c r="T167" s="31">
        <v>15.4</v>
      </c>
      <c r="U167" s="31">
        <v>198.7</v>
      </c>
      <c r="V167" s="30">
        <v>1598029363</v>
      </c>
      <c r="W167" s="30">
        <v>1558218510</v>
      </c>
      <c r="X167" s="30">
        <v>39810853</v>
      </c>
      <c r="Y167" s="30">
        <v>21610206</v>
      </c>
      <c r="Z167" s="30">
        <v>18200647</v>
      </c>
      <c r="AA167" s="30">
        <v>10033428</v>
      </c>
      <c r="AB167" s="30">
        <v>8411885</v>
      </c>
      <c r="AC167" s="30" t="s">
        <v>115</v>
      </c>
      <c r="AD167" s="30">
        <v>3025919</v>
      </c>
      <c r="AE167" s="33">
        <v>15419394</v>
      </c>
    </row>
    <row r="168" spans="1:31">
      <c r="A168" s="28">
        <v>2013</v>
      </c>
      <c r="B168" s="29" t="s">
        <v>112</v>
      </c>
      <c r="C168" s="29">
        <v>141305</v>
      </c>
      <c r="D168" s="29" t="s">
        <v>251</v>
      </c>
      <c r="E168" s="29" t="s">
        <v>253</v>
      </c>
      <c r="F168" s="30">
        <v>1433765</v>
      </c>
      <c r="G168" s="30">
        <v>1404423</v>
      </c>
      <c r="H168" s="30">
        <v>220290268</v>
      </c>
      <c r="I168" s="30">
        <v>219199261</v>
      </c>
      <c r="J168" s="30">
        <v>303205524</v>
      </c>
      <c r="K168" s="30">
        <v>14945647</v>
      </c>
      <c r="L168" s="31">
        <v>0.1</v>
      </c>
      <c r="M168" s="31">
        <v>97.8</v>
      </c>
      <c r="N168" s="31">
        <v>25.4</v>
      </c>
      <c r="O168" s="31">
        <v>21.1</v>
      </c>
      <c r="P168" s="31">
        <v>19.7</v>
      </c>
      <c r="Q168" s="32">
        <v>1</v>
      </c>
      <c r="R168" s="32" t="s">
        <v>115</v>
      </c>
      <c r="S168" s="32" t="s">
        <v>115</v>
      </c>
      <c r="T168" s="31">
        <v>9.1</v>
      </c>
      <c r="U168" s="31">
        <v>111.5</v>
      </c>
      <c r="V168" s="30">
        <v>584106319</v>
      </c>
      <c r="W168" s="30">
        <v>579458416</v>
      </c>
      <c r="X168" s="30">
        <v>4647903</v>
      </c>
      <c r="Y168" s="30">
        <v>4210634</v>
      </c>
      <c r="Z168" s="30">
        <v>437269</v>
      </c>
      <c r="AA168" s="30">
        <v>246582</v>
      </c>
      <c r="AB168" s="30">
        <v>114170</v>
      </c>
      <c r="AC168" s="30" t="s">
        <v>115</v>
      </c>
      <c r="AD168" s="30">
        <v>1381262</v>
      </c>
      <c r="AE168" s="33">
        <v>-1020510</v>
      </c>
    </row>
    <row r="169" spans="1:31">
      <c r="A169" s="28">
        <v>2013</v>
      </c>
      <c r="B169" s="29" t="s">
        <v>112</v>
      </c>
      <c r="C169" s="29">
        <v>141500</v>
      </c>
      <c r="D169" s="29" t="s">
        <v>251</v>
      </c>
      <c r="E169" s="29" t="s">
        <v>254</v>
      </c>
      <c r="F169" s="30">
        <v>713351</v>
      </c>
      <c r="G169" s="30">
        <v>703180</v>
      </c>
      <c r="H169" s="30">
        <v>93579858</v>
      </c>
      <c r="I169" s="30">
        <v>88370089</v>
      </c>
      <c r="J169" s="30">
        <v>136774360</v>
      </c>
      <c r="K169" s="30">
        <v>14743576</v>
      </c>
      <c r="L169" s="31">
        <v>5</v>
      </c>
      <c r="M169" s="31">
        <v>97</v>
      </c>
      <c r="N169" s="31">
        <v>27.3</v>
      </c>
      <c r="O169" s="31">
        <v>16.3</v>
      </c>
      <c r="P169" s="31">
        <v>13.6</v>
      </c>
      <c r="Q169" s="32">
        <v>0.95</v>
      </c>
      <c r="R169" s="32" t="s">
        <v>115</v>
      </c>
      <c r="S169" s="32" t="s">
        <v>115</v>
      </c>
      <c r="T169" s="31">
        <v>3.9</v>
      </c>
      <c r="U169" s="31">
        <v>39.799999999999997</v>
      </c>
      <c r="V169" s="30">
        <v>254860641</v>
      </c>
      <c r="W169" s="30">
        <v>246416620</v>
      </c>
      <c r="X169" s="30">
        <v>8444021</v>
      </c>
      <c r="Y169" s="30">
        <v>1566706</v>
      </c>
      <c r="Z169" s="30">
        <v>6877315</v>
      </c>
      <c r="AA169" s="30">
        <v>576308</v>
      </c>
      <c r="AB169" s="30">
        <v>11658</v>
      </c>
      <c r="AC169" s="30" t="s">
        <v>115</v>
      </c>
      <c r="AD169" s="30">
        <v>2700000</v>
      </c>
      <c r="AE169" s="33">
        <v>-2112034</v>
      </c>
    </row>
    <row r="170" spans="1:31">
      <c r="A170" s="28">
        <v>2013</v>
      </c>
      <c r="B170" s="29" t="s">
        <v>116</v>
      </c>
      <c r="C170" s="29">
        <v>142018</v>
      </c>
      <c r="D170" s="29" t="s">
        <v>251</v>
      </c>
      <c r="E170" s="29" t="s">
        <v>255</v>
      </c>
      <c r="F170" s="30">
        <v>421037</v>
      </c>
      <c r="G170" s="30">
        <v>416491</v>
      </c>
      <c r="H170" s="30">
        <v>60378123</v>
      </c>
      <c r="I170" s="30">
        <v>48156761</v>
      </c>
      <c r="J170" s="30">
        <v>83585016</v>
      </c>
      <c r="K170" s="30">
        <v>8886458</v>
      </c>
      <c r="L170" s="31">
        <v>4.8</v>
      </c>
      <c r="M170" s="31">
        <v>96</v>
      </c>
      <c r="N170" s="31">
        <v>26.8</v>
      </c>
      <c r="O170" s="31">
        <v>18.899999999999999</v>
      </c>
      <c r="P170" s="31">
        <v>16</v>
      </c>
      <c r="Q170" s="32">
        <v>0.8</v>
      </c>
      <c r="R170" s="32" t="s">
        <v>115</v>
      </c>
      <c r="S170" s="32" t="s">
        <v>115</v>
      </c>
      <c r="T170" s="31">
        <v>6.5</v>
      </c>
      <c r="U170" s="31">
        <v>61.9</v>
      </c>
      <c r="V170" s="30">
        <v>140809125</v>
      </c>
      <c r="W170" s="30">
        <v>136339081</v>
      </c>
      <c r="X170" s="30">
        <v>4470044</v>
      </c>
      <c r="Y170" s="30">
        <v>467906</v>
      </c>
      <c r="Z170" s="30">
        <v>4002138</v>
      </c>
      <c r="AA170" s="30">
        <v>508406</v>
      </c>
      <c r="AB170" s="30">
        <v>4888</v>
      </c>
      <c r="AC170" s="30" t="s">
        <v>115</v>
      </c>
      <c r="AD170" s="30">
        <v>2019302</v>
      </c>
      <c r="AE170" s="33">
        <v>-1506008</v>
      </c>
    </row>
    <row r="171" spans="1:31">
      <c r="A171" s="28">
        <v>2013</v>
      </c>
      <c r="B171" s="29" t="s">
        <v>129</v>
      </c>
      <c r="C171" s="29">
        <v>142034</v>
      </c>
      <c r="D171" s="29" t="s">
        <v>251</v>
      </c>
      <c r="E171" s="29" t="s">
        <v>256</v>
      </c>
      <c r="F171" s="30">
        <v>259171</v>
      </c>
      <c r="G171" s="30">
        <v>255076</v>
      </c>
      <c r="H171" s="30">
        <v>35015979</v>
      </c>
      <c r="I171" s="30">
        <v>33699770</v>
      </c>
      <c r="J171" s="30">
        <v>48160096</v>
      </c>
      <c r="K171" s="30">
        <v>2978771</v>
      </c>
      <c r="L171" s="31">
        <v>7.7</v>
      </c>
      <c r="M171" s="31">
        <v>91.4</v>
      </c>
      <c r="N171" s="31">
        <v>27.4</v>
      </c>
      <c r="O171" s="31">
        <v>10.1</v>
      </c>
      <c r="P171" s="31">
        <v>8.8000000000000007</v>
      </c>
      <c r="Q171" s="32">
        <v>0.96</v>
      </c>
      <c r="R171" s="32" t="s">
        <v>115</v>
      </c>
      <c r="S171" s="32" t="s">
        <v>115</v>
      </c>
      <c r="T171" s="31">
        <v>2.2999999999999998</v>
      </c>
      <c r="U171" s="31" t="s">
        <v>115</v>
      </c>
      <c r="V171" s="30">
        <v>83865830</v>
      </c>
      <c r="W171" s="30">
        <v>79901472</v>
      </c>
      <c r="X171" s="30">
        <v>3964358</v>
      </c>
      <c r="Y171" s="30">
        <v>258708</v>
      </c>
      <c r="Z171" s="30">
        <v>3705650</v>
      </c>
      <c r="AA171" s="30">
        <v>65346</v>
      </c>
      <c r="AB171" s="30">
        <v>602418</v>
      </c>
      <c r="AC171" s="30" t="s">
        <v>115</v>
      </c>
      <c r="AD171" s="30" t="s">
        <v>115</v>
      </c>
      <c r="AE171" s="33">
        <v>667764</v>
      </c>
    </row>
    <row r="172" spans="1:31">
      <c r="A172" s="28">
        <v>2013</v>
      </c>
      <c r="B172" s="29" t="s">
        <v>118</v>
      </c>
      <c r="C172" s="29">
        <v>142042</v>
      </c>
      <c r="D172" s="29" t="s">
        <v>251</v>
      </c>
      <c r="E172" s="29" t="s">
        <v>257</v>
      </c>
      <c r="F172" s="30">
        <v>177684</v>
      </c>
      <c r="G172" s="30">
        <v>176501</v>
      </c>
      <c r="H172" s="30">
        <v>25449346</v>
      </c>
      <c r="I172" s="30">
        <v>25411853</v>
      </c>
      <c r="J172" s="30">
        <v>33846492</v>
      </c>
      <c r="K172" s="30">
        <v>184268</v>
      </c>
      <c r="L172" s="31">
        <v>6</v>
      </c>
      <c r="M172" s="31">
        <v>93.7</v>
      </c>
      <c r="N172" s="31">
        <v>34.1</v>
      </c>
      <c r="O172" s="31">
        <v>13.2</v>
      </c>
      <c r="P172" s="31">
        <v>11.1</v>
      </c>
      <c r="Q172" s="32">
        <v>1.02</v>
      </c>
      <c r="R172" s="32" t="s">
        <v>115</v>
      </c>
      <c r="S172" s="32" t="s">
        <v>115</v>
      </c>
      <c r="T172" s="31">
        <v>-0.6</v>
      </c>
      <c r="U172" s="31">
        <v>22.9</v>
      </c>
      <c r="V172" s="30">
        <v>56972492</v>
      </c>
      <c r="W172" s="30">
        <v>54607135</v>
      </c>
      <c r="X172" s="30">
        <v>2365357</v>
      </c>
      <c r="Y172" s="30">
        <v>342086</v>
      </c>
      <c r="Z172" s="30">
        <v>2023271</v>
      </c>
      <c r="AA172" s="30">
        <v>610192</v>
      </c>
      <c r="AB172" s="30">
        <v>862978</v>
      </c>
      <c r="AC172" s="30" t="s">
        <v>115</v>
      </c>
      <c r="AD172" s="30">
        <v>1211234</v>
      </c>
      <c r="AE172" s="33">
        <v>261936</v>
      </c>
    </row>
    <row r="173" spans="1:31">
      <c r="A173" s="28">
        <v>2013</v>
      </c>
      <c r="B173" s="29" t="s">
        <v>118</v>
      </c>
      <c r="C173" s="29">
        <v>142051</v>
      </c>
      <c r="D173" s="29" t="s">
        <v>251</v>
      </c>
      <c r="E173" s="29" t="s">
        <v>258</v>
      </c>
      <c r="F173" s="30">
        <v>421317</v>
      </c>
      <c r="G173" s="30">
        <v>416270</v>
      </c>
      <c r="H173" s="30">
        <v>59222494</v>
      </c>
      <c r="I173" s="30">
        <v>59186406</v>
      </c>
      <c r="J173" s="30">
        <v>77914735</v>
      </c>
      <c r="K173" s="30">
        <v>115695</v>
      </c>
      <c r="L173" s="31">
        <v>13.9</v>
      </c>
      <c r="M173" s="31">
        <v>87.9</v>
      </c>
      <c r="N173" s="31">
        <v>27.7</v>
      </c>
      <c r="O173" s="31">
        <v>11.3</v>
      </c>
      <c r="P173" s="31">
        <v>9.5</v>
      </c>
      <c r="Q173" s="32">
        <v>0.99</v>
      </c>
      <c r="R173" s="32" t="s">
        <v>115</v>
      </c>
      <c r="S173" s="32" t="s">
        <v>115</v>
      </c>
      <c r="T173" s="31">
        <v>2.2999999999999998</v>
      </c>
      <c r="U173" s="31">
        <v>17.7</v>
      </c>
      <c r="V173" s="30">
        <v>135518089</v>
      </c>
      <c r="W173" s="30">
        <v>124353435</v>
      </c>
      <c r="X173" s="30">
        <v>11164654</v>
      </c>
      <c r="Y173" s="30">
        <v>368616</v>
      </c>
      <c r="Z173" s="30">
        <v>10796038</v>
      </c>
      <c r="AA173" s="30">
        <v>2920084</v>
      </c>
      <c r="AB173" s="30">
        <v>7294</v>
      </c>
      <c r="AC173" s="30" t="s">
        <v>115</v>
      </c>
      <c r="AD173" s="30" t="s">
        <v>115</v>
      </c>
      <c r="AE173" s="33">
        <v>2927378</v>
      </c>
    </row>
    <row r="174" spans="1:31">
      <c r="A174" s="28">
        <v>2013</v>
      </c>
      <c r="B174" s="29" t="s">
        <v>129</v>
      </c>
      <c r="C174" s="29">
        <v>142069</v>
      </c>
      <c r="D174" s="29" t="s">
        <v>251</v>
      </c>
      <c r="E174" s="29" t="s">
        <v>259</v>
      </c>
      <c r="F174" s="30">
        <v>196493</v>
      </c>
      <c r="G174" s="30">
        <v>194705</v>
      </c>
      <c r="H174" s="30">
        <v>26736424</v>
      </c>
      <c r="I174" s="30">
        <v>25380548</v>
      </c>
      <c r="J174" s="30">
        <v>37003962</v>
      </c>
      <c r="K174" s="30">
        <v>2544054</v>
      </c>
      <c r="L174" s="31">
        <v>9.6999999999999993</v>
      </c>
      <c r="M174" s="31">
        <v>88.2</v>
      </c>
      <c r="N174" s="31">
        <v>25.8</v>
      </c>
      <c r="O174" s="31">
        <v>15.4</v>
      </c>
      <c r="P174" s="31">
        <v>13.1</v>
      </c>
      <c r="Q174" s="32">
        <v>0.95</v>
      </c>
      <c r="R174" s="32" t="s">
        <v>115</v>
      </c>
      <c r="S174" s="32" t="s">
        <v>115</v>
      </c>
      <c r="T174" s="31">
        <v>8</v>
      </c>
      <c r="U174" s="31">
        <v>25.9</v>
      </c>
      <c r="V174" s="30">
        <v>67087578</v>
      </c>
      <c r="W174" s="30">
        <v>63240069</v>
      </c>
      <c r="X174" s="30">
        <v>3847509</v>
      </c>
      <c r="Y174" s="30">
        <v>255164</v>
      </c>
      <c r="Z174" s="30">
        <v>3592345</v>
      </c>
      <c r="AA174" s="30">
        <v>-76924</v>
      </c>
      <c r="AB174" s="30">
        <v>691698</v>
      </c>
      <c r="AC174" s="30" t="s">
        <v>115</v>
      </c>
      <c r="AD174" s="30" t="s">
        <v>115</v>
      </c>
      <c r="AE174" s="33">
        <v>614774</v>
      </c>
    </row>
    <row r="175" spans="1:31">
      <c r="A175" s="28">
        <v>2013</v>
      </c>
      <c r="B175" s="29" t="s">
        <v>129</v>
      </c>
      <c r="C175" s="29">
        <v>142077</v>
      </c>
      <c r="D175" s="29" t="s">
        <v>251</v>
      </c>
      <c r="E175" s="29" t="s">
        <v>260</v>
      </c>
      <c r="F175" s="30">
        <v>239843</v>
      </c>
      <c r="G175" s="30">
        <v>238448</v>
      </c>
      <c r="H175" s="30">
        <v>28513748</v>
      </c>
      <c r="I175" s="30">
        <v>26554427</v>
      </c>
      <c r="J175" s="30">
        <v>39643178</v>
      </c>
      <c r="K175" s="30">
        <v>3079037</v>
      </c>
      <c r="L175" s="31">
        <v>7.2</v>
      </c>
      <c r="M175" s="31">
        <v>94.3</v>
      </c>
      <c r="N175" s="31">
        <v>29.4</v>
      </c>
      <c r="O175" s="31">
        <v>11.6</v>
      </c>
      <c r="P175" s="31">
        <v>9.9</v>
      </c>
      <c r="Q175" s="32">
        <v>0.93</v>
      </c>
      <c r="R175" s="32" t="s">
        <v>115</v>
      </c>
      <c r="S175" s="32" t="s">
        <v>115</v>
      </c>
      <c r="T175" s="31">
        <v>1.2</v>
      </c>
      <c r="U175" s="31">
        <v>9.4</v>
      </c>
      <c r="V175" s="30">
        <v>65757740</v>
      </c>
      <c r="W175" s="30">
        <v>61919891</v>
      </c>
      <c r="X175" s="30">
        <v>3837849</v>
      </c>
      <c r="Y175" s="30">
        <v>979688</v>
      </c>
      <c r="Z175" s="30">
        <v>2858161</v>
      </c>
      <c r="AA175" s="30">
        <v>343738</v>
      </c>
      <c r="AB175" s="30">
        <v>6575</v>
      </c>
      <c r="AC175" s="30" t="s">
        <v>115</v>
      </c>
      <c r="AD175" s="30" t="s">
        <v>115</v>
      </c>
      <c r="AE175" s="33">
        <v>350313</v>
      </c>
    </row>
    <row r="176" spans="1:31">
      <c r="A176" s="28">
        <v>2013</v>
      </c>
      <c r="B176" s="29" t="s">
        <v>118</v>
      </c>
      <c r="C176" s="29">
        <v>142115</v>
      </c>
      <c r="D176" s="29" t="s">
        <v>251</v>
      </c>
      <c r="E176" s="29" t="s">
        <v>261</v>
      </c>
      <c r="F176" s="30">
        <v>164977</v>
      </c>
      <c r="G176" s="30">
        <v>161957</v>
      </c>
      <c r="H176" s="30">
        <v>20720721</v>
      </c>
      <c r="I176" s="30">
        <v>18660038</v>
      </c>
      <c r="J176" s="30">
        <v>28980422</v>
      </c>
      <c r="K176" s="30">
        <v>2730549</v>
      </c>
      <c r="L176" s="31">
        <v>8.1999999999999993</v>
      </c>
      <c r="M176" s="31">
        <v>95.7</v>
      </c>
      <c r="N176" s="31">
        <v>28.4</v>
      </c>
      <c r="O176" s="31">
        <v>14.6</v>
      </c>
      <c r="P176" s="31">
        <v>12.6</v>
      </c>
      <c r="Q176" s="32">
        <v>0.9</v>
      </c>
      <c r="R176" s="32" t="s">
        <v>115</v>
      </c>
      <c r="S176" s="32" t="s">
        <v>115</v>
      </c>
      <c r="T176" s="31">
        <v>3.9</v>
      </c>
      <c r="U176" s="31">
        <v>42.7</v>
      </c>
      <c r="V176" s="30">
        <v>46353010</v>
      </c>
      <c r="W176" s="30">
        <v>43632647</v>
      </c>
      <c r="X176" s="30">
        <v>2720363</v>
      </c>
      <c r="Y176" s="30">
        <v>329561</v>
      </c>
      <c r="Z176" s="30">
        <v>2390802</v>
      </c>
      <c r="AA176" s="30">
        <v>-811378</v>
      </c>
      <c r="AB176" s="30">
        <v>46831</v>
      </c>
      <c r="AC176" s="30">
        <v>153209</v>
      </c>
      <c r="AD176" s="30">
        <v>1397729</v>
      </c>
      <c r="AE176" s="33">
        <v>-2009067</v>
      </c>
    </row>
    <row r="177" spans="1:31">
      <c r="A177" s="28">
        <v>2013</v>
      </c>
      <c r="B177" s="29" t="s">
        <v>129</v>
      </c>
      <c r="C177" s="29">
        <v>142123</v>
      </c>
      <c r="D177" s="29" t="s">
        <v>251</v>
      </c>
      <c r="E177" s="29" t="s">
        <v>262</v>
      </c>
      <c r="F177" s="30">
        <v>225229</v>
      </c>
      <c r="G177" s="30">
        <v>219860</v>
      </c>
      <c r="H177" s="30">
        <v>31806477</v>
      </c>
      <c r="I177" s="30">
        <v>34304287</v>
      </c>
      <c r="J177" s="30">
        <v>44795952</v>
      </c>
      <c r="K177" s="30" t="s">
        <v>115</v>
      </c>
      <c r="L177" s="31">
        <v>3.9</v>
      </c>
      <c r="M177" s="31">
        <v>96.3</v>
      </c>
      <c r="N177" s="31">
        <v>28.8</v>
      </c>
      <c r="O177" s="31">
        <v>15</v>
      </c>
      <c r="P177" s="31">
        <v>13.3</v>
      </c>
      <c r="Q177" s="32">
        <v>1.08</v>
      </c>
      <c r="R177" s="32" t="s">
        <v>115</v>
      </c>
      <c r="S177" s="32" t="s">
        <v>115</v>
      </c>
      <c r="T177" s="31">
        <v>2.8</v>
      </c>
      <c r="U177" s="31">
        <v>54</v>
      </c>
      <c r="V177" s="30">
        <v>76278413</v>
      </c>
      <c r="W177" s="30">
        <v>74431979</v>
      </c>
      <c r="X177" s="30">
        <v>1846434</v>
      </c>
      <c r="Y177" s="30">
        <v>84908</v>
      </c>
      <c r="Z177" s="30">
        <v>1761526</v>
      </c>
      <c r="AA177" s="30">
        <v>638996</v>
      </c>
      <c r="AB177" s="30">
        <v>874495</v>
      </c>
      <c r="AC177" s="30" t="s">
        <v>115</v>
      </c>
      <c r="AD177" s="30" t="s">
        <v>115</v>
      </c>
      <c r="AE177" s="33">
        <v>1513491</v>
      </c>
    </row>
    <row r="178" spans="1:31">
      <c r="A178" s="28">
        <v>2013</v>
      </c>
      <c r="B178" s="29" t="s">
        <v>129</v>
      </c>
      <c r="C178" s="29">
        <v>142131</v>
      </c>
      <c r="D178" s="29" t="s">
        <v>251</v>
      </c>
      <c r="E178" s="29" t="s">
        <v>263</v>
      </c>
      <c r="F178" s="30">
        <v>233018</v>
      </c>
      <c r="G178" s="30">
        <v>227415</v>
      </c>
      <c r="H178" s="30">
        <v>28967523</v>
      </c>
      <c r="I178" s="30">
        <v>27546974</v>
      </c>
      <c r="J178" s="30">
        <v>39934009</v>
      </c>
      <c r="K178" s="30">
        <v>2665400</v>
      </c>
      <c r="L178" s="31">
        <v>5.2</v>
      </c>
      <c r="M178" s="31">
        <v>91.5</v>
      </c>
      <c r="N178" s="31">
        <v>27.9</v>
      </c>
      <c r="O178" s="31">
        <v>11.4</v>
      </c>
      <c r="P178" s="31">
        <v>10.199999999999999</v>
      </c>
      <c r="Q178" s="32">
        <v>0.95</v>
      </c>
      <c r="R178" s="32" t="s">
        <v>115</v>
      </c>
      <c r="S178" s="32" t="s">
        <v>115</v>
      </c>
      <c r="T178" s="31">
        <v>3</v>
      </c>
      <c r="U178" s="31">
        <v>9.6999999999999993</v>
      </c>
      <c r="V178" s="30">
        <v>67256074</v>
      </c>
      <c r="W178" s="30">
        <v>65100249</v>
      </c>
      <c r="X178" s="30">
        <v>2155825</v>
      </c>
      <c r="Y178" s="30">
        <v>64904</v>
      </c>
      <c r="Z178" s="30">
        <v>2090921</v>
      </c>
      <c r="AA178" s="30">
        <v>28984</v>
      </c>
      <c r="AB178" s="30">
        <v>7558</v>
      </c>
      <c r="AC178" s="30" t="s">
        <v>115</v>
      </c>
      <c r="AD178" s="30" t="s">
        <v>115</v>
      </c>
      <c r="AE178" s="33">
        <v>36542</v>
      </c>
    </row>
    <row r="179" spans="1:31">
      <c r="A179" s="28">
        <v>2013</v>
      </c>
      <c r="B179" s="29" t="s">
        <v>118</v>
      </c>
      <c r="C179" s="29">
        <v>142140</v>
      </c>
      <c r="D179" s="29" t="s">
        <v>251</v>
      </c>
      <c r="E179" s="29" t="s">
        <v>264</v>
      </c>
      <c r="F179" s="30">
        <v>99350</v>
      </c>
      <c r="G179" s="30">
        <v>97917</v>
      </c>
      <c r="H179" s="30">
        <v>13399447</v>
      </c>
      <c r="I179" s="30">
        <v>12772461</v>
      </c>
      <c r="J179" s="30">
        <v>18666077</v>
      </c>
      <c r="K179" s="30">
        <v>1418960</v>
      </c>
      <c r="L179" s="31">
        <v>5.0999999999999996</v>
      </c>
      <c r="M179" s="31">
        <v>93.6</v>
      </c>
      <c r="N179" s="31">
        <v>30.7</v>
      </c>
      <c r="O179" s="31">
        <v>14.4</v>
      </c>
      <c r="P179" s="31">
        <v>13</v>
      </c>
      <c r="Q179" s="32">
        <v>0.96</v>
      </c>
      <c r="R179" s="32" t="s">
        <v>115</v>
      </c>
      <c r="S179" s="32" t="s">
        <v>115</v>
      </c>
      <c r="T179" s="31">
        <v>5.3</v>
      </c>
      <c r="U179" s="31">
        <v>113</v>
      </c>
      <c r="V179" s="30">
        <v>28793663</v>
      </c>
      <c r="W179" s="30">
        <v>27787404</v>
      </c>
      <c r="X179" s="30">
        <v>1006259</v>
      </c>
      <c r="Y179" s="30">
        <v>62528</v>
      </c>
      <c r="Z179" s="30">
        <v>943731</v>
      </c>
      <c r="AA179" s="30">
        <v>126553</v>
      </c>
      <c r="AB179" s="30">
        <v>309420</v>
      </c>
      <c r="AC179" s="30" t="s">
        <v>115</v>
      </c>
      <c r="AD179" s="30">
        <v>66642</v>
      </c>
      <c r="AE179" s="33">
        <v>369331</v>
      </c>
    </row>
    <row r="180" spans="1:31">
      <c r="A180" s="28">
        <v>2013</v>
      </c>
      <c r="B180" s="29" t="s">
        <v>118</v>
      </c>
      <c r="C180" s="29">
        <v>142158</v>
      </c>
      <c r="D180" s="29" t="s">
        <v>251</v>
      </c>
      <c r="E180" s="29" t="s">
        <v>265</v>
      </c>
      <c r="F180" s="30">
        <v>129829</v>
      </c>
      <c r="G180" s="30">
        <v>127813</v>
      </c>
      <c r="H180" s="30">
        <v>16995970</v>
      </c>
      <c r="I180" s="30">
        <v>16778928</v>
      </c>
      <c r="J180" s="30">
        <v>22797020</v>
      </c>
      <c r="K180" s="30">
        <v>751787</v>
      </c>
      <c r="L180" s="31">
        <v>1.6</v>
      </c>
      <c r="M180" s="31">
        <v>93.4</v>
      </c>
      <c r="N180" s="31">
        <v>27.7</v>
      </c>
      <c r="O180" s="31">
        <v>11.2</v>
      </c>
      <c r="P180" s="31">
        <v>9.8000000000000007</v>
      </c>
      <c r="Q180" s="32">
        <v>0.99</v>
      </c>
      <c r="R180" s="32" t="s">
        <v>115</v>
      </c>
      <c r="S180" s="32" t="s">
        <v>115</v>
      </c>
      <c r="T180" s="31">
        <v>0.6</v>
      </c>
      <c r="U180" s="31" t="s">
        <v>115</v>
      </c>
      <c r="V180" s="30">
        <v>38432357</v>
      </c>
      <c r="W180" s="30">
        <v>36617982</v>
      </c>
      <c r="X180" s="30">
        <v>1814375</v>
      </c>
      <c r="Y180" s="30">
        <v>1443503</v>
      </c>
      <c r="Z180" s="30">
        <v>370872</v>
      </c>
      <c r="AA180" s="30">
        <v>-551002</v>
      </c>
      <c r="AB180" s="30">
        <v>156317</v>
      </c>
      <c r="AC180" s="30" t="s">
        <v>115</v>
      </c>
      <c r="AD180" s="30">
        <v>83409</v>
      </c>
      <c r="AE180" s="33">
        <v>-478094</v>
      </c>
    </row>
    <row r="181" spans="1:31">
      <c r="A181" s="28">
        <v>2013</v>
      </c>
      <c r="B181" s="29" t="s">
        <v>118</v>
      </c>
      <c r="C181" s="29">
        <v>142166</v>
      </c>
      <c r="D181" s="29" t="s">
        <v>251</v>
      </c>
      <c r="E181" s="29" t="s">
        <v>266</v>
      </c>
      <c r="F181" s="30">
        <v>130320</v>
      </c>
      <c r="G181" s="30">
        <v>127990</v>
      </c>
      <c r="H181" s="30">
        <v>16488431</v>
      </c>
      <c r="I181" s="30">
        <v>14396352</v>
      </c>
      <c r="J181" s="30">
        <v>22935240</v>
      </c>
      <c r="K181" s="30">
        <v>2221070</v>
      </c>
      <c r="L181" s="31">
        <v>2.6</v>
      </c>
      <c r="M181" s="31">
        <v>91.6</v>
      </c>
      <c r="N181" s="31">
        <v>25.8</v>
      </c>
      <c r="O181" s="31">
        <v>14.9</v>
      </c>
      <c r="P181" s="31">
        <v>13.1</v>
      </c>
      <c r="Q181" s="32">
        <v>0.87</v>
      </c>
      <c r="R181" s="32" t="s">
        <v>115</v>
      </c>
      <c r="S181" s="32" t="s">
        <v>115</v>
      </c>
      <c r="T181" s="31">
        <v>6.6</v>
      </c>
      <c r="U181" s="31">
        <v>14.8</v>
      </c>
      <c r="V181" s="30">
        <v>36553681</v>
      </c>
      <c r="W181" s="30">
        <v>35828823</v>
      </c>
      <c r="X181" s="30">
        <v>724858</v>
      </c>
      <c r="Y181" s="30">
        <v>131909</v>
      </c>
      <c r="Z181" s="30">
        <v>592949</v>
      </c>
      <c r="AA181" s="30">
        <v>-332654</v>
      </c>
      <c r="AB181" s="30">
        <v>738832</v>
      </c>
      <c r="AC181" s="30" t="s">
        <v>115</v>
      </c>
      <c r="AD181" s="30">
        <v>25296</v>
      </c>
      <c r="AE181" s="33">
        <v>380882</v>
      </c>
    </row>
    <row r="182" spans="1:31">
      <c r="A182" s="28">
        <v>2013</v>
      </c>
      <c r="B182" s="29" t="s">
        <v>112</v>
      </c>
      <c r="C182" s="29">
        <v>151009</v>
      </c>
      <c r="D182" s="29" t="s">
        <v>267</v>
      </c>
      <c r="E182" s="29" t="s">
        <v>268</v>
      </c>
      <c r="F182" s="30">
        <v>806525</v>
      </c>
      <c r="G182" s="30">
        <v>801974</v>
      </c>
      <c r="H182" s="30">
        <v>134523082</v>
      </c>
      <c r="I182" s="30">
        <v>99088733</v>
      </c>
      <c r="J182" s="30">
        <v>191088912</v>
      </c>
      <c r="K182" s="30">
        <v>23251489</v>
      </c>
      <c r="L182" s="31">
        <v>1</v>
      </c>
      <c r="M182" s="31">
        <v>92.2</v>
      </c>
      <c r="N182" s="31">
        <v>22</v>
      </c>
      <c r="O182" s="31">
        <v>19.8</v>
      </c>
      <c r="P182" s="31">
        <v>17.399999999999999</v>
      </c>
      <c r="Q182" s="32">
        <v>0.72</v>
      </c>
      <c r="R182" s="32" t="s">
        <v>115</v>
      </c>
      <c r="S182" s="32" t="s">
        <v>115</v>
      </c>
      <c r="T182" s="31">
        <v>10.9</v>
      </c>
      <c r="U182" s="31">
        <v>122.7</v>
      </c>
      <c r="V182" s="30">
        <v>370883110</v>
      </c>
      <c r="W182" s="30">
        <v>365485326</v>
      </c>
      <c r="X182" s="30">
        <v>5397784</v>
      </c>
      <c r="Y182" s="30">
        <v>3394704</v>
      </c>
      <c r="Z182" s="30">
        <v>2003080</v>
      </c>
      <c r="AA182" s="30">
        <v>-24401</v>
      </c>
      <c r="AB182" s="30">
        <v>4898</v>
      </c>
      <c r="AC182" s="30" t="s">
        <v>115</v>
      </c>
      <c r="AD182" s="30">
        <v>1300000</v>
      </c>
      <c r="AE182" s="33">
        <v>-1319503</v>
      </c>
    </row>
    <row r="183" spans="1:31">
      <c r="A183" s="28">
        <v>2013</v>
      </c>
      <c r="B183" s="29" t="s">
        <v>129</v>
      </c>
      <c r="C183" s="29">
        <v>152021</v>
      </c>
      <c r="D183" s="29" t="s">
        <v>267</v>
      </c>
      <c r="E183" s="29" t="s">
        <v>269</v>
      </c>
      <c r="F183" s="30">
        <v>280922</v>
      </c>
      <c r="G183" s="30">
        <v>278855</v>
      </c>
      <c r="H183" s="30">
        <v>50185822</v>
      </c>
      <c r="I183" s="30">
        <v>31377956</v>
      </c>
      <c r="J183" s="30">
        <v>72190823</v>
      </c>
      <c r="K183" s="30">
        <v>5948373</v>
      </c>
      <c r="L183" s="31">
        <v>3.8</v>
      </c>
      <c r="M183" s="31">
        <v>89.4</v>
      </c>
      <c r="N183" s="31">
        <v>23.5</v>
      </c>
      <c r="O183" s="31">
        <v>21.7</v>
      </c>
      <c r="P183" s="31">
        <v>17.600000000000001</v>
      </c>
      <c r="Q183" s="32">
        <v>0.61</v>
      </c>
      <c r="R183" s="32" t="s">
        <v>115</v>
      </c>
      <c r="S183" s="32" t="s">
        <v>115</v>
      </c>
      <c r="T183" s="31">
        <v>13.6</v>
      </c>
      <c r="U183" s="31">
        <v>81.5</v>
      </c>
      <c r="V183" s="30">
        <v>146455768</v>
      </c>
      <c r="W183" s="30">
        <v>142442434</v>
      </c>
      <c r="X183" s="30">
        <v>4013334</v>
      </c>
      <c r="Y183" s="30">
        <v>1300982</v>
      </c>
      <c r="Z183" s="30">
        <v>2712352</v>
      </c>
      <c r="AA183" s="30">
        <v>-2289178</v>
      </c>
      <c r="AB183" s="30">
        <v>2454</v>
      </c>
      <c r="AC183" s="30" t="s">
        <v>115</v>
      </c>
      <c r="AD183" s="30">
        <v>4000000</v>
      </c>
      <c r="AE183" s="33">
        <v>-6286724</v>
      </c>
    </row>
    <row r="184" spans="1:31">
      <c r="A184" s="28">
        <v>2013</v>
      </c>
      <c r="B184" s="29" t="s">
        <v>118</v>
      </c>
      <c r="C184" s="29">
        <v>152048</v>
      </c>
      <c r="D184" s="29" t="s">
        <v>267</v>
      </c>
      <c r="E184" s="29" t="s">
        <v>271</v>
      </c>
      <c r="F184" s="30">
        <v>102489</v>
      </c>
      <c r="G184" s="30">
        <v>102082</v>
      </c>
      <c r="H184" s="30">
        <v>17660513</v>
      </c>
      <c r="I184" s="30">
        <v>11133402</v>
      </c>
      <c r="J184" s="30">
        <v>24556812</v>
      </c>
      <c r="K184" s="30">
        <v>2073028</v>
      </c>
      <c r="L184" s="31">
        <v>3.4</v>
      </c>
      <c r="M184" s="31">
        <v>93.1</v>
      </c>
      <c r="N184" s="31">
        <v>27.1</v>
      </c>
      <c r="O184" s="31">
        <v>22.2</v>
      </c>
      <c r="P184" s="31">
        <v>18.7</v>
      </c>
      <c r="Q184" s="32">
        <v>0.62</v>
      </c>
      <c r="R184" s="32" t="s">
        <v>115</v>
      </c>
      <c r="S184" s="32" t="s">
        <v>115</v>
      </c>
      <c r="T184" s="31">
        <v>14.4</v>
      </c>
      <c r="U184" s="31">
        <v>144</v>
      </c>
      <c r="V184" s="30">
        <v>55010643</v>
      </c>
      <c r="W184" s="30">
        <v>53200170</v>
      </c>
      <c r="X184" s="30">
        <v>1810473</v>
      </c>
      <c r="Y184" s="30">
        <v>986181</v>
      </c>
      <c r="Z184" s="30">
        <v>824292</v>
      </c>
      <c r="AA184" s="30">
        <v>-2543046</v>
      </c>
      <c r="AB184" s="30">
        <v>10170</v>
      </c>
      <c r="AC184" s="30" t="s">
        <v>115</v>
      </c>
      <c r="AD184" s="30">
        <v>6383</v>
      </c>
      <c r="AE184" s="33">
        <v>-2539259</v>
      </c>
    </row>
    <row r="185" spans="1:31">
      <c r="A185" s="28">
        <v>2013</v>
      </c>
      <c r="B185" s="29" t="s">
        <v>118</v>
      </c>
      <c r="C185" s="29">
        <v>152064</v>
      </c>
      <c r="D185" s="29" t="s">
        <v>267</v>
      </c>
      <c r="E185" s="29" t="s">
        <v>272</v>
      </c>
      <c r="F185" s="30">
        <v>101571</v>
      </c>
      <c r="G185" s="30">
        <v>101085</v>
      </c>
      <c r="H185" s="30">
        <v>19445188</v>
      </c>
      <c r="I185" s="30">
        <v>9679905</v>
      </c>
      <c r="J185" s="30">
        <v>26399080</v>
      </c>
      <c r="K185" s="30">
        <v>1951455</v>
      </c>
      <c r="L185" s="31">
        <v>3.9</v>
      </c>
      <c r="M185" s="31">
        <v>85.7</v>
      </c>
      <c r="N185" s="31">
        <v>18.5</v>
      </c>
      <c r="O185" s="31">
        <v>20.2</v>
      </c>
      <c r="P185" s="31">
        <v>16.8</v>
      </c>
      <c r="Q185" s="32">
        <v>0.5</v>
      </c>
      <c r="R185" s="32" t="s">
        <v>115</v>
      </c>
      <c r="S185" s="32" t="s">
        <v>115</v>
      </c>
      <c r="T185" s="31">
        <v>10.8</v>
      </c>
      <c r="U185" s="31">
        <v>61</v>
      </c>
      <c r="V185" s="30">
        <v>47640255</v>
      </c>
      <c r="W185" s="30">
        <v>46291078</v>
      </c>
      <c r="X185" s="30">
        <v>1349177</v>
      </c>
      <c r="Y185" s="30">
        <v>318692</v>
      </c>
      <c r="Z185" s="30">
        <v>1030485</v>
      </c>
      <c r="AA185" s="30">
        <v>-6317</v>
      </c>
      <c r="AB185" s="30">
        <v>1145787</v>
      </c>
      <c r="AC185" s="30" t="s">
        <v>115</v>
      </c>
      <c r="AD185" s="30">
        <v>1608837</v>
      </c>
      <c r="AE185" s="33">
        <v>-469367</v>
      </c>
    </row>
    <row r="186" spans="1:31">
      <c r="A186" s="28">
        <v>2013</v>
      </c>
      <c r="B186" s="29" t="s">
        <v>129</v>
      </c>
      <c r="C186" s="29">
        <v>152226</v>
      </c>
      <c r="D186" s="29" t="s">
        <v>267</v>
      </c>
      <c r="E186" s="29" t="s">
        <v>270</v>
      </c>
      <c r="F186" s="30">
        <v>201794</v>
      </c>
      <c r="G186" s="30">
        <v>200802</v>
      </c>
      <c r="H186" s="30">
        <v>39097072</v>
      </c>
      <c r="I186" s="30">
        <v>24371405</v>
      </c>
      <c r="J186" s="30">
        <v>59702884</v>
      </c>
      <c r="K186" s="30">
        <v>4023989</v>
      </c>
      <c r="L186" s="31">
        <v>6</v>
      </c>
      <c r="M186" s="31">
        <v>93.1</v>
      </c>
      <c r="N186" s="31">
        <v>24.3</v>
      </c>
      <c r="O186" s="31">
        <v>21.9</v>
      </c>
      <c r="P186" s="31">
        <v>19.100000000000001</v>
      </c>
      <c r="Q186" s="32">
        <v>0.57999999999999996</v>
      </c>
      <c r="R186" s="32" t="s">
        <v>115</v>
      </c>
      <c r="S186" s="32" t="s">
        <v>115</v>
      </c>
      <c r="T186" s="31">
        <v>14.7</v>
      </c>
      <c r="U186" s="31">
        <v>126.5</v>
      </c>
      <c r="V186" s="30">
        <v>111273605</v>
      </c>
      <c r="W186" s="30">
        <v>106846588</v>
      </c>
      <c r="X186" s="30">
        <v>4427017</v>
      </c>
      <c r="Y186" s="30">
        <v>837447</v>
      </c>
      <c r="Z186" s="30">
        <v>3589570</v>
      </c>
      <c r="AA186" s="30">
        <v>-221546</v>
      </c>
      <c r="AB186" s="30">
        <v>1911581</v>
      </c>
      <c r="AC186" s="30">
        <v>500620</v>
      </c>
      <c r="AD186" s="30">
        <v>462094</v>
      </c>
      <c r="AE186" s="33">
        <v>1728561</v>
      </c>
    </row>
    <row r="187" spans="1:31">
      <c r="A187" s="28">
        <v>2013</v>
      </c>
      <c r="B187" s="29" t="s">
        <v>116</v>
      </c>
      <c r="C187" s="29">
        <v>162019</v>
      </c>
      <c r="D187" s="29" t="s">
        <v>273</v>
      </c>
      <c r="E187" s="29" t="s">
        <v>274</v>
      </c>
      <c r="F187" s="30">
        <v>420434</v>
      </c>
      <c r="G187" s="30">
        <v>415407</v>
      </c>
      <c r="H187" s="30">
        <v>70592740</v>
      </c>
      <c r="I187" s="30">
        <v>55342580</v>
      </c>
      <c r="J187" s="30">
        <v>101141040</v>
      </c>
      <c r="K187" s="30">
        <v>9301521</v>
      </c>
      <c r="L187" s="31">
        <v>1.4</v>
      </c>
      <c r="M187" s="31">
        <v>89.5</v>
      </c>
      <c r="N187" s="31">
        <v>21.3</v>
      </c>
      <c r="O187" s="31">
        <v>23.2</v>
      </c>
      <c r="P187" s="31">
        <v>20.8</v>
      </c>
      <c r="Q187" s="32">
        <v>0.78</v>
      </c>
      <c r="R187" s="32" t="s">
        <v>115</v>
      </c>
      <c r="S187" s="32" t="s">
        <v>115</v>
      </c>
      <c r="T187" s="31">
        <v>13.8</v>
      </c>
      <c r="U187" s="31">
        <v>141.69999999999999</v>
      </c>
      <c r="V187" s="30">
        <v>164812961</v>
      </c>
      <c r="W187" s="30">
        <v>162576758</v>
      </c>
      <c r="X187" s="30">
        <v>2236203</v>
      </c>
      <c r="Y187" s="30">
        <v>775713</v>
      </c>
      <c r="Z187" s="30">
        <v>1460490</v>
      </c>
      <c r="AA187" s="30">
        <v>236740</v>
      </c>
      <c r="AB187" s="30">
        <v>1379925</v>
      </c>
      <c r="AC187" s="30" t="s">
        <v>115</v>
      </c>
      <c r="AD187" s="30" t="s">
        <v>115</v>
      </c>
      <c r="AE187" s="33">
        <v>1616665</v>
      </c>
    </row>
    <row r="188" spans="1:31">
      <c r="A188" s="28">
        <v>2013</v>
      </c>
      <c r="B188" s="29" t="s">
        <v>118</v>
      </c>
      <c r="C188" s="29">
        <v>162027</v>
      </c>
      <c r="D188" s="29" t="s">
        <v>273</v>
      </c>
      <c r="E188" s="29" t="s">
        <v>275</v>
      </c>
      <c r="F188" s="30">
        <v>177005</v>
      </c>
      <c r="G188" s="30">
        <v>174477</v>
      </c>
      <c r="H188" s="30">
        <v>27466473</v>
      </c>
      <c r="I188" s="30">
        <v>20527638</v>
      </c>
      <c r="J188" s="30">
        <v>37911192</v>
      </c>
      <c r="K188" s="30">
        <v>3625249</v>
      </c>
      <c r="L188" s="31">
        <v>1.5</v>
      </c>
      <c r="M188" s="31">
        <v>87.3</v>
      </c>
      <c r="N188" s="31">
        <v>22</v>
      </c>
      <c r="O188" s="31">
        <v>22.2</v>
      </c>
      <c r="P188" s="31">
        <v>18.5</v>
      </c>
      <c r="Q188" s="32">
        <v>0.74</v>
      </c>
      <c r="R188" s="32" t="s">
        <v>115</v>
      </c>
      <c r="S188" s="32" t="s">
        <v>115</v>
      </c>
      <c r="T188" s="31">
        <v>15.5</v>
      </c>
      <c r="U188" s="31">
        <v>174.1</v>
      </c>
      <c r="V188" s="30">
        <v>83358661</v>
      </c>
      <c r="W188" s="30">
        <v>82213080</v>
      </c>
      <c r="X188" s="30">
        <v>1145581</v>
      </c>
      <c r="Y188" s="30">
        <v>588853</v>
      </c>
      <c r="Z188" s="30">
        <v>556728</v>
      </c>
      <c r="AA188" s="30">
        <v>-47374</v>
      </c>
      <c r="AB188" s="30">
        <v>1090</v>
      </c>
      <c r="AC188" s="30" t="s">
        <v>115</v>
      </c>
      <c r="AD188" s="30">
        <v>200000</v>
      </c>
      <c r="AE188" s="33">
        <v>-246284</v>
      </c>
    </row>
    <row r="189" spans="1:31">
      <c r="A189" s="28">
        <v>2013</v>
      </c>
      <c r="B189" s="29" t="s">
        <v>116</v>
      </c>
      <c r="C189" s="29">
        <v>172014</v>
      </c>
      <c r="D189" s="29" t="s">
        <v>276</v>
      </c>
      <c r="E189" s="29" t="s">
        <v>277</v>
      </c>
      <c r="F189" s="30">
        <v>452144</v>
      </c>
      <c r="G189" s="30">
        <v>447749</v>
      </c>
      <c r="H189" s="30">
        <v>74815099</v>
      </c>
      <c r="I189" s="30">
        <v>59510141</v>
      </c>
      <c r="J189" s="30">
        <v>102932924</v>
      </c>
      <c r="K189" s="30">
        <v>9967989</v>
      </c>
      <c r="L189" s="31">
        <v>2.1</v>
      </c>
      <c r="M189" s="31">
        <v>88.6</v>
      </c>
      <c r="N189" s="31">
        <v>18.5</v>
      </c>
      <c r="O189" s="31">
        <v>23.3</v>
      </c>
      <c r="P189" s="31">
        <v>22.6</v>
      </c>
      <c r="Q189" s="32">
        <v>0.79</v>
      </c>
      <c r="R189" s="32" t="s">
        <v>115</v>
      </c>
      <c r="S189" s="32" t="s">
        <v>115</v>
      </c>
      <c r="T189" s="31">
        <v>8.1</v>
      </c>
      <c r="U189" s="31">
        <v>88.6</v>
      </c>
      <c r="V189" s="30">
        <v>168505813</v>
      </c>
      <c r="W189" s="30">
        <v>165309093</v>
      </c>
      <c r="X189" s="30">
        <v>3196720</v>
      </c>
      <c r="Y189" s="30">
        <v>1048760</v>
      </c>
      <c r="Z189" s="30">
        <v>2147960</v>
      </c>
      <c r="AA189" s="30">
        <v>14832</v>
      </c>
      <c r="AB189" s="30">
        <v>679</v>
      </c>
      <c r="AC189" s="30">
        <v>2002712</v>
      </c>
      <c r="AD189" s="30" t="s">
        <v>115</v>
      </c>
      <c r="AE189" s="33">
        <v>2018223</v>
      </c>
    </row>
    <row r="190" spans="1:31">
      <c r="A190" s="28">
        <v>2013</v>
      </c>
      <c r="B190" s="29" t="s">
        <v>118</v>
      </c>
      <c r="C190" s="29">
        <v>172031</v>
      </c>
      <c r="D190" s="29" t="s">
        <v>276</v>
      </c>
      <c r="E190" s="29" t="s">
        <v>278</v>
      </c>
      <c r="F190" s="30">
        <v>108980</v>
      </c>
      <c r="G190" s="30">
        <v>107705</v>
      </c>
      <c r="H190" s="30">
        <v>18542111</v>
      </c>
      <c r="I190" s="30">
        <v>12650831</v>
      </c>
      <c r="J190" s="30">
        <v>24968905</v>
      </c>
      <c r="K190" s="30">
        <v>2671445</v>
      </c>
      <c r="L190" s="31">
        <v>2.5</v>
      </c>
      <c r="M190" s="31">
        <v>91.3</v>
      </c>
      <c r="N190" s="31">
        <v>19.7</v>
      </c>
      <c r="O190" s="31">
        <v>25.5</v>
      </c>
      <c r="P190" s="31">
        <v>23.5</v>
      </c>
      <c r="Q190" s="32">
        <v>0.68</v>
      </c>
      <c r="R190" s="32" t="s">
        <v>115</v>
      </c>
      <c r="S190" s="32" t="s">
        <v>115</v>
      </c>
      <c r="T190" s="31">
        <v>17.2</v>
      </c>
      <c r="U190" s="31">
        <v>190.3</v>
      </c>
      <c r="V190" s="30">
        <v>45205309</v>
      </c>
      <c r="W190" s="30">
        <v>44391671</v>
      </c>
      <c r="X190" s="30">
        <v>813638</v>
      </c>
      <c r="Y190" s="30">
        <v>201831</v>
      </c>
      <c r="Z190" s="30">
        <v>611807</v>
      </c>
      <c r="AA190" s="30">
        <v>5226</v>
      </c>
      <c r="AB190" s="30">
        <v>963</v>
      </c>
      <c r="AC190" s="30">
        <v>449346</v>
      </c>
      <c r="AD190" s="30">
        <v>150000</v>
      </c>
      <c r="AE190" s="33">
        <v>305535</v>
      </c>
    </row>
    <row r="191" spans="1:31">
      <c r="A191" s="28">
        <v>2013</v>
      </c>
      <c r="B191" s="29" t="s">
        <v>118</v>
      </c>
      <c r="C191" s="29">
        <v>172103</v>
      </c>
      <c r="D191" s="29" t="s">
        <v>276</v>
      </c>
      <c r="E191" s="29" t="s">
        <v>279</v>
      </c>
      <c r="F191" s="30">
        <v>113010</v>
      </c>
      <c r="G191" s="30">
        <v>112256</v>
      </c>
      <c r="H191" s="30">
        <v>20510111</v>
      </c>
      <c r="I191" s="30">
        <v>13244839</v>
      </c>
      <c r="J191" s="30">
        <v>30855579</v>
      </c>
      <c r="K191" s="30">
        <v>2609688</v>
      </c>
      <c r="L191" s="31">
        <v>3</v>
      </c>
      <c r="M191" s="31">
        <v>92.3</v>
      </c>
      <c r="N191" s="31">
        <v>19.5</v>
      </c>
      <c r="O191" s="31">
        <v>22.8</v>
      </c>
      <c r="P191" s="31">
        <v>20</v>
      </c>
      <c r="Q191" s="32">
        <v>0.63</v>
      </c>
      <c r="R191" s="32" t="s">
        <v>115</v>
      </c>
      <c r="S191" s="32" t="s">
        <v>115</v>
      </c>
      <c r="T191" s="31">
        <v>14</v>
      </c>
      <c r="U191" s="31">
        <v>148.80000000000001</v>
      </c>
      <c r="V191" s="30">
        <v>55993569</v>
      </c>
      <c r="W191" s="30">
        <v>54912737</v>
      </c>
      <c r="X191" s="30">
        <v>1080832</v>
      </c>
      <c r="Y191" s="30">
        <v>141903</v>
      </c>
      <c r="Z191" s="30">
        <v>938929</v>
      </c>
      <c r="AA191" s="30">
        <v>-160350</v>
      </c>
      <c r="AB191" s="30">
        <v>551216</v>
      </c>
      <c r="AC191" s="30" t="s">
        <v>115</v>
      </c>
      <c r="AD191" s="30" t="s">
        <v>115</v>
      </c>
      <c r="AE191" s="33">
        <v>390866</v>
      </c>
    </row>
    <row r="192" spans="1:31">
      <c r="A192" s="28">
        <v>2013</v>
      </c>
      <c r="B192" s="29" t="s">
        <v>129</v>
      </c>
      <c r="C192" s="29">
        <v>182010</v>
      </c>
      <c r="D192" s="29" t="s">
        <v>280</v>
      </c>
      <c r="E192" s="29" t="s">
        <v>281</v>
      </c>
      <c r="F192" s="30">
        <v>267978</v>
      </c>
      <c r="G192" s="30">
        <v>264294</v>
      </c>
      <c r="H192" s="30">
        <v>40432253</v>
      </c>
      <c r="I192" s="30">
        <v>34127725</v>
      </c>
      <c r="J192" s="30">
        <v>57988075</v>
      </c>
      <c r="K192" s="30">
        <v>5061845</v>
      </c>
      <c r="L192" s="31">
        <v>2</v>
      </c>
      <c r="M192" s="31">
        <v>93.1</v>
      </c>
      <c r="N192" s="31">
        <v>25.9</v>
      </c>
      <c r="O192" s="31">
        <v>21.9</v>
      </c>
      <c r="P192" s="31">
        <v>19.100000000000001</v>
      </c>
      <c r="Q192" s="32">
        <v>0.83</v>
      </c>
      <c r="R192" s="32" t="s">
        <v>115</v>
      </c>
      <c r="S192" s="32" t="s">
        <v>115</v>
      </c>
      <c r="T192" s="31">
        <v>11.9</v>
      </c>
      <c r="U192" s="31">
        <v>105.4</v>
      </c>
      <c r="V192" s="30">
        <v>105458219</v>
      </c>
      <c r="W192" s="30">
        <v>104103406</v>
      </c>
      <c r="X192" s="30">
        <v>1354813</v>
      </c>
      <c r="Y192" s="30">
        <v>173726</v>
      </c>
      <c r="Z192" s="30">
        <v>1181087</v>
      </c>
      <c r="AA192" s="30">
        <v>-41825</v>
      </c>
      <c r="AB192" s="30">
        <v>203600</v>
      </c>
      <c r="AC192" s="30" t="s">
        <v>115</v>
      </c>
      <c r="AD192" s="30" t="s">
        <v>115</v>
      </c>
      <c r="AE192" s="33">
        <v>161775</v>
      </c>
    </row>
    <row r="193" spans="1:31">
      <c r="A193" s="21">
        <v>2013</v>
      </c>
      <c r="B193" s="22" t="s">
        <v>129</v>
      </c>
      <c r="C193" s="22">
        <v>192015</v>
      </c>
      <c r="D193" s="22" t="s">
        <v>282</v>
      </c>
      <c r="E193" s="22" t="s">
        <v>283</v>
      </c>
      <c r="F193" s="23">
        <v>194800</v>
      </c>
      <c r="G193" s="23">
        <v>189874</v>
      </c>
      <c r="H193" s="23">
        <v>29589369</v>
      </c>
      <c r="I193" s="23">
        <v>22298899</v>
      </c>
      <c r="J193" s="23">
        <v>41766385</v>
      </c>
      <c r="K193" s="23">
        <v>4146124</v>
      </c>
      <c r="L193" s="24">
        <v>2.2999999999999998</v>
      </c>
      <c r="M193" s="24">
        <v>89.3</v>
      </c>
      <c r="N193" s="24">
        <v>21.8</v>
      </c>
      <c r="O193" s="24">
        <v>14.5</v>
      </c>
      <c r="P193" s="24">
        <v>13.3</v>
      </c>
      <c r="Q193" s="25">
        <v>0.75</v>
      </c>
      <c r="R193" s="25" t="s">
        <v>115</v>
      </c>
      <c r="S193" s="25" t="s">
        <v>115</v>
      </c>
      <c r="T193" s="24">
        <v>9.8000000000000007</v>
      </c>
      <c r="U193" s="24">
        <v>65</v>
      </c>
      <c r="V193" s="23">
        <v>71761233</v>
      </c>
      <c r="W193" s="23">
        <v>70137063</v>
      </c>
      <c r="X193" s="23">
        <v>1624170</v>
      </c>
      <c r="Y193" s="23">
        <v>651301</v>
      </c>
      <c r="Z193" s="23">
        <v>972869</v>
      </c>
      <c r="AA193" s="23">
        <v>792398</v>
      </c>
      <c r="AB193" s="23">
        <v>998</v>
      </c>
      <c r="AC193" s="23" t="s">
        <v>115</v>
      </c>
      <c r="AD193" s="23" t="s">
        <v>115</v>
      </c>
      <c r="AE193" s="26">
        <v>793396</v>
      </c>
    </row>
    <row r="194" spans="1:31">
      <c r="A194" s="28">
        <v>2013</v>
      </c>
      <c r="B194" s="29" t="s">
        <v>116</v>
      </c>
      <c r="C194" s="29">
        <v>202011</v>
      </c>
      <c r="D194" s="29" t="s">
        <v>284</v>
      </c>
      <c r="E194" s="29" t="s">
        <v>285</v>
      </c>
      <c r="F194" s="30">
        <v>386065</v>
      </c>
      <c r="G194" s="30">
        <v>382642</v>
      </c>
      <c r="H194" s="30">
        <v>65468947</v>
      </c>
      <c r="I194" s="30">
        <v>45363749</v>
      </c>
      <c r="J194" s="30">
        <v>90677945</v>
      </c>
      <c r="K194" s="30">
        <v>8393202</v>
      </c>
      <c r="L194" s="31">
        <v>2.1</v>
      </c>
      <c r="M194" s="31">
        <v>84.9</v>
      </c>
      <c r="N194" s="31">
        <v>21.6</v>
      </c>
      <c r="O194" s="31">
        <v>17.899999999999999</v>
      </c>
      <c r="P194" s="31">
        <v>16.3</v>
      </c>
      <c r="Q194" s="32">
        <v>0.69</v>
      </c>
      <c r="R194" s="32" t="s">
        <v>115</v>
      </c>
      <c r="S194" s="32" t="s">
        <v>115</v>
      </c>
      <c r="T194" s="31">
        <v>8.1</v>
      </c>
      <c r="U194" s="31">
        <v>19.899999999999999</v>
      </c>
      <c r="V194" s="30">
        <v>159393362</v>
      </c>
      <c r="W194" s="30">
        <v>152292960</v>
      </c>
      <c r="X194" s="30">
        <v>7100402</v>
      </c>
      <c r="Y194" s="30">
        <v>5181945</v>
      </c>
      <c r="Z194" s="30">
        <v>1918457</v>
      </c>
      <c r="AA194" s="30">
        <v>948055</v>
      </c>
      <c r="AB194" s="30">
        <v>70676</v>
      </c>
      <c r="AC194" s="30" t="s">
        <v>115</v>
      </c>
      <c r="AD194" s="30">
        <v>300000</v>
      </c>
      <c r="AE194" s="33">
        <v>718731</v>
      </c>
    </row>
    <row r="195" spans="1:31">
      <c r="A195" s="28">
        <v>2013</v>
      </c>
      <c r="B195" s="29" t="s">
        <v>129</v>
      </c>
      <c r="C195" s="29">
        <v>202029</v>
      </c>
      <c r="D195" s="29" t="s">
        <v>284</v>
      </c>
      <c r="E195" s="29" t="s">
        <v>286</v>
      </c>
      <c r="F195" s="30">
        <v>243271</v>
      </c>
      <c r="G195" s="30">
        <v>239542</v>
      </c>
      <c r="H195" s="30">
        <v>40741218</v>
      </c>
      <c r="I195" s="30">
        <v>28456822</v>
      </c>
      <c r="J195" s="30">
        <v>57913695</v>
      </c>
      <c r="K195" s="30">
        <v>5008772</v>
      </c>
      <c r="L195" s="31">
        <v>2.4</v>
      </c>
      <c r="M195" s="31">
        <v>83</v>
      </c>
      <c r="N195" s="31">
        <v>21</v>
      </c>
      <c r="O195" s="31">
        <v>18.8</v>
      </c>
      <c r="P195" s="31">
        <v>17.2</v>
      </c>
      <c r="Q195" s="32">
        <v>0.69</v>
      </c>
      <c r="R195" s="32" t="s">
        <v>115</v>
      </c>
      <c r="S195" s="32" t="s">
        <v>115</v>
      </c>
      <c r="T195" s="31">
        <v>8</v>
      </c>
      <c r="U195" s="31" t="s">
        <v>115</v>
      </c>
      <c r="V195" s="30">
        <v>91876109</v>
      </c>
      <c r="W195" s="30">
        <v>90172437</v>
      </c>
      <c r="X195" s="30">
        <v>1703672</v>
      </c>
      <c r="Y195" s="30">
        <v>313007</v>
      </c>
      <c r="Z195" s="30">
        <v>1390665</v>
      </c>
      <c r="AA195" s="30">
        <v>42769</v>
      </c>
      <c r="AB195" s="30">
        <v>671772</v>
      </c>
      <c r="AC195" s="30" t="s">
        <v>115</v>
      </c>
      <c r="AD195" s="30" t="s">
        <v>115</v>
      </c>
      <c r="AE195" s="33">
        <v>714541</v>
      </c>
    </row>
    <row r="196" spans="1:31">
      <c r="A196" s="28">
        <v>2013</v>
      </c>
      <c r="B196" s="29" t="s">
        <v>118</v>
      </c>
      <c r="C196" s="29">
        <v>202037</v>
      </c>
      <c r="D196" s="29" t="s">
        <v>284</v>
      </c>
      <c r="E196" s="29" t="s">
        <v>287</v>
      </c>
      <c r="F196" s="30">
        <v>160957</v>
      </c>
      <c r="G196" s="30">
        <v>157646</v>
      </c>
      <c r="H196" s="30">
        <v>29143319</v>
      </c>
      <c r="I196" s="30">
        <v>17297956</v>
      </c>
      <c r="J196" s="30">
        <v>40093712</v>
      </c>
      <c r="K196" s="30">
        <v>3392961</v>
      </c>
      <c r="L196" s="31">
        <v>6.4</v>
      </c>
      <c r="M196" s="31">
        <v>85.9</v>
      </c>
      <c r="N196" s="31">
        <v>20</v>
      </c>
      <c r="O196" s="31">
        <v>18.7</v>
      </c>
      <c r="P196" s="31">
        <v>17.600000000000001</v>
      </c>
      <c r="Q196" s="32">
        <v>0.59</v>
      </c>
      <c r="R196" s="32" t="s">
        <v>115</v>
      </c>
      <c r="S196" s="32" t="s">
        <v>115</v>
      </c>
      <c r="T196" s="31">
        <v>7</v>
      </c>
      <c r="U196" s="31">
        <v>58.9</v>
      </c>
      <c r="V196" s="30">
        <v>75010268</v>
      </c>
      <c r="W196" s="30">
        <v>71771634</v>
      </c>
      <c r="X196" s="30">
        <v>3238634</v>
      </c>
      <c r="Y196" s="30">
        <v>683827</v>
      </c>
      <c r="Z196" s="30">
        <v>2554807</v>
      </c>
      <c r="AA196" s="30">
        <v>-515261</v>
      </c>
      <c r="AB196" s="30" t="s">
        <v>115</v>
      </c>
      <c r="AC196" s="30">
        <v>697740</v>
      </c>
      <c r="AD196" s="30" t="s">
        <v>115</v>
      </c>
      <c r="AE196" s="33">
        <v>182479</v>
      </c>
    </row>
    <row r="197" spans="1:31">
      <c r="A197" s="28">
        <v>2013</v>
      </c>
      <c r="B197" s="29" t="s">
        <v>118</v>
      </c>
      <c r="C197" s="29">
        <v>202053</v>
      </c>
      <c r="D197" s="29" t="s">
        <v>284</v>
      </c>
      <c r="E197" s="29" t="s">
        <v>288</v>
      </c>
      <c r="F197" s="30">
        <v>105549</v>
      </c>
      <c r="G197" s="30">
        <v>103510</v>
      </c>
      <c r="H197" s="30">
        <v>20874476</v>
      </c>
      <c r="I197" s="30">
        <v>11127056</v>
      </c>
      <c r="J197" s="30">
        <v>27516589</v>
      </c>
      <c r="K197" s="30">
        <v>2234123</v>
      </c>
      <c r="L197" s="31">
        <v>4</v>
      </c>
      <c r="M197" s="31">
        <v>88.5</v>
      </c>
      <c r="N197" s="31">
        <v>18.8</v>
      </c>
      <c r="O197" s="31">
        <v>17.7</v>
      </c>
      <c r="P197" s="31">
        <v>15.4</v>
      </c>
      <c r="Q197" s="32">
        <v>0.53</v>
      </c>
      <c r="R197" s="32" t="s">
        <v>115</v>
      </c>
      <c r="S197" s="32" t="s">
        <v>115</v>
      </c>
      <c r="T197" s="31">
        <v>8.5</v>
      </c>
      <c r="U197" s="31" t="s">
        <v>115</v>
      </c>
      <c r="V197" s="30">
        <v>45479474</v>
      </c>
      <c r="W197" s="30">
        <v>44012885</v>
      </c>
      <c r="X197" s="30">
        <v>1466589</v>
      </c>
      <c r="Y197" s="30">
        <v>375828</v>
      </c>
      <c r="Z197" s="30">
        <v>1090761</v>
      </c>
      <c r="AA197" s="30">
        <v>166652</v>
      </c>
      <c r="AB197" s="30">
        <v>1270</v>
      </c>
      <c r="AC197" s="30">
        <v>2508</v>
      </c>
      <c r="AD197" s="30">
        <v>200000</v>
      </c>
      <c r="AE197" s="33">
        <v>-29570</v>
      </c>
    </row>
    <row r="198" spans="1:31">
      <c r="A198" s="28">
        <v>2013</v>
      </c>
      <c r="B198" s="29" t="s">
        <v>118</v>
      </c>
      <c r="C198" s="29">
        <v>202177</v>
      </c>
      <c r="D198" s="29" t="s">
        <v>284</v>
      </c>
      <c r="E198" s="29" t="s">
        <v>289</v>
      </c>
      <c r="F198" s="30">
        <v>100166</v>
      </c>
      <c r="G198" s="30">
        <v>99162</v>
      </c>
      <c r="H198" s="30">
        <v>20271920</v>
      </c>
      <c r="I198" s="30">
        <v>10375583</v>
      </c>
      <c r="J198" s="30">
        <v>27368621</v>
      </c>
      <c r="K198" s="30">
        <v>2182660</v>
      </c>
      <c r="L198" s="31">
        <v>3.7</v>
      </c>
      <c r="M198" s="31">
        <v>79.900000000000006</v>
      </c>
      <c r="N198" s="31">
        <v>20.3</v>
      </c>
      <c r="O198" s="31">
        <v>17</v>
      </c>
      <c r="P198" s="31">
        <v>18.100000000000001</v>
      </c>
      <c r="Q198" s="32">
        <v>0.51</v>
      </c>
      <c r="R198" s="32" t="s">
        <v>115</v>
      </c>
      <c r="S198" s="32" t="s">
        <v>115</v>
      </c>
      <c r="T198" s="31">
        <v>1.5</v>
      </c>
      <c r="U198" s="31" t="s">
        <v>115</v>
      </c>
      <c r="V198" s="30">
        <v>48123555</v>
      </c>
      <c r="W198" s="30">
        <v>46717183</v>
      </c>
      <c r="X198" s="30">
        <v>1406372</v>
      </c>
      <c r="Y198" s="30">
        <v>387454</v>
      </c>
      <c r="Z198" s="30">
        <v>1018918</v>
      </c>
      <c r="AA198" s="30">
        <v>20785</v>
      </c>
      <c r="AB198" s="30">
        <v>1305770</v>
      </c>
      <c r="AC198" s="30">
        <v>955808</v>
      </c>
      <c r="AD198" s="30" t="s">
        <v>115</v>
      </c>
      <c r="AE198" s="33">
        <v>2282363</v>
      </c>
    </row>
    <row r="199" spans="1:31">
      <c r="A199" s="28">
        <v>2013</v>
      </c>
      <c r="B199" s="29" t="s">
        <v>116</v>
      </c>
      <c r="C199" s="29">
        <v>212016</v>
      </c>
      <c r="D199" s="29" t="s">
        <v>290</v>
      </c>
      <c r="E199" s="29" t="s">
        <v>291</v>
      </c>
      <c r="F199" s="30">
        <v>416625</v>
      </c>
      <c r="G199" s="30">
        <v>408162</v>
      </c>
      <c r="H199" s="30">
        <v>61840278</v>
      </c>
      <c r="I199" s="30">
        <v>51447951</v>
      </c>
      <c r="J199" s="30">
        <v>86621687</v>
      </c>
      <c r="K199" s="30">
        <v>8078588</v>
      </c>
      <c r="L199" s="31">
        <v>10.7</v>
      </c>
      <c r="M199" s="31">
        <v>88.3</v>
      </c>
      <c r="N199" s="31">
        <v>25.3</v>
      </c>
      <c r="O199" s="31">
        <v>15.1</v>
      </c>
      <c r="P199" s="31">
        <v>12.4</v>
      </c>
      <c r="Q199" s="32">
        <v>0.82</v>
      </c>
      <c r="R199" s="32" t="s">
        <v>115</v>
      </c>
      <c r="S199" s="32" t="s">
        <v>115</v>
      </c>
      <c r="T199" s="31">
        <v>4</v>
      </c>
      <c r="U199" s="31">
        <v>1</v>
      </c>
      <c r="V199" s="30">
        <v>158993619</v>
      </c>
      <c r="W199" s="30">
        <v>147314866</v>
      </c>
      <c r="X199" s="30">
        <v>11678753</v>
      </c>
      <c r="Y199" s="30">
        <v>2406443</v>
      </c>
      <c r="Z199" s="30">
        <v>9272310</v>
      </c>
      <c r="AA199" s="30">
        <v>224648</v>
      </c>
      <c r="AB199" s="30">
        <v>9518</v>
      </c>
      <c r="AC199" s="30" t="s">
        <v>115</v>
      </c>
      <c r="AD199" s="30">
        <v>1000000</v>
      </c>
      <c r="AE199" s="33">
        <v>-765834</v>
      </c>
    </row>
    <row r="200" spans="1:31">
      <c r="A200" s="28">
        <v>2013</v>
      </c>
      <c r="B200" s="29" t="s">
        <v>118</v>
      </c>
      <c r="C200" s="29">
        <v>212024</v>
      </c>
      <c r="D200" s="29" t="s">
        <v>290</v>
      </c>
      <c r="E200" s="29" t="s">
        <v>292</v>
      </c>
      <c r="F200" s="30">
        <v>163088</v>
      </c>
      <c r="G200" s="30">
        <v>158833</v>
      </c>
      <c r="H200" s="30">
        <v>23516170</v>
      </c>
      <c r="I200" s="30">
        <v>21055024</v>
      </c>
      <c r="J200" s="30">
        <v>34311584</v>
      </c>
      <c r="K200" s="30">
        <v>2851977</v>
      </c>
      <c r="L200" s="31">
        <v>5.3</v>
      </c>
      <c r="M200" s="31">
        <v>86.5</v>
      </c>
      <c r="N200" s="31">
        <v>23.8</v>
      </c>
      <c r="O200" s="31">
        <v>13.9</v>
      </c>
      <c r="P200" s="31">
        <v>11.9</v>
      </c>
      <c r="Q200" s="32">
        <v>0.9</v>
      </c>
      <c r="R200" s="32" t="s">
        <v>115</v>
      </c>
      <c r="S200" s="32" t="s">
        <v>115</v>
      </c>
      <c r="T200" s="31">
        <v>2.2999999999999998</v>
      </c>
      <c r="U200" s="31">
        <v>17</v>
      </c>
      <c r="V200" s="30">
        <v>58977364</v>
      </c>
      <c r="W200" s="30">
        <v>57006505</v>
      </c>
      <c r="X200" s="30">
        <v>1970859</v>
      </c>
      <c r="Y200" s="30">
        <v>163980</v>
      </c>
      <c r="Z200" s="30">
        <v>1806879</v>
      </c>
      <c r="AA200" s="30">
        <v>421222</v>
      </c>
      <c r="AB200" s="30">
        <v>1059900</v>
      </c>
      <c r="AC200" s="30" t="s">
        <v>115</v>
      </c>
      <c r="AD200" s="30">
        <v>300000</v>
      </c>
      <c r="AE200" s="33">
        <v>1181122</v>
      </c>
    </row>
    <row r="201" spans="1:31">
      <c r="A201" s="28">
        <v>2013</v>
      </c>
      <c r="B201" s="29" t="s">
        <v>118</v>
      </c>
      <c r="C201" s="29">
        <v>212041</v>
      </c>
      <c r="D201" s="29" t="s">
        <v>290</v>
      </c>
      <c r="E201" s="29" t="s">
        <v>293</v>
      </c>
      <c r="F201" s="30">
        <v>114968</v>
      </c>
      <c r="G201" s="30">
        <v>113507</v>
      </c>
      <c r="H201" s="30">
        <v>15494487</v>
      </c>
      <c r="I201" s="30">
        <v>11412878</v>
      </c>
      <c r="J201" s="30">
        <v>21726357</v>
      </c>
      <c r="K201" s="30">
        <v>2148609</v>
      </c>
      <c r="L201" s="31">
        <v>8.9</v>
      </c>
      <c r="M201" s="31">
        <v>86.1</v>
      </c>
      <c r="N201" s="31">
        <v>25.8</v>
      </c>
      <c r="O201" s="31">
        <v>15.9</v>
      </c>
      <c r="P201" s="31">
        <v>12.7</v>
      </c>
      <c r="Q201" s="32">
        <v>0.74</v>
      </c>
      <c r="R201" s="32" t="s">
        <v>115</v>
      </c>
      <c r="S201" s="32" t="s">
        <v>115</v>
      </c>
      <c r="T201" s="31">
        <v>-0.7</v>
      </c>
      <c r="U201" s="31" t="s">
        <v>115</v>
      </c>
      <c r="V201" s="30">
        <v>37281239</v>
      </c>
      <c r="W201" s="30">
        <v>35161284</v>
      </c>
      <c r="X201" s="30">
        <v>2119955</v>
      </c>
      <c r="Y201" s="30">
        <v>180363</v>
      </c>
      <c r="Z201" s="30">
        <v>1939592</v>
      </c>
      <c r="AA201" s="30">
        <v>-9232</v>
      </c>
      <c r="AB201" s="30">
        <v>201321</v>
      </c>
      <c r="AC201" s="30" t="s">
        <v>115</v>
      </c>
      <c r="AD201" s="30">
        <v>1890000</v>
      </c>
      <c r="AE201" s="33">
        <v>-1697911</v>
      </c>
    </row>
    <row r="202" spans="1:31">
      <c r="A202" s="28">
        <v>2013</v>
      </c>
      <c r="B202" s="29" t="s">
        <v>118</v>
      </c>
      <c r="C202" s="29">
        <v>212130</v>
      </c>
      <c r="D202" s="29" t="s">
        <v>290</v>
      </c>
      <c r="E202" s="29" t="s">
        <v>294</v>
      </c>
      <c r="F202" s="30">
        <v>148750</v>
      </c>
      <c r="G202" s="30">
        <v>145921</v>
      </c>
      <c r="H202" s="30">
        <v>19233165</v>
      </c>
      <c r="I202" s="30">
        <v>16457587</v>
      </c>
      <c r="J202" s="30">
        <v>27943817</v>
      </c>
      <c r="K202" s="30">
        <v>3204636</v>
      </c>
      <c r="L202" s="31">
        <v>8.3000000000000007</v>
      </c>
      <c r="M202" s="31">
        <v>83.1</v>
      </c>
      <c r="N202" s="31">
        <v>20.3</v>
      </c>
      <c r="O202" s="31">
        <v>15.7</v>
      </c>
      <c r="P202" s="31">
        <v>13</v>
      </c>
      <c r="Q202" s="32">
        <v>0.86</v>
      </c>
      <c r="R202" s="32" t="s">
        <v>115</v>
      </c>
      <c r="S202" s="32" t="s">
        <v>115</v>
      </c>
      <c r="T202" s="31">
        <v>0.7</v>
      </c>
      <c r="U202" s="31" t="s">
        <v>115</v>
      </c>
      <c r="V202" s="30">
        <v>46735711</v>
      </c>
      <c r="W202" s="30">
        <v>43623006</v>
      </c>
      <c r="X202" s="30">
        <v>3112705</v>
      </c>
      <c r="Y202" s="30">
        <v>795812</v>
      </c>
      <c r="Z202" s="30">
        <v>2316893</v>
      </c>
      <c r="AA202" s="30">
        <v>324873</v>
      </c>
      <c r="AB202" s="30">
        <v>3279599</v>
      </c>
      <c r="AC202" s="30" t="s">
        <v>115</v>
      </c>
      <c r="AD202" s="30" t="s">
        <v>115</v>
      </c>
      <c r="AE202" s="33">
        <v>3604472</v>
      </c>
    </row>
    <row r="203" spans="1:31">
      <c r="A203" s="28">
        <v>2013</v>
      </c>
      <c r="B203" s="29" t="s">
        <v>112</v>
      </c>
      <c r="C203" s="29">
        <v>221007</v>
      </c>
      <c r="D203" s="29" t="s">
        <v>295</v>
      </c>
      <c r="E203" s="29" t="s">
        <v>296</v>
      </c>
      <c r="F203" s="30">
        <v>718774</v>
      </c>
      <c r="G203" s="30">
        <v>710730</v>
      </c>
      <c r="H203" s="30">
        <v>112951240</v>
      </c>
      <c r="I203" s="30">
        <v>101520319</v>
      </c>
      <c r="J203" s="30">
        <v>165129535</v>
      </c>
      <c r="K203" s="30">
        <v>20461285</v>
      </c>
      <c r="L203" s="31">
        <v>3.2</v>
      </c>
      <c r="M203" s="31">
        <v>91.1</v>
      </c>
      <c r="N203" s="31">
        <v>23.8</v>
      </c>
      <c r="O203" s="31">
        <v>23.3</v>
      </c>
      <c r="P203" s="31">
        <v>20.2</v>
      </c>
      <c r="Q203" s="32">
        <v>0.9</v>
      </c>
      <c r="R203" s="32" t="s">
        <v>115</v>
      </c>
      <c r="S203" s="32" t="s">
        <v>115</v>
      </c>
      <c r="T203" s="31">
        <v>10.3</v>
      </c>
      <c r="U203" s="31">
        <v>76.2</v>
      </c>
      <c r="V203" s="30">
        <v>279775906</v>
      </c>
      <c r="W203" s="30">
        <v>269506052</v>
      </c>
      <c r="X203" s="30">
        <v>10269854</v>
      </c>
      <c r="Y203" s="30">
        <v>5031803</v>
      </c>
      <c r="Z203" s="30">
        <v>5238051</v>
      </c>
      <c r="AA203" s="30">
        <v>1175571</v>
      </c>
      <c r="AB203" s="30">
        <v>2206743</v>
      </c>
      <c r="AC203" s="30" t="s">
        <v>115</v>
      </c>
      <c r="AD203" s="30">
        <v>2200000</v>
      </c>
      <c r="AE203" s="33">
        <v>1182314</v>
      </c>
    </row>
    <row r="204" spans="1:31">
      <c r="A204" s="28">
        <v>2013</v>
      </c>
      <c r="B204" s="29" t="s">
        <v>112</v>
      </c>
      <c r="C204" s="29">
        <v>221309</v>
      </c>
      <c r="D204" s="29" t="s">
        <v>295</v>
      </c>
      <c r="E204" s="29" t="s">
        <v>297</v>
      </c>
      <c r="F204" s="30">
        <v>812286</v>
      </c>
      <c r="G204" s="30">
        <v>790959</v>
      </c>
      <c r="H204" s="30">
        <v>122135732</v>
      </c>
      <c r="I204" s="30">
        <v>107659914</v>
      </c>
      <c r="J204" s="30">
        <v>176610218</v>
      </c>
      <c r="K204" s="30">
        <v>17639610</v>
      </c>
      <c r="L204" s="31">
        <v>3.7</v>
      </c>
      <c r="M204" s="31">
        <v>90.7</v>
      </c>
      <c r="N204" s="31">
        <v>23</v>
      </c>
      <c r="O204" s="31">
        <v>20.8</v>
      </c>
      <c r="P204" s="31">
        <v>18.2</v>
      </c>
      <c r="Q204" s="32">
        <v>0.87</v>
      </c>
      <c r="R204" s="32" t="s">
        <v>115</v>
      </c>
      <c r="S204" s="32" t="s">
        <v>115</v>
      </c>
      <c r="T204" s="31">
        <v>10.8</v>
      </c>
      <c r="U204" s="31">
        <v>8.9</v>
      </c>
      <c r="V204" s="30">
        <v>288578705</v>
      </c>
      <c r="W204" s="30">
        <v>280152448</v>
      </c>
      <c r="X204" s="30">
        <v>8426257</v>
      </c>
      <c r="Y204" s="30">
        <v>1813811</v>
      </c>
      <c r="Z204" s="30">
        <v>6612446</v>
      </c>
      <c r="AA204" s="30">
        <v>63023</v>
      </c>
      <c r="AB204" s="30">
        <v>33432</v>
      </c>
      <c r="AC204" s="30">
        <v>224603</v>
      </c>
      <c r="AD204" s="30" t="s">
        <v>115</v>
      </c>
      <c r="AE204" s="33">
        <v>321058</v>
      </c>
    </row>
    <row r="205" spans="1:31">
      <c r="A205" s="28">
        <v>2013</v>
      </c>
      <c r="B205" s="29" t="s">
        <v>129</v>
      </c>
      <c r="C205" s="29">
        <v>222038</v>
      </c>
      <c r="D205" s="29" t="s">
        <v>295</v>
      </c>
      <c r="E205" s="29" t="s">
        <v>298</v>
      </c>
      <c r="F205" s="30">
        <v>204703</v>
      </c>
      <c r="G205" s="30">
        <v>201253</v>
      </c>
      <c r="H205" s="30">
        <v>29429074</v>
      </c>
      <c r="I205" s="30">
        <v>28202237</v>
      </c>
      <c r="J205" s="30">
        <v>41045468</v>
      </c>
      <c r="K205" s="30">
        <v>2345653</v>
      </c>
      <c r="L205" s="31">
        <v>5.3</v>
      </c>
      <c r="M205" s="31">
        <v>81.599999999999994</v>
      </c>
      <c r="N205" s="31">
        <v>24.3</v>
      </c>
      <c r="O205" s="31">
        <v>17.399999999999999</v>
      </c>
      <c r="P205" s="31">
        <v>15.1</v>
      </c>
      <c r="Q205" s="32">
        <v>0.96</v>
      </c>
      <c r="R205" s="32" t="s">
        <v>115</v>
      </c>
      <c r="S205" s="32" t="s">
        <v>115</v>
      </c>
      <c r="T205" s="31">
        <v>6.8</v>
      </c>
      <c r="U205" s="31">
        <v>64.099999999999994</v>
      </c>
      <c r="V205" s="30">
        <v>70784280</v>
      </c>
      <c r="W205" s="30">
        <v>68512078</v>
      </c>
      <c r="X205" s="30">
        <v>2272202</v>
      </c>
      <c r="Y205" s="30">
        <v>98752</v>
      </c>
      <c r="Z205" s="30">
        <v>2173450</v>
      </c>
      <c r="AA205" s="30">
        <v>540658</v>
      </c>
      <c r="AB205" s="30">
        <v>1367737</v>
      </c>
      <c r="AC205" s="30" t="s">
        <v>115</v>
      </c>
      <c r="AD205" s="30">
        <v>486250</v>
      </c>
      <c r="AE205" s="33">
        <v>1422145</v>
      </c>
    </row>
    <row r="206" spans="1:31">
      <c r="A206" s="28">
        <v>2013</v>
      </c>
      <c r="B206" s="29" t="s">
        <v>118</v>
      </c>
      <c r="C206" s="29">
        <v>222062</v>
      </c>
      <c r="D206" s="29" t="s">
        <v>295</v>
      </c>
      <c r="E206" s="29" t="s">
        <v>299</v>
      </c>
      <c r="F206" s="30">
        <v>112552</v>
      </c>
      <c r="G206" s="30">
        <v>111394</v>
      </c>
      <c r="H206" s="30">
        <v>14817972</v>
      </c>
      <c r="I206" s="30">
        <v>13407074</v>
      </c>
      <c r="J206" s="30">
        <v>20614461</v>
      </c>
      <c r="K206" s="30">
        <v>1767997</v>
      </c>
      <c r="L206" s="31">
        <v>3.7</v>
      </c>
      <c r="M206" s="31">
        <v>81.7</v>
      </c>
      <c r="N206" s="31">
        <v>27.9</v>
      </c>
      <c r="O206" s="31">
        <v>17.100000000000001</v>
      </c>
      <c r="P206" s="31">
        <v>14.9</v>
      </c>
      <c r="Q206" s="32">
        <v>0.9</v>
      </c>
      <c r="R206" s="32" t="s">
        <v>115</v>
      </c>
      <c r="S206" s="32" t="s">
        <v>115</v>
      </c>
      <c r="T206" s="31">
        <v>7.2</v>
      </c>
      <c r="U206" s="31">
        <v>21.9</v>
      </c>
      <c r="V206" s="30">
        <v>33864167</v>
      </c>
      <c r="W206" s="30">
        <v>33067404</v>
      </c>
      <c r="X206" s="30">
        <v>796763</v>
      </c>
      <c r="Y206" s="30">
        <v>35016</v>
      </c>
      <c r="Z206" s="30">
        <v>761747</v>
      </c>
      <c r="AA206" s="30">
        <v>327306</v>
      </c>
      <c r="AB206" s="30">
        <v>31089</v>
      </c>
      <c r="AC206" s="30" t="s">
        <v>115</v>
      </c>
      <c r="AD206" s="30" t="s">
        <v>115</v>
      </c>
      <c r="AE206" s="33">
        <v>358395</v>
      </c>
    </row>
    <row r="207" spans="1:31">
      <c r="A207" s="28">
        <v>2013</v>
      </c>
      <c r="B207" s="29" t="s">
        <v>118</v>
      </c>
      <c r="C207" s="29">
        <v>222071</v>
      </c>
      <c r="D207" s="29" t="s">
        <v>295</v>
      </c>
      <c r="E207" s="29" t="s">
        <v>300</v>
      </c>
      <c r="F207" s="30">
        <v>135492</v>
      </c>
      <c r="G207" s="30">
        <v>133879</v>
      </c>
      <c r="H207" s="30">
        <v>18542273</v>
      </c>
      <c r="I207" s="30">
        <v>16857581</v>
      </c>
      <c r="J207" s="30">
        <v>26220615</v>
      </c>
      <c r="K207" s="30">
        <v>1960927</v>
      </c>
      <c r="L207" s="31">
        <v>6.7</v>
      </c>
      <c r="M207" s="31">
        <v>84.9</v>
      </c>
      <c r="N207" s="31">
        <v>26.7</v>
      </c>
      <c r="O207" s="31">
        <v>14.5</v>
      </c>
      <c r="P207" s="31">
        <v>12</v>
      </c>
      <c r="Q207" s="32">
        <v>0.9</v>
      </c>
      <c r="R207" s="32" t="s">
        <v>115</v>
      </c>
      <c r="S207" s="32" t="s">
        <v>115</v>
      </c>
      <c r="T207" s="31">
        <v>8.6999999999999993</v>
      </c>
      <c r="U207" s="31">
        <v>34</v>
      </c>
      <c r="V207" s="30">
        <v>43103279</v>
      </c>
      <c r="W207" s="30">
        <v>40880262</v>
      </c>
      <c r="X207" s="30">
        <v>2223017</v>
      </c>
      <c r="Y207" s="30">
        <v>476255</v>
      </c>
      <c r="Z207" s="30">
        <v>1746762</v>
      </c>
      <c r="AA207" s="30">
        <v>-167101</v>
      </c>
      <c r="AB207" s="30">
        <v>591393</v>
      </c>
      <c r="AC207" s="30" t="s">
        <v>115</v>
      </c>
      <c r="AD207" s="30">
        <v>900000</v>
      </c>
      <c r="AE207" s="33">
        <v>-475708</v>
      </c>
    </row>
    <row r="208" spans="1:31">
      <c r="A208" s="21">
        <v>2013</v>
      </c>
      <c r="B208" s="22" t="s">
        <v>118</v>
      </c>
      <c r="C208" s="22">
        <v>222097</v>
      </c>
      <c r="D208" s="22" t="s">
        <v>295</v>
      </c>
      <c r="E208" s="22" t="s">
        <v>301</v>
      </c>
      <c r="F208" s="23">
        <v>101466</v>
      </c>
      <c r="G208" s="23">
        <v>100546</v>
      </c>
      <c r="H208" s="23">
        <v>15129870</v>
      </c>
      <c r="I208" s="23">
        <v>11456008</v>
      </c>
      <c r="J208" s="23">
        <v>21839103</v>
      </c>
      <c r="K208" s="23">
        <v>2087812</v>
      </c>
      <c r="L208" s="24">
        <v>7.1</v>
      </c>
      <c r="M208" s="24">
        <v>90.5</v>
      </c>
      <c r="N208" s="24">
        <v>26.7</v>
      </c>
      <c r="O208" s="24">
        <v>20.100000000000001</v>
      </c>
      <c r="P208" s="24">
        <v>16.600000000000001</v>
      </c>
      <c r="Q208" s="25">
        <v>0.75</v>
      </c>
      <c r="R208" s="25" t="s">
        <v>115</v>
      </c>
      <c r="S208" s="25" t="s">
        <v>115</v>
      </c>
      <c r="T208" s="24">
        <v>9.6</v>
      </c>
      <c r="U208" s="24">
        <v>35.5</v>
      </c>
      <c r="V208" s="23">
        <v>37981079</v>
      </c>
      <c r="W208" s="23">
        <v>36128693</v>
      </c>
      <c r="X208" s="23">
        <v>1852386</v>
      </c>
      <c r="Y208" s="23">
        <v>297238</v>
      </c>
      <c r="Z208" s="23">
        <v>1555148</v>
      </c>
      <c r="AA208" s="23">
        <v>-24364</v>
      </c>
      <c r="AB208" s="23">
        <v>983775</v>
      </c>
      <c r="AC208" s="23" t="s">
        <v>115</v>
      </c>
      <c r="AD208" s="23" t="s">
        <v>115</v>
      </c>
      <c r="AE208" s="26">
        <v>959411</v>
      </c>
    </row>
    <row r="209" spans="1:31">
      <c r="A209" s="28">
        <v>2013</v>
      </c>
      <c r="B209" s="29" t="s">
        <v>129</v>
      </c>
      <c r="C209" s="29">
        <v>222101</v>
      </c>
      <c r="D209" s="29" t="s">
        <v>295</v>
      </c>
      <c r="E209" s="29" t="s">
        <v>302</v>
      </c>
      <c r="F209" s="30">
        <v>258873</v>
      </c>
      <c r="G209" s="30">
        <v>254408</v>
      </c>
      <c r="H209" s="30">
        <v>36738581</v>
      </c>
      <c r="I209" s="30">
        <v>36237690</v>
      </c>
      <c r="J209" s="30">
        <v>50026248</v>
      </c>
      <c r="K209" s="30">
        <v>1687355</v>
      </c>
      <c r="L209" s="31">
        <v>4.5</v>
      </c>
      <c r="M209" s="31">
        <v>82.6</v>
      </c>
      <c r="N209" s="31">
        <v>24.9</v>
      </c>
      <c r="O209" s="31">
        <v>13.3</v>
      </c>
      <c r="P209" s="31">
        <v>11.6</v>
      </c>
      <c r="Q209" s="32">
        <v>0.99</v>
      </c>
      <c r="R209" s="32" t="s">
        <v>115</v>
      </c>
      <c r="S209" s="32" t="s">
        <v>115</v>
      </c>
      <c r="T209" s="31">
        <v>4.9000000000000004</v>
      </c>
      <c r="U209" s="31">
        <v>55</v>
      </c>
      <c r="V209" s="30">
        <v>85872812</v>
      </c>
      <c r="W209" s="30">
        <v>83462504</v>
      </c>
      <c r="X209" s="30">
        <v>2410308</v>
      </c>
      <c r="Y209" s="30">
        <v>175591</v>
      </c>
      <c r="Z209" s="30">
        <v>2234717</v>
      </c>
      <c r="AA209" s="30">
        <v>-441179</v>
      </c>
      <c r="AB209" s="30">
        <v>1465</v>
      </c>
      <c r="AC209" s="30" t="s">
        <v>115</v>
      </c>
      <c r="AD209" s="30" t="s">
        <v>115</v>
      </c>
      <c r="AE209" s="33">
        <v>-439714</v>
      </c>
    </row>
    <row r="210" spans="1:31">
      <c r="A210" s="28">
        <v>2013</v>
      </c>
      <c r="B210" s="29" t="s">
        <v>118</v>
      </c>
      <c r="C210" s="29">
        <v>222119</v>
      </c>
      <c r="D210" s="29" t="s">
        <v>295</v>
      </c>
      <c r="E210" s="29" t="s">
        <v>303</v>
      </c>
      <c r="F210" s="30">
        <v>170960</v>
      </c>
      <c r="G210" s="30">
        <v>165156</v>
      </c>
      <c r="H210" s="30">
        <v>25051359</v>
      </c>
      <c r="I210" s="30">
        <v>21532323</v>
      </c>
      <c r="J210" s="30">
        <v>38828543</v>
      </c>
      <c r="K210" s="30">
        <v>4347683</v>
      </c>
      <c r="L210" s="31">
        <v>3.6</v>
      </c>
      <c r="M210" s="31">
        <v>84.8</v>
      </c>
      <c r="N210" s="31">
        <v>23.7</v>
      </c>
      <c r="O210" s="31">
        <v>19.2</v>
      </c>
      <c r="P210" s="31">
        <v>17.399999999999999</v>
      </c>
      <c r="Q210" s="32">
        <v>0.86</v>
      </c>
      <c r="R210" s="32" t="s">
        <v>115</v>
      </c>
      <c r="S210" s="32" t="s">
        <v>115</v>
      </c>
      <c r="T210" s="31">
        <v>12.1</v>
      </c>
      <c r="U210" s="31">
        <v>45.4</v>
      </c>
      <c r="V210" s="30">
        <v>60612971</v>
      </c>
      <c r="W210" s="30">
        <v>58883474</v>
      </c>
      <c r="X210" s="30">
        <v>1729497</v>
      </c>
      <c r="Y210" s="30">
        <v>348842</v>
      </c>
      <c r="Z210" s="30">
        <v>1380655</v>
      </c>
      <c r="AA210" s="30">
        <v>-487605</v>
      </c>
      <c r="AB210" s="30">
        <v>1235089</v>
      </c>
      <c r="AC210" s="30">
        <v>11050</v>
      </c>
      <c r="AD210" s="30" t="s">
        <v>115</v>
      </c>
      <c r="AE210" s="33">
        <v>758534</v>
      </c>
    </row>
    <row r="211" spans="1:31">
      <c r="A211" s="28">
        <v>2013</v>
      </c>
      <c r="B211" s="29" t="s">
        <v>118</v>
      </c>
      <c r="C211" s="29">
        <v>222127</v>
      </c>
      <c r="D211" s="29" t="s">
        <v>295</v>
      </c>
      <c r="E211" s="29" t="s">
        <v>304</v>
      </c>
      <c r="F211" s="30">
        <v>143938</v>
      </c>
      <c r="G211" s="30">
        <v>140936</v>
      </c>
      <c r="H211" s="30">
        <v>19259231</v>
      </c>
      <c r="I211" s="30">
        <v>17077792</v>
      </c>
      <c r="J211" s="30">
        <v>27768847</v>
      </c>
      <c r="K211" s="30">
        <v>2802080</v>
      </c>
      <c r="L211" s="31">
        <v>8.1</v>
      </c>
      <c r="M211" s="31">
        <v>82.9</v>
      </c>
      <c r="N211" s="31">
        <v>16.3</v>
      </c>
      <c r="O211" s="31">
        <v>17.899999999999999</v>
      </c>
      <c r="P211" s="31">
        <v>14.8</v>
      </c>
      <c r="Q211" s="32">
        <v>0.89</v>
      </c>
      <c r="R211" s="32" t="s">
        <v>115</v>
      </c>
      <c r="S211" s="32" t="s">
        <v>115</v>
      </c>
      <c r="T211" s="31">
        <v>9.3000000000000007</v>
      </c>
      <c r="U211" s="31">
        <v>47</v>
      </c>
      <c r="V211" s="30">
        <v>50480378</v>
      </c>
      <c r="W211" s="30">
        <v>48166580</v>
      </c>
      <c r="X211" s="30">
        <v>2313798</v>
      </c>
      <c r="Y211" s="30">
        <v>58346</v>
      </c>
      <c r="Z211" s="30">
        <v>2255452</v>
      </c>
      <c r="AA211" s="30">
        <v>-99409</v>
      </c>
      <c r="AB211" s="30">
        <v>1456669</v>
      </c>
      <c r="AC211" s="30" t="s">
        <v>115</v>
      </c>
      <c r="AD211" s="30" t="s">
        <v>115</v>
      </c>
      <c r="AE211" s="33">
        <v>1357260</v>
      </c>
    </row>
    <row r="212" spans="1:31">
      <c r="A212" s="28">
        <v>2013</v>
      </c>
      <c r="B212" s="29" t="s">
        <v>118</v>
      </c>
      <c r="C212" s="29">
        <v>222135</v>
      </c>
      <c r="D212" s="29" t="s">
        <v>295</v>
      </c>
      <c r="E212" s="29" t="s">
        <v>305</v>
      </c>
      <c r="F212" s="30">
        <v>118094</v>
      </c>
      <c r="G212" s="30">
        <v>114854</v>
      </c>
      <c r="H212" s="30">
        <v>17930095</v>
      </c>
      <c r="I212" s="30">
        <v>16336978</v>
      </c>
      <c r="J212" s="30">
        <v>26524931</v>
      </c>
      <c r="K212" s="30">
        <v>2523217</v>
      </c>
      <c r="L212" s="31">
        <v>6</v>
      </c>
      <c r="M212" s="31">
        <v>82.8</v>
      </c>
      <c r="N212" s="31">
        <v>20.399999999999999</v>
      </c>
      <c r="O212" s="31">
        <v>18.100000000000001</v>
      </c>
      <c r="P212" s="31">
        <v>15</v>
      </c>
      <c r="Q212" s="32">
        <v>0.91</v>
      </c>
      <c r="R212" s="32" t="s">
        <v>115</v>
      </c>
      <c r="S212" s="32" t="s">
        <v>115</v>
      </c>
      <c r="T212" s="31">
        <v>11</v>
      </c>
      <c r="U212" s="31">
        <v>102.7</v>
      </c>
      <c r="V212" s="30">
        <v>46681875</v>
      </c>
      <c r="W212" s="30">
        <v>44811685</v>
      </c>
      <c r="X212" s="30">
        <v>1870190</v>
      </c>
      <c r="Y212" s="30">
        <v>271869</v>
      </c>
      <c r="Z212" s="30">
        <v>1598321</v>
      </c>
      <c r="AA212" s="30">
        <v>400166</v>
      </c>
      <c r="AB212" s="30">
        <v>988937</v>
      </c>
      <c r="AC212" s="30" t="s">
        <v>115</v>
      </c>
      <c r="AD212" s="30" t="s">
        <v>115</v>
      </c>
      <c r="AE212" s="33">
        <v>1389103</v>
      </c>
    </row>
    <row r="213" spans="1:31" ht="13.5" customHeight="1">
      <c r="A213" s="21">
        <v>2013</v>
      </c>
      <c r="B213" s="22" t="s">
        <v>118</v>
      </c>
      <c r="C213" s="22">
        <v>222143</v>
      </c>
      <c r="D213" s="22" t="s">
        <v>295</v>
      </c>
      <c r="E213" s="22" t="s">
        <v>306</v>
      </c>
      <c r="F213" s="23">
        <v>146607</v>
      </c>
      <c r="G213" s="23">
        <v>145258</v>
      </c>
      <c r="H213" s="23">
        <v>19478620</v>
      </c>
      <c r="I213" s="23">
        <v>16545529</v>
      </c>
      <c r="J213" s="23">
        <v>27715029</v>
      </c>
      <c r="K213" s="23">
        <v>2462690</v>
      </c>
      <c r="L213" s="24">
        <v>10.5</v>
      </c>
      <c r="M213" s="24">
        <v>83</v>
      </c>
      <c r="N213" s="24">
        <v>18.2</v>
      </c>
      <c r="O213" s="24">
        <v>20.100000000000001</v>
      </c>
      <c r="P213" s="24">
        <v>17</v>
      </c>
      <c r="Q213" s="25">
        <v>0.85</v>
      </c>
      <c r="R213" s="25" t="s">
        <v>115</v>
      </c>
      <c r="S213" s="25" t="s">
        <v>115</v>
      </c>
      <c r="T213" s="24">
        <v>12.3</v>
      </c>
      <c r="U213" s="24">
        <v>53.6</v>
      </c>
      <c r="V213" s="23">
        <v>45631132</v>
      </c>
      <c r="W213" s="23">
        <v>42674884</v>
      </c>
      <c r="X213" s="23">
        <v>2956248</v>
      </c>
      <c r="Y213" s="23">
        <v>55690</v>
      </c>
      <c r="Z213" s="23">
        <v>2900558</v>
      </c>
      <c r="AA213" s="23">
        <v>255751</v>
      </c>
      <c r="AB213" s="23">
        <v>1551788</v>
      </c>
      <c r="AC213" s="23" t="s">
        <v>115</v>
      </c>
      <c r="AD213" s="23" t="s">
        <v>115</v>
      </c>
      <c r="AE213" s="26">
        <v>1807539</v>
      </c>
    </row>
    <row r="214" spans="1:31" ht="13.5" customHeight="1">
      <c r="A214" s="28">
        <v>2013</v>
      </c>
      <c r="B214" s="29" t="s">
        <v>112</v>
      </c>
      <c r="C214" s="29">
        <v>231002</v>
      </c>
      <c r="D214" s="29" t="s">
        <v>307</v>
      </c>
      <c r="E214" s="29" t="s">
        <v>308</v>
      </c>
      <c r="F214" s="30">
        <v>2254891</v>
      </c>
      <c r="G214" s="30">
        <v>2190519</v>
      </c>
      <c r="H214" s="30">
        <v>391894804</v>
      </c>
      <c r="I214" s="30">
        <v>385489106</v>
      </c>
      <c r="J214" s="30">
        <v>553991624</v>
      </c>
      <c r="K214" s="30">
        <v>40294895</v>
      </c>
      <c r="L214" s="31">
        <v>0.3</v>
      </c>
      <c r="M214" s="31">
        <v>100.2</v>
      </c>
      <c r="N214" s="31">
        <v>25.4</v>
      </c>
      <c r="O214" s="31">
        <v>22.5</v>
      </c>
      <c r="P214" s="31">
        <v>20.6</v>
      </c>
      <c r="Q214" s="32">
        <v>0.98</v>
      </c>
      <c r="R214" s="32" t="s">
        <v>115</v>
      </c>
      <c r="S214" s="32" t="s">
        <v>115</v>
      </c>
      <c r="T214" s="31">
        <v>12.6</v>
      </c>
      <c r="U214" s="31">
        <v>164.9</v>
      </c>
      <c r="V214" s="30">
        <v>1033032796</v>
      </c>
      <c r="W214" s="30">
        <v>1025506831</v>
      </c>
      <c r="X214" s="30">
        <v>7525965</v>
      </c>
      <c r="Y214" s="30">
        <v>5767627</v>
      </c>
      <c r="Z214" s="30">
        <v>1758338</v>
      </c>
      <c r="AA214" s="30">
        <v>634190</v>
      </c>
      <c r="AB214" s="30">
        <v>25044</v>
      </c>
      <c r="AC214" s="30" t="s">
        <v>115</v>
      </c>
      <c r="AD214" s="30">
        <v>1557340</v>
      </c>
      <c r="AE214" s="33">
        <v>-898106</v>
      </c>
    </row>
    <row r="215" spans="1:31" ht="13.5" customHeight="1">
      <c r="A215" s="28">
        <v>2013</v>
      </c>
      <c r="B215" s="29" t="s">
        <v>116</v>
      </c>
      <c r="C215" s="29">
        <v>232017</v>
      </c>
      <c r="D215" s="29" t="s">
        <v>307</v>
      </c>
      <c r="E215" s="29" t="s">
        <v>309</v>
      </c>
      <c r="F215" s="30">
        <v>379582</v>
      </c>
      <c r="G215" s="30">
        <v>365786</v>
      </c>
      <c r="H215" s="30">
        <v>52936443</v>
      </c>
      <c r="I215" s="30">
        <v>49738404</v>
      </c>
      <c r="J215" s="30">
        <v>73151571</v>
      </c>
      <c r="K215" s="30">
        <v>5326820</v>
      </c>
      <c r="L215" s="31">
        <v>6.3</v>
      </c>
      <c r="M215" s="31">
        <v>86.9</v>
      </c>
      <c r="N215" s="31">
        <v>21.8</v>
      </c>
      <c r="O215" s="31">
        <v>15.6</v>
      </c>
      <c r="P215" s="31">
        <v>13.4</v>
      </c>
      <c r="Q215" s="32">
        <v>0.94</v>
      </c>
      <c r="R215" s="32" t="s">
        <v>115</v>
      </c>
      <c r="S215" s="32" t="s">
        <v>115</v>
      </c>
      <c r="T215" s="31">
        <v>7.4</v>
      </c>
      <c r="U215" s="31">
        <v>49.3</v>
      </c>
      <c r="V215" s="30">
        <v>124629010</v>
      </c>
      <c r="W215" s="30">
        <v>119768459</v>
      </c>
      <c r="X215" s="30">
        <v>4860551</v>
      </c>
      <c r="Y215" s="30">
        <v>244954</v>
      </c>
      <c r="Z215" s="30">
        <v>4615597</v>
      </c>
      <c r="AA215" s="30">
        <v>808427</v>
      </c>
      <c r="AB215" s="30">
        <v>9139</v>
      </c>
      <c r="AC215" s="30" t="s">
        <v>115</v>
      </c>
      <c r="AD215" s="30">
        <v>1759000</v>
      </c>
      <c r="AE215" s="33">
        <v>-941434</v>
      </c>
    </row>
    <row r="216" spans="1:31" ht="13.5" customHeight="1">
      <c r="A216" s="28">
        <v>2013</v>
      </c>
      <c r="B216" s="29" t="s">
        <v>116</v>
      </c>
      <c r="C216" s="29">
        <v>232025</v>
      </c>
      <c r="D216" s="29" t="s">
        <v>307</v>
      </c>
      <c r="E216" s="29" t="s">
        <v>310</v>
      </c>
      <c r="F216" s="30">
        <v>379184</v>
      </c>
      <c r="G216" s="30">
        <v>370677</v>
      </c>
      <c r="H216" s="30">
        <v>51407157</v>
      </c>
      <c r="I216" s="30">
        <v>50474585</v>
      </c>
      <c r="J216" s="30">
        <v>70028610</v>
      </c>
      <c r="K216" s="30">
        <v>2618831</v>
      </c>
      <c r="L216" s="31">
        <v>7.3</v>
      </c>
      <c r="M216" s="31">
        <v>87.3</v>
      </c>
      <c r="N216" s="31">
        <v>24.6</v>
      </c>
      <c r="O216" s="31">
        <v>8.9</v>
      </c>
      <c r="P216" s="31">
        <v>7.6</v>
      </c>
      <c r="Q216" s="32">
        <v>0.98</v>
      </c>
      <c r="R216" s="32" t="s">
        <v>115</v>
      </c>
      <c r="S216" s="32" t="s">
        <v>115</v>
      </c>
      <c r="T216" s="31">
        <v>-1.3</v>
      </c>
      <c r="U216" s="31" t="s">
        <v>115</v>
      </c>
      <c r="V216" s="30">
        <v>114691286</v>
      </c>
      <c r="W216" s="30">
        <v>108761424</v>
      </c>
      <c r="X216" s="30">
        <v>5929862</v>
      </c>
      <c r="Y216" s="30">
        <v>832562</v>
      </c>
      <c r="Z216" s="30">
        <v>5097300</v>
      </c>
      <c r="AA216" s="30">
        <v>-282899</v>
      </c>
      <c r="AB216" s="30">
        <v>1692044</v>
      </c>
      <c r="AC216" s="30" t="s">
        <v>115</v>
      </c>
      <c r="AD216" s="30">
        <v>4000000</v>
      </c>
      <c r="AE216" s="33">
        <v>-2590855</v>
      </c>
    </row>
    <row r="217" spans="1:31" ht="13.5" customHeight="1">
      <c r="A217" s="28">
        <v>2013</v>
      </c>
      <c r="B217" s="29" t="s">
        <v>129</v>
      </c>
      <c r="C217" s="29">
        <v>232033</v>
      </c>
      <c r="D217" s="29" t="s">
        <v>307</v>
      </c>
      <c r="E217" s="29" t="s">
        <v>311</v>
      </c>
      <c r="F217" s="30">
        <v>386591</v>
      </c>
      <c r="G217" s="30">
        <v>381814</v>
      </c>
      <c r="H217" s="30">
        <v>47803153</v>
      </c>
      <c r="I217" s="30">
        <v>39096916</v>
      </c>
      <c r="J217" s="30">
        <v>68115005</v>
      </c>
      <c r="K217" s="30">
        <v>6676616</v>
      </c>
      <c r="L217" s="31">
        <v>6.4</v>
      </c>
      <c r="M217" s="31">
        <v>87.8</v>
      </c>
      <c r="N217" s="31">
        <v>21.3</v>
      </c>
      <c r="O217" s="31">
        <v>12</v>
      </c>
      <c r="P217" s="31">
        <v>10.5</v>
      </c>
      <c r="Q217" s="32">
        <v>0.81</v>
      </c>
      <c r="R217" s="32" t="s">
        <v>115</v>
      </c>
      <c r="S217" s="32" t="s">
        <v>115</v>
      </c>
      <c r="T217" s="31">
        <v>4.5999999999999996</v>
      </c>
      <c r="U217" s="31">
        <v>55.8</v>
      </c>
      <c r="V217" s="30">
        <v>116906259</v>
      </c>
      <c r="W217" s="30">
        <v>112394166</v>
      </c>
      <c r="X217" s="30">
        <v>4512093</v>
      </c>
      <c r="Y217" s="30">
        <v>173342</v>
      </c>
      <c r="Z217" s="30">
        <v>4338751</v>
      </c>
      <c r="AA217" s="30">
        <v>-609729</v>
      </c>
      <c r="AB217" s="30">
        <v>505060</v>
      </c>
      <c r="AC217" s="30" t="s">
        <v>115</v>
      </c>
      <c r="AD217" s="30" t="s">
        <v>115</v>
      </c>
      <c r="AE217" s="33">
        <v>-104669</v>
      </c>
    </row>
    <row r="218" spans="1:31" ht="13.5" customHeight="1">
      <c r="A218" s="28">
        <v>2013</v>
      </c>
      <c r="B218" s="29" t="s">
        <v>118</v>
      </c>
      <c r="C218" s="29">
        <v>232041</v>
      </c>
      <c r="D218" s="29" t="s">
        <v>307</v>
      </c>
      <c r="E218" s="29" t="s">
        <v>312</v>
      </c>
      <c r="F218" s="30">
        <v>131847</v>
      </c>
      <c r="G218" s="30">
        <v>128426</v>
      </c>
      <c r="H218" s="30">
        <v>16493276</v>
      </c>
      <c r="I218" s="30">
        <v>13900186</v>
      </c>
      <c r="J218" s="30">
        <v>22911153</v>
      </c>
      <c r="K218" s="30">
        <v>2466373</v>
      </c>
      <c r="L218" s="31">
        <v>7.3</v>
      </c>
      <c r="M218" s="31">
        <v>85.8</v>
      </c>
      <c r="N218" s="31">
        <v>23.6</v>
      </c>
      <c r="O218" s="31">
        <v>10.9</v>
      </c>
      <c r="P218" s="31">
        <v>9.1999999999999993</v>
      </c>
      <c r="Q218" s="32">
        <v>0.84</v>
      </c>
      <c r="R218" s="32" t="s">
        <v>115</v>
      </c>
      <c r="S218" s="32" t="s">
        <v>115</v>
      </c>
      <c r="T218" s="31">
        <v>3.4</v>
      </c>
      <c r="U218" s="31">
        <v>10.199999999999999</v>
      </c>
      <c r="V218" s="30">
        <v>35692181</v>
      </c>
      <c r="W218" s="30">
        <v>33574281</v>
      </c>
      <c r="X218" s="30">
        <v>2117900</v>
      </c>
      <c r="Y218" s="30">
        <v>445023</v>
      </c>
      <c r="Z218" s="30">
        <v>1672877</v>
      </c>
      <c r="AA218" s="30">
        <v>139535</v>
      </c>
      <c r="AB218" s="30">
        <v>807767</v>
      </c>
      <c r="AC218" s="30" t="s">
        <v>115</v>
      </c>
      <c r="AD218" s="30">
        <v>437746</v>
      </c>
      <c r="AE218" s="33">
        <v>509556</v>
      </c>
    </row>
    <row r="219" spans="1:31" ht="13.5" customHeight="1">
      <c r="A219" s="28">
        <v>2013</v>
      </c>
      <c r="B219" s="29" t="s">
        <v>118</v>
      </c>
      <c r="C219" s="29">
        <v>232050</v>
      </c>
      <c r="D219" s="29" t="s">
        <v>307</v>
      </c>
      <c r="E219" s="29" t="s">
        <v>313</v>
      </c>
      <c r="F219" s="30">
        <v>119292</v>
      </c>
      <c r="G219" s="30">
        <v>116763</v>
      </c>
      <c r="H219" s="30">
        <v>17333355</v>
      </c>
      <c r="I219" s="30">
        <v>16530472</v>
      </c>
      <c r="J219" s="30">
        <v>24054090</v>
      </c>
      <c r="K219" s="30">
        <v>1704632</v>
      </c>
      <c r="L219" s="31">
        <v>5.9</v>
      </c>
      <c r="M219" s="31">
        <v>86.6</v>
      </c>
      <c r="N219" s="31">
        <v>18.399999999999999</v>
      </c>
      <c r="O219" s="31">
        <v>14.5</v>
      </c>
      <c r="P219" s="31">
        <v>12</v>
      </c>
      <c r="Q219" s="32">
        <v>0.95</v>
      </c>
      <c r="R219" s="32" t="s">
        <v>115</v>
      </c>
      <c r="S219" s="32" t="s">
        <v>115</v>
      </c>
      <c r="T219" s="31">
        <v>3.6</v>
      </c>
      <c r="U219" s="31" t="s">
        <v>115</v>
      </c>
      <c r="V219" s="30">
        <v>38950434</v>
      </c>
      <c r="W219" s="30">
        <v>36824151</v>
      </c>
      <c r="X219" s="30">
        <v>2126283</v>
      </c>
      <c r="Y219" s="30">
        <v>697985</v>
      </c>
      <c r="Z219" s="30">
        <v>1428298</v>
      </c>
      <c r="AA219" s="30">
        <v>265673</v>
      </c>
      <c r="AB219" s="30">
        <v>541182</v>
      </c>
      <c r="AC219" s="30" t="s">
        <v>115</v>
      </c>
      <c r="AD219" s="30">
        <v>646072</v>
      </c>
      <c r="AE219" s="33">
        <v>160783</v>
      </c>
    </row>
    <row r="220" spans="1:31" ht="13.5" customHeight="1">
      <c r="A220" s="28">
        <v>2013</v>
      </c>
      <c r="B220" s="29" t="s">
        <v>129</v>
      </c>
      <c r="C220" s="29">
        <v>232068</v>
      </c>
      <c r="D220" s="29" t="s">
        <v>307</v>
      </c>
      <c r="E220" s="29" t="s">
        <v>314</v>
      </c>
      <c r="F220" s="30">
        <v>309854</v>
      </c>
      <c r="G220" s="30">
        <v>304037</v>
      </c>
      <c r="H220" s="30">
        <v>39872661</v>
      </c>
      <c r="I220" s="30">
        <v>38197473</v>
      </c>
      <c r="J220" s="30">
        <v>54910949</v>
      </c>
      <c r="K220" s="30">
        <v>3556655</v>
      </c>
      <c r="L220" s="31">
        <v>5.6</v>
      </c>
      <c r="M220" s="31">
        <v>92.3</v>
      </c>
      <c r="N220" s="31">
        <v>20.100000000000001</v>
      </c>
      <c r="O220" s="31">
        <v>17.100000000000001</v>
      </c>
      <c r="P220" s="31">
        <v>14.5</v>
      </c>
      <c r="Q220" s="32">
        <v>0.96</v>
      </c>
      <c r="R220" s="32" t="s">
        <v>115</v>
      </c>
      <c r="S220" s="32" t="s">
        <v>115</v>
      </c>
      <c r="T220" s="31">
        <v>8</v>
      </c>
      <c r="U220" s="31">
        <v>78.400000000000006</v>
      </c>
      <c r="V220" s="30">
        <v>95356248</v>
      </c>
      <c r="W220" s="30">
        <v>92187435</v>
      </c>
      <c r="X220" s="30">
        <v>3168813</v>
      </c>
      <c r="Y220" s="30">
        <v>95929</v>
      </c>
      <c r="Z220" s="30">
        <v>3072884</v>
      </c>
      <c r="AA220" s="30">
        <v>854365</v>
      </c>
      <c r="AB220" s="30">
        <v>1160000</v>
      </c>
      <c r="AC220" s="30" t="s">
        <v>115</v>
      </c>
      <c r="AD220" s="30">
        <v>1067645</v>
      </c>
      <c r="AE220" s="33">
        <v>946720</v>
      </c>
    </row>
    <row r="221" spans="1:31" ht="13.5" customHeight="1">
      <c r="A221" s="28">
        <v>2013</v>
      </c>
      <c r="B221" s="29" t="s">
        <v>118</v>
      </c>
      <c r="C221" s="29">
        <v>232076</v>
      </c>
      <c r="D221" s="29" t="s">
        <v>307</v>
      </c>
      <c r="E221" s="29" t="s">
        <v>315</v>
      </c>
      <c r="F221" s="30">
        <v>185213</v>
      </c>
      <c r="G221" s="30">
        <v>180327</v>
      </c>
      <c r="H221" s="30">
        <v>25031665</v>
      </c>
      <c r="I221" s="30">
        <v>22368107</v>
      </c>
      <c r="J221" s="30">
        <v>37864392</v>
      </c>
      <c r="K221" s="30">
        <v>3772379</v>
      </c>
      <c r="L221" s="31">
        <v>5.9</v>
      </c>
      <c r="M221" s="31">
        <v>88.2</v>
      </c>
      <c r="N221" s="31">
        <v>23.1</v>
      </c>
      <c r="O221" s="31">
        <v>17.399999999999999</v>
      </c>
      <c r="P221" s="31">
        <v>15.1</v>
      </c>
      <c r="Q221" s="32">
        <v>0.88</v>
      </c>
      <c r="R221" s="32" t="s">
        <v>115</v>
      </c>
      <c r="S221" s="32" t="s">
        <v>115</v>
      </c>
      <c r="T221" s="31">
        <v>4.9000000000000004</v>
      </c>
      <c r="U221" s="31" t="s">
        <v>115</v>
      </c>
      <c r="V221" s="30">
        <v>58552856</v>
      </c>
      <c r="W221" s="30">
        <v>56262966</v>
      </c>
      <c r="X221" s="30">
        <v>2289890</v>
      </c>
      <c r="Y221" s="30">
        <v>60735</v>
      </c>
      <c r="Z221" s="30">
        <v>2229155</v>
      </c>
      <c r="AA221" s="30">
        <v>267837</v>
      </c>
      <c r="AB221" s="30">
        <v>998130</v>
      </c>
      <c r="AC221" s="30">
        <v>148600</v>
      </c>
      <c r="AD221" s="30">
        <v>231597</v>
      </c>
      <c r="AE221" s="33">
        <v>1182970</v>
      </c>
    </row>
    <row r="222" spans="1:31" ht="13.5" customHeight="1">
      <c r="A222" s="28">
        <v>2013</v>
      </c>
      <c r="B222" s="29" t="s">
        <v>118</v>
      </c>
      <c r="C222" s="29">
        <v>232106</v>
      </c>
      <c r="D222" s="29" t="s">
        <v>307</v>
      </c>
      <c r="E222" s="29" t="s">
        <v>316</v>
      </c>
      <c r="F222" s="30">
        <v>147512</v>
      </c>
      <c r="G222" s="30">
        <v>143989</v>
      </c>
      <c r="H222" s="30">
        <v>21296065</v>
      </c>
      <c r="I222" s="30">
        <v>26382399</v>
      </c>
      <c r="J222" s="30">
        <v>34554036</v>
      </c>
      <c r="K222" s="30" t="s">
        <v>115</v>
      </c>
      <c r="L222" s="31">
        <v>14.2</v>
      </c>
      <c r="M222" s="31">
        <v>74.8</v>
      </c>
      <c r="N222" s="31">
        <v>17.100000000000001</v>
      </c>
      <c r="O222" s="31">
        <v>6.9</v>
      </c>
      <c r="P222" s="31">
        <v>7.9</v>
      </c>
      <c r="Q222" s="32">
        <v>1.1499999999999999</v>
      </c>
      <c r="R222" s="32" t="s">
        <v>115</v>
      </c>
      <c r="S222" s="32" t="s">
        <v>115</v>
      </c>
      <c r="T222" s="31">
        <v>-0.3</v>
      </c>
      <c r="U222" s="31" t="s">
        <v>115</v>
      </c>
      <c r="V222" s="30">
        <v>55969687</v>
      </c>
      <c r="W222" s="30">
        <v>50392818</v>
      </c>
      <c r="X222" s="30">
        <v>5576869</v>
      </c>
      <c r="Y222" s="30">
        <v>687006</v>
      </c>
      <c r="Z222" s="30">
        <v>4889863</v>
      </c>
      <c r="AA222" s="30">
        <v>-1331957</v>
      </c>
      <c r="AB222" s="30">
        <v>23716</v>
      </c>
      <c r="AC222" s="30">
        <v>1105263</v>
      </c>
      <c r="AD222" s="30" t="s">
        <v>115</v>
      </c>
      <c r="AE222" s="33">
        <v>-202978</v>
      </c>
    </row>
    <row r="223" spans="1:31">
      <c r="A223" s="21">
        <v>2013</v>
      </c>
      <c r="B223" s="22" t="s">
        <v>116</v>
      </c>
      <c r="C223" s="22">
        <v>232114</v>
      </c>
      <c r="D223" s="22" t="s">
        <v>307</v>
      </c>
      <c r="E223" s="22" t="s">
        <v>317</v>
      </c>
      <c r="F223" s="23">
        <v>422106</v>
      </c>
      <c r="G223" s="23">
        <v>409070</v>
      </c>
      <c r="H223" s="23">
        <v>63662231</v>
      </c>
      <c r="I223" s="23">
        <v>65143711</v>
      </c>
      <c r="J223" s="23">
        <v>92949659</v>
      </c>
      <c r="K223" s="23">
        <v>1377425</v>
      </c>
      <c r="L223" s="24">
        <v>8.3000000000000007</v>
      </c>
      <c r="M223" s="24">
        <v>83.8</v>
      </c>
      <c r="N223" s="24">
        <v>24.3</v>
      </c>
      <c r="O223" s="24">
        <v>12.5</v>
      </c>
      <c r="P223" s="24">
        <v>10.199999999999999</v>
      </c>
      <c r="Q223" s="25">
        <v>1.06</v>
      </c>
      <c r="R223" s="25" t="s">
        <v>115</v>
      </c>
      <c r="S223" s="25" t="s">
        <v>115</v>
      </c>
      <c r="T223" s="24">
        <v>4.0999999999999996</v>
      </c>
      <c r="U223" s="24" t="s">
        <v>115</v>
      </c>
      <c r="V223" s="23">
        <v>173817254</v>
      </c>
      <c r="W223" s="23">
        <v>163941550</v>
      </c>
      <c r="X223" s="23">
        <v>9875704</v>
      </c>
      <c r="Y223" s="23">
        <v>2204630</v>
      </c>
      <c r="Z223" s="23">
        <v>7671074</v>
      </c>
      <c r="AA223" s="23">
        <v>1659885</v>
      </c>
      <c r="AB223" s="23">
        <v>3400000</v>
      </c>
      <c r="AC223" s="23">
        <v>1300</v>
      </c>
      <c r="AD223" s="23">
        <v>6400000</v>
      </c>
      <c r="AE223" s="26">
        <v>-1338815</v>
      </c>
    </row>
    <row r="224" spans="1:31">
      <c r="A224" s="28">
        <v>2013</v>
      </c>
      <c r="B224" s="29" t="s">
        <v>118</v>
      </c>
      <c r="C224" s="29">
        <v>232122</v>
      </c>
      <c r="D224" s="29" t="s">
        <v>307</v>
      </c>
      <c r="E224" s="29" t="s">
        <v>318</v>
      </c>
      <c r="F224" s="30">
        <v>183765</v>
      </c>
      <c r="G224" s="30">
        <v>178375</v>
      </c>
      <c r="H224" s="30">
        <v>24574493</v>
      </c>
      <c r="I224" s="30">
        <v>29107829</v>
      </c>
      <c r="J224" s="30">
        <v>38073749</v>
      </c>
      <c r="K224" s="30" t="s">
        <v>115</v>
      </c>
      <c r="L224" s="31">
        <v>8.3000000000000007</v>
      </c>
      <c r="M224" s="31">
        <v>73.7</v>
      </c>
      <c r="N224" s="31">
        <v>18.899999999999999</v>
      </c>
      <c r="O224" s="31">
        <v>7</v>
      </c>
      <c r="P224" s="31">
        <v>5.8</v>
      </c>
      <c r="Q224" s="32">
        <v>1.1399999999999999</v>
      </c>
      <c r="R224" s="32" t="s">
        <v>115</v>
      </c>
      <c r="S224" s="32" t="s">
        <v>115</v>
      </c>
      <c r="T224" s="31">
        <v>3.5</v>
      </c>
      <c r="U224" s="31" t="s">
        <v>115</v>
      </c>
      <c r="V224" s="30">
        <v>63404589</v>
      </c>
      <c r="W224" s="30">
        <v>59527568</v>
      </c>
      <c r="X224" s="30">
        <v>3877021</v>
      </c>
      <c r="Y224" s="30">
        <v>699441</v>
      </c>
      <c r="Z224" s="30">
        <v>3177580</v>
      </c>
      <c r="AA224" s="30">
        <v>36061</v>
      </c>
      <c r="AB224" s="30">
        <v>1631110</v>
      </c>
      <c r="AC224" s="30" t="s">
        <v>115</v>
      </c>
      <c r="AD224" s="30" t="s">
        <v>115</v>
      </c>
      <c r="AE224" s="33">
        <v>1667171</v>
      </c>
    </row>
    <row r="225" spans="1:31">
      <c r="A225" s="28">
        <v>2013</v>
      </c>
      <c r="B225" s="29" t="s">
        <v>118</v>
      </c>
      <c r="C225" s="29">
        <v>232131</v>
      </c>
      <c r="D225" s="29" t="s">
        <v>307</v>
      </c>
      <c r="E225" s="29" t="s">
        <v>319</v>
      </c>
      <c r="F225" s="30">
        <v>169765</v>
      </c>
      <c r="G225" s="30">
        <v>164120</v>
      </c>
      <c r="H225" s="30">
        <v>23916564</v>
      </c>
      <c r="I225" s="30">
        <v>22896978</v>
      </c>
      <c r="J225" s="30">
        <v>35101261</v>
      </c>
      <c r="K225" s="30">
        <v>2055596</v>
      </c>
      <c r="L225" s="31">
        <v>6.9</v>
      </c>
      <c r="M225" s="31">
        <v>85</v>
      </c>
      <c r="N225" s="31">
        <v>23.7</v>
      </c>
      <c r="O225" s="31">
        <v>13</v>
      </c>
      <c r="P225" s="31">
        <v>11.5</v>
      </c>
      <c r="Q225" s="32">
        <v>0.95</v>
      </c>
      <c r="R225" s="32" t="s">
        <v>115</v>
      </c>
      <c r="S225" s="32" t="s">
        <v>115</v>
      </c>
      <c r="T225" s="31">
        <v>5.7</v>
      </c>
      <c r="U225" s="31">
        <v>38</v>
      </c>
      <c r="V225" s="30">
        <v>55573368</v>
      </c>
      <c r="W225" s="30">
        <v>53005582</v>
      </c>
      <c r="X225" s="30">
        <v>2567786</v>
      </c>
      <c r="Y225" s="30">
        <v>131324</v>
      </c>
      <c r="Z225" s="30">
        <v>2436462</v>
      </c>
      <c r="AA225" s="30">
        <v>501154</v>
      </c>
      <c r="AB225" s="30">
        <v>16150</v>
      </c>
      <c r="AC225" s="30" t="s">
        <v>115</v>
      </c>
      <c r="AD225" s="30">
        <v>130000</v>
      </c>
      <c r="AE225" s="33">
        <v>387304</v>
      </c>
    </row>
    <row r="226" spans="1:31">
      <c r="A226" s="28">
        <v>2013</v>
      </c>
      <c r="B226" s="29" t="s">
        <v>118</v>
      </c>
      <c r="C226" s="29">
        <v>232190</v>
      </c>
      <c r="D226" s="29" t="s">
        <v>307</v>
      </c>
      <c r="E226" s="29" t="s">
        <v>320</v>
      </c>
      <c r="F226" s="30">
        <v>153548</v>
      </c>
      <c r="G226" s="30">
        <v>146489</v>
      </c>
      <c r="H226" s="30">
        <v>21584320</v>
      </c>
      <c r="I226" s="30">
        <v>23826519</v>
      </c>
      <c r="J226" s="30">
        <v>31082463</v>
      </c>
      <c r="K226" s="30" t="s">
        <v>115</v>
      </c>
      <c r="L226" s="31">
        <v>2.5</v>
      </c>
      <c r="M226" s="31">
        <v>84.4</v>
      </c>
      <c r="N226" s="31">
        <v>20.3</v>
      </c>
      <c r="O226" s="31">
        <v>8.6</v>
      </c>
      <c r="P226" s="31">
        <v>7.1</v>
      </c>
      <c r="Q226" s="32">
        <v>1.1200000000000001</v>
      </c>
      <c r="R226" s="32" t="s">
        <v>115</v>
      </c>
      <c r="S226" s="32" t="s">
        <v>115</v>
      </c>
      <c r="T226" s="31">
        <v>0.1</v>
      </c>
      <c r="U226" s="31" t="s">
        <v>115</v>
      </c>
      <c r="V226" s="30">
        <v>51825457</v>
      </c>
      <c r="W226" s="30">
        <v>49953448</v>
      </c>
      <c r="X226" s="30">
        <v>1872009</v>
      </c>
      <c r="Y226" s="30">
        <v>1090937</v>
      </c>
      <c r="Z226" s="30">
        <v>781072</v>
      </c>
      <c r="AA226" s="30">
        <v>-572161</v>
      </c>
      <c r="AB226" s="30">
        <v>7842</v>
      </c>
      <c r="AC226" s="30" t="s">
        <v>115</v>
      </c>
      <c r="AD226" s="30" t="s">
        <v>115</v>
      </c>
      <c r="AE226" s="33">
        <v>-564319</v>
      </c>
    </row>
    <row r="227" spans="1:31">
      <c r="A227" s="28">
        <v>2013</v>
      </c>
      <c r="B227" s="29" t="s">
        <v>118</v>
      </c>
      <c r="C227" s="29">
        <v>232203</v>
      </c>
      <c r="D227" s="29" t="s">
        <v>307</v>
      </c>
      <c r="E227" s="29" t="s">
        <v>321</v>
      </c>
      <c r="F227" s="30">
        <v>138642</v>
      </c>
      <c r="G227" s="30">
        <v>136070</v>
      </c>
      <c r="H227" s="30">
        <v>18765869</v>
      </c>
      <c r="I227" s="30">
        <v>17161464</v>
      </c>
      <c r="J227" s="30">
        <v>27912779</v>
      </c>
      <c r="K227" s="30">
        <v>2149826</v>
      </c>
      <c r="L227" s="31">
        <v>9.3000000000000007</v>
      </c>
      <c r="M227" s="31">
        <v>88.7</v>
      </c>
      <c r="N227" s="31">
        <v>22.8</v>
      </c>
      <c r="O227" s="31">
        <v>16.2</v>
      </c>
      <c r="P227" s="31">
        <v>13.5</v>
      </c>
      <c r="Q227" s="32">
        <v>0.9</v>
      </c>
      <c r="R227" s="32" t="s">
        <v>115</v>
      </c>
      <c r="S227" s="32" t="s">
        <v>115</v>
      </c>
      <c r="T227" s="31">
        <v>6.2</v>
      </c>
      <c r="U227" s="31">
        <v>2.4</v>
      </c>
      <c r="V227" s="30">
        <v>46131717</v>
      </c>
      <c r="W227" s="30">
        <v>42781050</v>
      </c>
      <c r="X227" s="30">
        <v>3350667</v>
      </c>
      <c r="Y227" s="30">
        <v>747994</v>
      </c>
      <c r="Z227" s="30">
        <v>2602673</v>
      </c>
      <c r="AA227" s="30">
        <v>276158</v>
      </c>
      <c r="AB227" s="30">
        <v>2148</v>
      </c>
      <c r="AC227" s="30" t="s">
        <v>115</v>
      </c>
      <c r="AD227" s="30" t="s">
        <v>115</v>
      </c>
      <c r="AE227" s="33">
        <v>278306</v>
      </c>
    </row>
    <row r="228" spans="1:31">
      <c r="A228" s="28">
        <v>2013</v>
      </c>
      <c r="B228" s="29" t="s">
        <v>118</v>
      </c>
      <c r="C228" s="29">
        <v>232220</v>
      </c>
      <c r="D228" s="29" t="s">
        <v>307</v>
      </c>
      <c r="E228" s="29" t="s">
        <v>322</v>
      </c>
      <c r="F228" s="30">
        <v>112310</v>
      </c>
      <c r="G228" s="30">
        <v>110998</v>
      </c>
      <c r="H228" s="30">
        <v>16597856</v>
      </c>
      <c r="I228" s="30">
        <v>20858000</v>
      </c>
      <c r="J228" s="30">
        <v>27289768</v>
      </c>
      <c r="K228" s="30" t="s">
        <v>115</v>
      </c>
      <c r="L228" s="31">
        <v>6.2</v>
      </c>
      <c r="M228" s="31">
        <v>84.1</v>
      </c>
      <c r="N228" s="31">
        <v>21.4</v>
      </c>
      <c r="O228" s="31">
        <v>8.8000000000000007</v>
      </c>
      <c r="P228" s="31">
        <v>7.7</v>
      </c>
      <c r="Q228" s="32">
        <v>1.26</v>
      </c>
      <c r="R228" s="32" t="s">
        <v>115</v>
      </c>
      <c r="S228" s="32" t="s">
        <v>115</v>
      </c>
      <c r="T228" s="31">
        <v>4.3</v>
      </c>
      <c r="U228" s="31" t="s">
        <v>115</v>
      </c>
      <c r="V228" s="30">
        <v>47216199</v>
      </c>
      <c r="W228" s="30">
        <v>45120834</v>
      </c>
      <c r="X228" s="30">
        <v>2095365</v>
      </c>
      <c r="Y228" s="30">
        <v>410300</v>
      </c>
      <c r="Z228" s="30">
        <v>1685065</v>
      </c>
      <c r="AA228" s="30">
        <v>-254810</v>
      </c>
      <c r="AB228" s="30">
        <v>5687</v>
      </c>
      <c r="AC228" s="30" t="s">
        <v>115</v>
      </c>
      <c r="AD228" s="30">
        <v>223377</v>
      </c>
      <c r="AE228" s="33">
        <v>-472500</v>
      </c>
    </row>
    <row r="229" spans="1:31">
      <c r="A229" s="28">
        <v>2013</v>
      </c>
      <c r="B229" s="29" t="s">
        <v>118</v>
      </c>
      <c r="C229" s="29">
        <v>242012</v>
      </c>
      <c r="D229" s="29" t="s">
        <v>323</v>
      </c>
      <c r="E229" s="29" t="s">
        <v>324</v>
      </c>
      <c r="F229" s="30">
        <v>285654</v>
      </c>
      <c r="G229" s="30">
        <v>278490</v>
      </c>
      <c r="H229" s="30">
        <v>44412097</v>
      </c>
      <c r="I229" s="30">
        <v>33569735</v>
      </c>
      <c r="J229" s="30">
        <v>67006267</v>
      </c>
      <c r="K229" s="30">
        <v>5422251</v>
      </c>
      <c r="L229" s="31">
        <v>2.8</v>
      </c>
      <c r="M229" s="31">
        <v>90.7</v>
      </c>
      <c r="N229" s="31">
        <v>26.2</v>
      </c>
      <c r="O229" s="31">
        <v>16.100000000000001</v>
      </c>
      <c r="P229" s="31">
        <v>14.7</v>
      </c>
      <c r="Q229" s="32">
        <v>0.75</v>
      </c>
      <c r="R229" s="32" t="s">
        <v>115</v>
      </c>
      <c r="S229" s="32" t="s">
        <v>115</v>
      </c>
      <c r="T229" s="31">
        <v>8.9</v>
      </c>
      <c r="U229" s="31">
        <v>51.8</v>
      </c>
      <c r="V229" s="30">
        <v>107700386</v>
      </c>
      <c r="W229" s="30">
        <v>105294532</v>
      </c>
      <c r="X229" s="30">
        <v>2405854</v>
      </c>
      <c r="Y229" s="30">
        <v>547750</v>
      </c>
      <c r="Z229" s="30">
        <v>1858104</v>
      </c>
      <c r="AA229" s="30">
        <v>309633</v>
      </c>
      <c r="AB229" s="30">
        <v>786168</v>
      </c>
      <c r="AC229" s="30">
        <v>287002</v>
      </c>
      <c r="AD229" s="30">
        <v>3751</v>
      </c>
      <c r="AE229" s="33">
        <v>1379052</v>
      </c>
    </row>
    <row r="230" spans="1:31">
      <c r="A230" s="28">
        <v>2013</v>
      </c>
      <c r="B230" s="29" t="s">
        <v>129</v>
      </c>
      <c r="C230" s="29">
        <v>242021</v>
      </c>
      <c r="D230" s="29" t="s">
        <v>323</v>
      </c>
      <c r="E230" s="29" t="s">
        <v>325</v>
      </c>
      <c r="F230" s="30">
        <v>313203</v>
      </c>
      <c r="G230" s="30">
        <v>305534</v>
      </c>
      <c r="H230" s="30">
        <v>50130413</v>
      </c>
      <c r="I230" s="30">
        <v>49435086</v>
      </c>
      <c r="J230" s="30">
        <v>69836086</v>
      </c>
      <c r="K230" s="30">
        <v>3182600</v>
      </c>
      <c r="L230" s="31">
        <v>3.6</v>
      </c>
      <c r="M230" s="31">
        <v>86.3</v>
      </c>
      <c r="N230" s="31">
        <v>20.5</v>
      </c>
      <c r="O230" s="31">
        <v>17.899999999999999</v>
      </c>
      <c r="P230" s="31">
        <v>16.5</v>
      </c>
      <c r="Q230" s="32">
        <v>0.99</v>
      </c>
      <c r="R230" s="32" t="s">
        <v>115</v>
      </c>
      <c r="S230" s="32" t="s">
        <v>115</v>
      </c>
      <c r="T230" s="31">
        <v>12.2</v>
      </c>
      <c r="U230" s="31">
        <v>50.2</v>
      </c>
      <c r="V230" s="30">
        <v>107355531</v>
      </c>
      <c r="W230" s="30">
        <v>104422929</v>
      </c>
      <c r="X230" s="30">
        <v>2932602</v>
      </c>
      <c r="Y230" s="30">
        <v>452383</v>
      </c>
      <c r="Z230" s="30">
        <v>2480219</v>
      </c>
      <c r="AA230" s="30">
        <v>525902</v>
      </c>
      <c r="AB230" s="30">
        <v>971007</v>
      </c>
      <c r="AC230" s="30">
        <v>164397</v>
      </c>
      <c r="AD230" s="30" t="s">
        <v>115</v>
      </c>
      <c r="AE230" s="33">
        <v>1661306</v>
      </c>
    </row>
    <row r="231" spans="1:31">
      <c r="A231" s="28">
        <v>2013</v>
      </c>
      <c r="B231" s="29" t="s">
        <v>118</v>
      </c>
      <c r="C231" s="29">
        <v>242039</v>
      </c>
      <c r="D231" s="29" t="s">
        <v>323</v>
      </c>
      <c r="E231" s="29" t="s">
        <v>326</v>
      </c>
      <c r="F231" s="30">
        <v>131670</v>
      </c>
      <c r="G231" s="30">
        <v>130763</v>
      </c>
      <c r="H231" s="30">
        <v>21119465</v>
      </c>
      <c r="I231" s="30">
        <v>13380635</v>
      </c>
      <c r="J231" s="30">
        <v>29923381</v>
      </c>
      <c r="K231" s="30">
        <v>2544023</v>
      </c>
      <c r="L231" s="31">
        <v>5.6</v>
      </c>
      <c r="M231" s="31">
        <v>85.3</v>
      </c>
      <c r="N231" s="31">
        <v>23</v>
      </c>
      <c r="O231" s="31">
        <v>17.8</v>
      </c>
      <c r="P231" s="31">
        <v>15.4</v>
      </c>
      <c r="Q231" s="32">
        <v>0.63</v>
      </c>
      <c r="R231" s="32" t="s">
        <v>115</v>
      </c>
      <c r="S231" s="32" t="s">
        <v>115</v>
      </c>
      <c r="T231" s="31">
        <v>5.4</v>
      </c>
      <c r="U231" s="31" t="s">
        <v>115</v>
      </c>
      <c r="V231" s="30">
        <v>49831578</v>
      </c>
      <c r="W231" s="30">
        <v>48048769</v>
      </c>
      <c r="X231" s="30">
        <v>1782809</v>
      </c>
      <c r="Y231" s="30">
        <v>115619</v>
      </c>
      <c r="Z231" s="30">
        <v>1667190</v>
      </c>
      <c r="AA231" s="30">
        <v>-409231</v>
      </c>
      <c r="AB231" s="30">
        <v>7693</v>
      </c>
      <c r="AC231" s="30">
        <v>3581</v>
      </c>
      <c r="AD231" s="30" t="s">
        <v>115</v>
      </c>
      <c r="AE231" s="33">
        <v>-397957</v>
      </c>
    </row>
    <row r="232" spans="1:31">
      <c r="A232" s="28">
        <v>2013</v>
      </c>
      <c r="B232" s="29" t="s">
        <v>118</v>
      </c>
      <c r="C232" s="29">
        <v>242047</v>
      </c>
      <c r="D232" s="29" t="s">
        <v>323</v>
      </c>
      <c r="E232" s="29" t="s">
        <v>327</v>
      </c>
      <c r="F232" s="30">
        <v>169444</v>
      </c>
      <c r="G232" s="30">
        <v>165509</v>
      </c>
      <c r="H232" s="30">
        <v>28375272</v>
      </c>
      <c r="I232" s="30">
        <v>17813433</v>
      </c>
      <c r="J232" s="30">
        <v>40405275</v>
      </c>
      <c r="K232" s="30">
        <v>3550796</v>
      </c>
      <c r="L232" s="31">
        <v>2.8</v>
      </c>
      <c r="M232" s="31">
        <v>90.7</v>
      </c>
      <c r="N232" s="31">
        <v>24.4</v>
      </c>
      <c r="O232" s="31">
        <v>15</v>
      </c>
      <c r="P232" s="31">
        <v>13.5</v>
      </c>
      <c r="Q232" s="32">
        <v>0.63</v>
      </c>
      <c r="R232" s="32" t="s">
        <v>115</v>
      </c>
      <c r="S232" s="32" t="s">
        <v>115</v>
      </c>
      <c r="T232" s="31">
        <v>6.3</v>
      </c>
      <c r="U232" s="31">
        <v>1.9</v>
      </c>
      <c r="V232" s="30">
        <v>59939441</v>
      </c>
      <c r="W232" s="30">
        <v>58582909</v>
      </c>
      <c r="X232" s="30">
        <v>1356532</v>
      </c>
      <c r="Y232" s="30">
        <v>232587</v>
      </c>
      <c r="Z232" s="30">
        <v>1123945</v>
      </c>
      <c r="AA232" s="30">
        <v>-106301</v>
      </c>
      <c r="AB232" s="30">
        <v>812129</v>
      </c>
      <c r="AC232" s="30" t="s">
        <v>115</v>
      </c>
      <c r="AD232" s="30" t="s">
        <v>115</v>
      </c>
      <c r="AE232" s="33">
        <v>705828</v>
      </c>
    </row>
    <row r="233" spans="1:31" ht="13.5" customHeight="1">
      <c r="A233" s="21">
        <v>2013</v>
      </c>
      <c r="B233" s="22" t="s">
        <v>118</v>
      </c>
      <c r="C233" s="22">
        <v>242055</v>
      </c>
      <c r="D233" s="22" t="s">
        <v>323</v>
      </c>
      <c r="E233" s="22" t="s">
        <v>328</v>
      </c>
      <c r="F233" s="23">
        <v>142761</v>
      </c>
      <c r="G233" s="23">
        <v>139891</v>
      </c>
      <c r="H233" s="23">
        <v>20040185</v>
      </c>
      <c r="I233" s="23">
        <v>17335357</v>
      </c>
      <c r="J233" s="23">
        <v>29886072</v>
      </c>
      <c r="K233" s="23">
        <v>3118651</v>
      </c>
      <c r="L233" s="24">
        <v>3.7</v>
      </c>
      <c r="M233" s="24">
        <v>97.8</v>
      </c>
      <c r="N233" s="24">
        <v>25.9</v>
      </c>
      <c r="O233" s="24">
        <v>17.3</v>
      </c>
      <c r="P233" s="24">
        <v>15.3</v>
      </c>
      <c r="Q233" s="25">
        <v>0.86</v>
      </c>
      <c r="R233" s="25" t="s">
        <v>115</v>
      </c>
      <c r="S233" s="25" t="s">
        <v>115</v>
      </c>
      <c r="T233" s="24">
        <v>11.3</v>
      </c>
      <c r="U233" s="24">
        <v>97.6</v>
      </c>
      <c r="V233" s="23">
        <v>48056082</v>
      </c>
      <c r="W233" s="23">
        <v>46777887</v>
      </c>
      <c r="X233" s="23">
        <v>1278195</v>
      </c>
      <c r="Y233" s="23">
        <v>186489</v>
      </c>
      <c r="Z233" s="23">
        <v>1091706</v>
      </c>
      <c r="AA233" s="23">
        <v>-261219</v>
      </c>
      <c r="AB233" s="23">
        <v>683722</v>
      </c>
      <c r="AC233" s="23" t="s">
        <v>115</v>
      </c>
      <c r="AD233" s="23">
        <v>198938</v>
      </c>
      <c r="AE233" s="26">
        <v>223565</v>
      </c>
    </row>
    <row r="234" spans="1:31" ht="13.5" customHeight="1">
      <c r="A234" s="28">
        <v>2013</v>
      </c>
      <c r="B234" s="29" t="s">
        <v>118</v>
      </c>
      <c r="C234" s="29">
        <v>242071</v>
      </c>
      <c r="D234" s="29" t="s">
        <v>323</v>
      </c>
      <c r="E234" s="29" t="s">
        <v>329</v>
      </c>
      <c r="F234" s="30">
        <v>201468</v>
      </c>
      <c r="G234" s="30">
        <v>194393</v>
      </c>
      <c r="H234" s="30">
        <v>25947078</v>
      </c>
      <c r="I234" s="30">
        <v>21750392</v>
      </c>
      <c r="J234" s="30">
        <v>36945522</v>
      </c>
      <c r="K234" s="30">
        <v>4707637</v>
      </c>
      <c r="L234" s="31">
        <v>5</v>
      </c>
      <c r="M234" s="31">
        <v>89.3</v>
      </c>
      <c r="N234" s="31">
        <v>28</v>
      </c>
      <c r="O234" s="31">
        <v>13.6</v>
      </c>
      <c r="P234" s="31">
        <v>12.7</v>
      </c>
      <c r="Q234" s="32">
        <v>0.85</v>
      </c>
      <c r="R234" s="32" t="s">
        <v>115</v>
      </c>
      <c r="S234" s="32" t="s">
        <v>115</v>
      </c>
      <c r="T234" s="31">
        <v>6.5</v>
      </c>
      <c r="U234" s="31">
        <v>15.2</v>
      </c>
      <c r="V234" s="30">
        <v>61233960</v>
      </c>
      <c r="W234" s="30">
        <v>58764570</v>
      </c>
      <c r="X234" s="30">
        <v>2469390</v>
      </c>
      <c r="Y234" s="30">
        <v>634163</v>
      </c>
      <c r="Z234" s="30">
        <v>1835227</v>
      </c>
      <c r="AA234" s="30">
        <v>604907</v>
      </c>
      <c r="AB234" s="30">
        <v>14257</v>
      </c>
      <c r="AC234" s="30">
        <v>57100</v>
      </c>
      <c r="AD234" s="30" t="s">
        <v>115</v>
      </c>
      <c r="AE234" s="33">
        <v>676264</v>
      </c>
    </row>
    <row r="235" spans="1:31" ht="13.5" customHeight="1">
      <c r="A235" s="28">
        <v>2013</v>
      </c>
      <c r="B235" s="29" t="s">
        <v>116</v>
      </c>
      <c r="C235" s="29">
        <v>252018</v>
      </c>
      <c r="D235" s="29" t="s">
        <v>330</v>
      </c>
      <c r="E235" s="29" t="s">
        <v>331</v>
      </c>
      <c r="F235" s="30">
        <v>342603</v>
      </c>
      <c r="G235" s="30">
        <v>338624</v>
      </c>
      <c r="H235" s="30">
        <v>47884617</v>
      </c>
      <c r="I235" s="30">
        <v>38042775</v>
      </c>
      <c r="J235" s="30">
        <v>67649703</v>
      </c>
      <c r="K235" s="30">
        <v>7138830</v>
      </c>
      <c r="L235" s="31">
        <v>3.2</v>
      </c>
      <c r="M235" s="31">
        <v>89.4</v>
      </c>
      <c r="N235" s="31">
        <v>24.2</v>
      </c>
      <c r="O235" s="31">
        <v>16.7</v>
      </c>
      <c r="P235" s="31">
        <v>14.9</v>
      </c>
      <c r="Q235" s="32">
        <v>0.8</v>
      </c>
      <c r="R235" s="32" t="s">
        <v>115</v>
      </c>
      <c r="S235" s="32" t="s">
        <v>115</v>
      </c>
      <c r="T235" s="31">
        <v>8.8000000000000007</v>
      </c>
      <c r="U235" s="31">
        <v>28.7</v>
      </c>
      <c r="V235" s="30">
        <v>115786157</v>
      </c>
      <c r="W235" s="30">
        <v>113005611</v>
      </c>
      <c r="X235" s="30">
        <v>2780546</v>
      </c>
      <c r="Y235" s="30">
        <v>645172</v>
      </c>
      <c r="Z235" s="30">
        <v>2135374</v>
      </c>
      <c r="AA235" s="30">
        <v>801993</v>
      </c>
      <c r="AB235" s="30">
        <v>427296</v>
      </c>
      <c r="AC235" s="30">
        <v>6012</v>
      </c>
      <c r="AD235" s="30" t="s">
        <v>115</v>
      </c>
      <c r="AE235" s="33">
        <v>1235301</v>
      </c>
    </row>
    <row r="236" spans="1:31" ht="13.5" customHeight="1">
      <c r="A236" s="28">
        <v>2013</v>
      </c>
      <c r="B236" s="29" t="s">
        <v>118</v>
      </c>
      <c r="C236" s="29">
        <v>252026</v>
      </c>
      <c r="D236" s="29" t="s">
        <v>330</v>
      </c>
      <c r="E236" s="29" t="s">
        <v>332</v>
      </c>
      <c r="F236" s="30">
        <v>112734</v>
      </c>
      <c r="G236" s="30">
        <v>110741</v>
      </c>
      <c r="H236" s="30">
        <v>17404832</v>
      </c>
      <c r="I236" s="30">
        <v>13263680</v>
      </c>
      <c r="J236" s="30">
        <v>23679032</v>
      </c>
      <c r="K236" s="30">
        <v>2274554</v>
      </c>
      <c r="L236" s="31">
        <v>8.8000000000000007</v>
      </c>
      <c r="M236" s="31">
        <v>86.2</v>
      </c>
      <c r="N236" s="31">
        <v>21.4</v>
      </c>
      <c r="O236" s="31">
        <v>13.8</v>
      </c>
      <c r="P236" s="31">
        <v>11.6</v>
      </c>
      <c r="Q236" s="32">
        <v>0.74</v>
      </c>
      <c r="R236" s="32" t="s">
        <v>115</v>
      </c>
      <c r="S236" s="32" t="s">
        <v>115</v>
      </c>
      <c r="T236" s="31">
        <v>10</v>
      </c>
      <c r="U236" s="31">
        <v>54.6</v>
      </c>
      <c r="V236" s="30">
        <v>43699643</v>
      </c>
      <c r="W236" s="30">
        <v>41153966</v>
      </c>
      <c r="X236" s="30">
        <v>2545677</v>
      </c>
      <c r="Y236" s="30">
        <v>469182</v>
      </c>
      <c r="Z236" s="30">
        <v>2076495</v>
      </c>
      <c r="AA236" s="30">
        <v>299247</v>
      </c>
      <c r="AB236" s="30">
        <v>1140712</v>
      </c>
      <c r="AC236" s="30" t="s">
        <v>115</v>
      </c>
      <c r="AD236" s="30" t="s">
        <v>115</v>
      </c>
      <c r="AE236" s="33">
        <v>1439959</v>
      </c>
    </row>
    <row r="237" spans="1:31" ht="13.5" customHeight="1">
      <c r="A237" s="28">
        <v>2013</v>
      </c>
      <c r="B237" s="29" t="s">
        <v>118</v>
      </c>
      <c r="C237" s="29">
        <v>252034</v>
      </c>
      <c r="D237" s="29" t="s">
        <v>330</v>
      </c>
      <c r="E237" s="29" t="s">
        <v>333</v>
      </c>
      <c r="F237" s="30">
        <v>122783</v>
      </c>
      <c r="G237" s="30">
        <v>119812</v>
      </c>
      <c r="H237" s="30">
        <v>24015472</v>
      </c>
      <c r="I237" s="30">
        <v>14327118</v>
      </c>
      <c r="J237" s="30">
        <v>36441606</v>
      </c>
      <c r="K237" s="30">
        <v>2779542</v>
      </c>
      <c r="L237" s="31">
        <v>1.2</v>
      </c>
      <c r="M237" s="31">
        <v>83.1</v>
      </c>
      <c r="N237" s="31">
        <v>17.100000000000001</v>
      </c>
      <c r="O237" s="31">
        <v>16</v>
      </c>
      <c r="P237" s="31">
        <v>20.100000000000001</v>
      </c>
      <c r="Q237" s="32">
        <v>0.6</v>
      </c>
      <c r="R237" s="32" t="s">
        <v>115</v>
      </c>
      <c r="S237" s="32" t="s">
        <v>115</v>
      </c>
      <c r="T237" s="31">
        <v>11.1</v>
      </c>
      <c r="U237" s="31" t="s">
        <v>115</v>
      </c>
      <c r="V237" s="30">
        <v>60740428</v>
      </c>
      <c r="W237" s="30">
        <v>58489009</v>
      </c>
      <c r="X237" s="30">
        <v>2251419</v>
      </c>
      <c r="Y237" s="30">
        <v>1798298</v>
      </c>
      <c r="Z237" s="30">
        <v>453121</v>
      </c>
      <c r="AA237" s="30">
        <v>110096</v>
      </c>
      <c r="AB237" s="30">
        <v>8851</v>
      </c>
      <c r="AC237" s="30">
        <v>2715637</v>
      </c>
      <c r="AD237" s="30" t="s">
        <v>115</v>
      </c>
      <c r="AE237" s="33">
        <v>2834584</v>
      </c>
    </row>
    <row r="238" spans="1:31" ht="13.5" customHeight="1">
      <c r="A238" s="28">
        <v>2013</v>
      </c>
      <c r="B238" s="29" t="s">
        <v>118</v>
      </c>
      <c r="C238" s="29">
        <v>252069</v>
      </c>
      <c r="D238" s="29" t="s">
        <v>330</v>
      </c>
      <c r="E238" s="29" t="s">
        <v>334</v>
      </c>
      <c r="F238" s="30">
        <v>127444</v>
      </c>
      <c r="G238" s="30">
        <v>125560</v>
      </c>
      <c r="H238" s="30">
        <v>17945928</v>
      </c>
      <c r="I238" s="30">
        <v>16327380</v>
      </c>
      <c r="J238" s="30">
        <v>25057422</v>
      </c>
      <c r="K238" s="30">
        <v>2028203</v>
      </c>
      <c r="L238" s="31">
        <v>1.5</v>
      </c>
      <c r="M238" s="31">
        <v>89.1</v>
      </c>
      <c r="N238" s="31">
        <v>23.2</v>
      </c>
      <c r="O238" s="31">
        <v>16.3</v>
      </c>
      <c r="P238" s="31">
        <v>14</v>
      </c>
      <c r="Q238" s="32">
        <v>0.91</v>
      </c>
      <c r="R238" s="32" t="s">
        <v>115</v>
      </c>
      <c r="S238" s="32" t="s">
        <v>115</v>
      </c>
      <c r="T238" s="31">
        <v>3.1</v>
      </c>
      <c r="U238" s="31" t="s">
        <v>115</v>
      </c>
      <c r="V238" s="30">
        <v>43285855</v>
      </c>
      <c r="W238" s="30">
        <v>42214797</v>
      </c>
      <c r="X238" s="30">
        <v>1071058</v>
      </c>
      <c r="Y238" s="30">
        <v>682935</v>
      </c>
      <c r="Z238" s="30">
        <v>388123</v>
      </c>
      <c r="AA238" s="30">
        <v>-42517</v>
      </c>
      <c r="AB238" s="30">
        <v>226022</v>
      </c>
      <c r="AC238" s="30" t="s">
        <v>115</v>
      </c>
      <c r="AD238" s="30" t="s">
        <v>115</v>
      </c>
      <c r="AE238" s="33">
        <v>183505</v>
      </c>
    </row>
    <row r="239" spans="1:31" ht="13.5" customHeight="1">
      <c r="A239" s="28">
        <v>2013</v>
      </c>
      <c r="B239" s="29" t="s">
        <v>118</v>
      </c>
      <c r="C239" s="29">
        <v>252131</v>
      </c>
      <c r="D239" s="29" t="s">
        <v>330</v>
      </c>
      <c r="E239" s="29" t="s">
        <v>335</v>
      </c>
      <c r="F239" s="30">
        <v>116088</v>
      </c>
      <c r="G239" s="30">
        <v>113483</v>
      </c>
      <c r="H239" s="30">
        <v>19571790</v>
      </c>
      <c r="I239" s="30">
        <v>13463184</v>
      </c>
      <c r="J239" s="30">
        <v>30583289</v>
      </c>
      <c r="K239" s="30">
        <v>2733173</v>
      </c>
      <c r="L239" s="31">
        <v>2.5</v>
      </c>
      <c r="M239" s="31">
        <v>83.2</v>
      </c>
      <c r="N239" s="31">
        <v>18.8</v>
      </c>
      <c r="O239" s="31">
        <v>18.2</v>
      </c>
      <c r="P239" s="31">
        <v>16</v>
      </c>
      <c r="Q239" s="32">
        <v>0.7</v>
      </c>
      <c r="R239" s="32" t="s">
        <v>115</v>
      </c>
      <c r="S239" s="32" t="s">
        <v>115</v>
      </c>
      <c r="T239" s="31">
        <v>8.6</v>
      </c>
      <c r="U239" s="31">
        <v>4.0999999999999996</v>
      </c>
      <c r="V239" s="30">
        <v>49237461</v>
      </c>
      <c r="W239" s="30">
        <v>48050294</v>
      </c>
      <c r="X239" s="30">
        <v>1187167</v>
      </c>
      <c r="Y239" s="30">
        <v>416914</v>
      </c>
      <c r="Z239" s="30">
        <v>770253</v>
      </c>
      <c r="AA239" s="30">
        <v>-60229</v>
      </c>
      <c r="AB239" s="30">
        <v>618458</v>
      </c>
      <c r="AC239" s="30" t="s">
        <v>115</v>
      </c>
      <c r="AD239" s="30" t="s">
        <v>115</v>
      </c>
      <c r="AE239" s="33">
        <v>558229</v>
      </c>
    </row>
    <row r="240" spans="1:31" ht="13.5" customHeight="1">
      <c r="A240" s="28">
        <v>2013</v>
      </c>
      <c r="B240" s="29" t="s">
        <v>112</v>
      </c>
      <c r="C240" s="29">
        <v>261009</v>
      </c>
      <c r="D240" s="29" t="s">
        <v>336</v>
      </c>
      <c r="E240" s="29" t="s">
        <v>337</v>
      </c>
      <c r="F240" s="30">
        <v>1420719</v>
      </c>
      <c r="G240" s="30">
        <v>1380396</v>
      </c>
      <c r="H240" s="30">
        <v>243356889</v>
      </c>
      <c r="I240" s="30">
        <v>187890122</v>
      </c>
      <c r="J240" s="30">
        <v>348875497</v>
      </c>
      <c r="K240" s="30">
        <v>47365646</v>
      </c>
      <c r="L240" s="31">
        <v>0.6</v>
      </c>
      <c r="M240" s="31">
        <v>100.3</v>
      </c>
      <c r="N240" s="31">
        <v>28.2</v>
      </c>
      <c r="O240" s="31">
        <v>23.7</v>
      </c>
      <c r="P240" s="31">
        <v>21</v>
      </c>
      <c r="Q240" s="32">
        <v>0.76</v>
      </c>
      <c r="R240" s="32" t="s">
        <v>115</v>
      </c>
      <c r="S240" s="32" t="s">
        <v>115</v>
      </c>
      <c r="T240" s="31">
        <v>14</v>
      </c>
      <c r="U240" s="31">
        <v>230.2</v>
      </c>
      <c r="V240" s="30">
        <v>720508083</v>
      </c>
      <c r="W240" s="30">
        <v>712639776</v>
      </c>
      <c r="X240" s="30">
        <v>7868307</v>
      </c>
      <c r="Y240" s="30">
        <v>5877255</v>
      </c>
      <c r="Z240" s="30">
        <v>1991052</v>
      </c>
      <c r="AA240" s="30">
        <v>76776</v>
      </c>
      <c r="AB240" s="30">
        <v>3924</v>
      </c>
      <c r="AC240" s="30" t="s">
        <v>115</v>
      </c>
      <c r="AD240" s="30">
        <v>845000</v>
      </c>
      <c r="AE240" s="33">
        <v>-764300</v>
      </c>
    </row>
    <row r="241" spans="1:31" ht="13.5" customHeight="1">
      <c r="A241" s="28">
        <v>2013</v>
      </c>
      <c r="B241" s="29" t="s">
        <v>118</v>
      </c>
      <c r="C241" s="29">
        <v>262048</v>
      </c>
      <c r="D241" s="29" t="s">
        <v>336</v>
      </c>
      <c r="E241" s="29" t="s">
        <v>338</v>
      </c>
      <c r="F241" s="30">
        <v>191802</v>
      </c>
      <c r="G241" s="30">
        <v>189189</v>
      </c>
      <c r="H241" s="30">
        <v>24416799</v>
      </c>
      <c r="I241" s="30">
        <v>18037391</v>
      </c>
      <c r="J241" s="30">
        <v>34170629</v>
      </c>
      <c r="K241" s="30">
        <v>4391310</v>
      </c>
      <c r="L241" s="31">
        <v>0.9</v>
      </c>
      <c r="M241" s="31">
        <v>92.9</v>
      </c>
      <c r="N241" s="31">
        <v>28.3</v>
      </c>
      <c r="O241" s="31">
        <v>14.7</v>
      </c>
      <c r="P241" s="31">
        <v>13.3</v>
      </c>
      <c r="Q241" s="32">
        <v>0.76</v>
      </c>
      <c r="R241" s="32" t="s">
        <v>115</v>
      </c>
      <c r="S241" s="32" t="s">
        <v>115</v>
      </c>
      <c r="T241" s="31">
        <v>3.1</v>
      </c>
      <c r="U241" s="31" t="s">
        <v>115</v>
      </c>
      <c r="V241" s="30">
        <v>60828181</v>
      </c>
      <c r="W241" s="30">
        <v>60211053</v>
      </c>
      <c r="X241" s="30">
        <v>617128</v>
      </c>
      <c r="Y241" s="30">
        <v>306597</v>
      </c>
      <c r="Z241" s="30">
        <v>310531</v>
      </c>
      <c r="AA241" s="30">
        <v>-31077</v>
      </c>
      <c r="AB241" s="30">
        <v>205405</v>
      </c>
      <c r="AC241" s="30" t="s">
        <v>115</v>
      </c>
      <c r="AD241" s="30" t="s">
        <v>115</v>
      </c>
      <c r="AE241" s="33">
        <v>174328</v>
      </c>
    </row>
    <row r="242" spans="1:31" ht="13.5" customHeight="1">
      <c r="A242" s="28">
        <v>2013</v>
      </c>
      <c r="B242" s="29" t="s">
        <v>112</v>
      </c>
      <c r="C242" s="29">
        <v>271004</v>
      </c>
      <c r="D242" s="29" t="s">
        <v>339</v>
      </c>
      <c r="E242" s="29" t="s">
        <v>340</v>
      </c>
      <c r="F242" s="30">
        <v>2667830</v>
      </c>
      <c r="G242" s="30">
        <v>2551482</v>
      </c>
      <c r="H242" s="30">
        <v>519029103</v>
      </c>
      <c r="I242" s="30">
        <v>472618473</v>
      </c>
      <c r="J242" s="30">
        <v>763990670</v>
      </c>
      <c r="K242" s="30">
        <v>95396176</v>
      </c>
      <c r="L242" s="31">
        <v>3.2</v>
      </c>
      <c r="M242" s="31">
        <v>98.3</v>
      </c>
      <c r="N242" s="31">
        <v>23.6</v>
      </c>
      <c r="O242" s="31">
        <v>30.6</v>
      </c>
      <c r="P242" s="31">
        <v>26.1</v>
      </c>
      <c r="Q242" s="32">
        <v>0.9</v>
      </c>
      <c r="R242" s="32" t="s">
        <v>115</v>
      </c>
      <c r="S242" s="32" t="s">
        <v>115</v>
      </c>
      <c r="T242" s="31">
        <v>9</v>
      </c>
      <c r="U242" s="31">
        <v>152.5</v>
      </c>
      <c r="V242" s="30">
        <v>1675766192</v>
      </c>
      <c r="W242" s="30">
        <v>1650402155</v>
      </c>
      <c r="X242" s="30">
        <v>25364037</v>
      </c>
      <c r="Y242" s="30">
        <v>1140982</v>
      </c>
      <c r="Z242" s="30">
        <v>24223055</v>
      </c>
      <c r="AA242" s="30">
        <v>23811951</v>
      </c>
      <c r="AB242" s="30">
        <v>39043288</v>
      </c>
      <c r="AC242" s="30">
        <v>5286</v>
      </c>
      <c r="AD242" s="30" t="s">
        <v>115</v>
      </c>
      <c r="AE242" s="33">
        <v>62860525</v>
      </c>
    </row>
    <row r="243" spans="1:31" ht="13.5" customHeight="1">
      <c r="A243" s="28">
        <v>2013</v>
      </c>
      <c r="B243" s="29" t="s">
        <v>112</v>
      </c>
      <c r="C243" s="29">
        <v>271403</v>
      </c>
      <c r="D243" s="29" t="s">
        <v>339</v>
      </c>
      <c r="E243" s="29" t="s">
        <v>341</v>
      </c>
      <c r="F243" s="30">
        <v>849107</v>
      </c>
      <c r="G243" s="30">
        <v>837383</v>
      </c>
      <c r="H243" s="30">
        <v>128782276</v>
      </c>
      <c r="I243" s="30">
        <v>108514930</v>
      </c>
      <c r="J243" s="30">
        <v>186684863</v>
      </c>
      <c r="K243" s="30">
        <v>24546850</v>
      </c>
      <c r="L243" s="31">
        <v>0.9</v>
      </c>
      <c r="M243" s="31">
        <v>96.3</v>
      </c>
      <c r="N243" s="31">
        <v>23.3</v>
      </c>
      <c r="O243" s="31">
        <v>17.899999999999999</v>
      </c>
      <c r="P243" s="31">
        <v>16.2</v>
      </c>
      <c r="Q243" s="32">
        <v>0.84</v>
      </c>
      <c r="R243" s="32" t="s">
        <v>115</v>
      </c>
      <c r="S243" s="32" t="s">
        <v>115</v>
      </c>
      <c r="T243" s="31">
        <v>5.2</v>
      </c>
      <c r="U243" s="31">
        <v>27.6</v>
      </c>
      <c r="V243" s="30">
        <v>340345277</v>
      </c>
      <c r="W243" s="30">
        <v>337368905</v>
      </c>
      <c r="X243" s="30">
        <v>2976372</v>
      </c>
      <c r="Y243" s="30">
        <v>1383907</v>
      </c>
      <c r="Z243" s="30">
        <v>1592465</v>
      </c>
      <c r="AA243" s="30">
        <v>51475</v>
      </c>
      <c r="AB243" s="30">
        <v>4400</v>
      </c>
      <c r="AC243" s="30" t="s">
        <v>115</v>
      </c>
      <c r="AD243" s="30" t="s">
        <v>115</v>
      </c>
      <c r="AE243" s="33">
        <v>55875</v>
      </c>
    </row>
    <row r="244" spans="1:31" ht="13.5" customHeight="1">
      <c r="A244" s="28">
        <v>2013</v>
      </c>
      <c r="B244" s="29" t="s">
        <v>129</v>
      </c>
      <c r="C244" s="29">
        <v>272027</v>
      </c>
      <c r="D244" s="29" t="s">
        <v>339</v>
      </c>
      <c r="E244" s="29" t="s">
        <v>342</v>
      </c>
      <c r="F244" s="30">
        <v>201077</v>
      </c>
      <c r="G244" s="30">
        <v>199256</v>
      </c>
      <c r="H244" s="30">
        <v>32973633</v>
      </c>
      <c r="I244" s="30">
        <v>19224237</v>
      </c>
      <c r="J244" s="30">
        <v>42225989</v>
      </c>
      <c r="K244" s="30">
        <v>3501345</v>
      </c>
      <c r="L244" s="31">
        <v>0.2</v>
      </c>
      <c r="M244" s="31">
        <v>100.5</v>
      </c>
      <c r="N244" s="31">
        <v>24.9</v>
      </c>
      <c r="O244" s="31">
        <v>22.7</v>
      </c>
      <c r="P244" s="31">
        <v>20.3</v>
      </c>
      <c r="Q244" s="32">
        <v>0.57999999999999996</v>
      </c>
      <c r="R244" s="32" t="s">
        <v>115</v>
      </c>
      <c r="S244" s="32" t="s">
        <v>115</v>
      </c>
      <c r="T244" s="31">
        <v>14.8</v>
      </c>
      <c r="U244" s="31">
        <v>97</v>
      </c>
      <c r="V244" s="30">
        <v>72876030</v>
      </c>
      <c r="W244" s="30">
        <v>72726660</v>
      </c>
      <c r="X244" s="30">
        <v>149370</v>
      </c>
      <c r="Y244" s="30">
        <v>54049</v>
      </c>
      <c r="Z244" s="30">
        <v>95321</v>
      </c>
      <c r="AA244" s="30">
        <v>-196799</v>
      </c>
      <c r="AB244" s="30">
        <v>5269</v>
      </c>
      <c r="AC244" s="30" t="s">
        <v>115</v>
      </c>
      <c r="AD244" s="30">
        <v>600000</v>
      </c>
      <c r="AE244" s="33">
        <v>-791530</v>
      </c>
    </row>
    <row r="245" spans="1:31" ht="13.5" customHeight="1">
      <c r="A245" s="28">
        <v>2013</v>
      </c>
      <c r="B245" s="29" t="s">
        <v>116</v>
      </c>
      <c r="C245" s="29">
        <v>272035</v>
      </c>
      <c r="D245" s="29" t="s">
        <v>339</v>
      </c>
      <c r="E245" s="29" t="s">
        <v>343</v>
      </c>
      <c r="F245" s="30">
        <v>400086</v>
      </c>
      <c r="G245" s="30">
        <v>395499</v>
      </c>
      <c r="H245" s="30">
        <v>56995236</v>
      </c>
      <c r="I245" s="30">
        <v>50875528</v>
      </c>
      <c r="J245" s="30">
        <v>80293921</v>
      </c>
      <c r="K245" s="30">
        <v>7668613</v>
      </c>
      <c r="L245" s="31">
        <v>5.2</v>
      </c>
      <c r="M245" s="31">
        <v>91.4</v>
      </c>
      <c r="N245" s="31">
        <v>30.1</v>
      </c>
      <c r="O245" s="31">
        <v>16.399999999999999</v>
      </c>
      <c r="P245" s="31">
        <v>14.5</v>
      </c>
      <c r="Q245" s="32">
        <v>0.89</v>
      </c>
      <c r="R245" s="32" t="s">
        <v>115</v>
      </c>
      <c r="S245" s="32" t="s">
        <v>115</v>
      </c>
      <c r="T245" s="31">
        <v>8.6</v>
      </c>
      <c r="U245" s="31">
        <v>23.9</v>
      </c>
      <c r="V245" s="30">
        <v>137276063</v>
      </c>
      <c r="W245" s="30">
        <v>131626016</v>
      </c>
      <c r="X245" s="30">
        <v>5650047</v>
      </c>
      <c r="Y245" s="30">
        <v>1442700</v>
      </c>
      <c r="Z245" s="30">
        <v>4207347</v>
      </c>
      <c r="AA245" s="30">
        <v>2347948</v>
      </c>
      <c r="AB245" s="30">
        <v>543237</v>
      </c>
      <c r="AC245" s="30">
        <v>57137</v>
      </c>
      <c r="AD245" s="30" t="s">
        <v>115</v>
      </c>
      <c r="AE245" s="33">
        <v>2948322</v>
      </c>
    </row>
    <row r="246" spans="1:31" ht="13.5" customHeight="1">
      <c r="A246" s="28">
        <v>2013</v>
      </c>
      <c r="B246" s="29" t="s">
        <v>118</v>
      </c>
      <c r="C246" s="29">
        <v>272043</v>
      </c>
      <c r="D246" s="29" t="s">
        <v>339</v>
      </c>
      <c r="E246" s="29" t="s">
        <v>344</v>
      </c>
      <c r="F246" s="30">
        <v>102964</v>
      </c>
      <c r="G246" s="30">
        <v>101575</v>
      </c>
      <c r="H246" s="30">
        <v>15553968</v>
      </c>
      <c r="I246" s="30">
        <v>13780458</v>
      </c>
      <c r="J246" s="30">
        <v>21430642</v>
      </c>
      <c r="K246" s="30">
        <v>1516175</v>
      </c>
      <c r="L246" s="31">
        <v>0.9</v>
      </c>
      <c r="M246" s="31">
        <v>97.6</v>
      </c>
      <c r="N246" s="31">
        <v>29</v>
      </c>
      <c r="O246" s="31">
        <v>18.399999999999999</v>
      </c>
      <c r="P246" s="31">
        <v>15.7</v>
      </c>
      <c r="Q246" s="32">
        <v>0.85</v>
      </c>
      <c r="R246" s="32" t="s">
        <v>115</v>
      </c>
      <c r="S246" s="32" t="s">
        <v>115</v>
      </c>
      <c r="T246" s="31">
        <v>6</v>
      </c>
      <c r="U246" s="31">
        <v>44.2</v>
      </c>
      <c r="V246" s="30">
        <v>36935446</v>
      </c>
      <c r="W246" s="30">
        <v>36475723</v>
      </c>
      <c r="X246" s="30">
        <v>459723</v>
      </c>
      <c r="Y246" s="30">
        <v>262651</v>
      </c>
      <c r="Z246" s="30">
        <v>197072</v>
      </c>
      <c r="AA246" s="30">
        <v>-756741</v>
      </c>
      <c r="AB246" s="30">
        <v>1843</v>
      </c>
      <c r="AC246" s="30" t="s">
        <v>115</v>
      </c>
      <c r="AD246" s="30">
        <v>500000</v>
      </c>
      <c r="AE246" s="33">
        <v>-1254898</v>
      </c>
    </row>
    <row r="247" spans="1:31" ht="13.5" customHeight="1">
      <c r="A247" s="28">
        <v>2013</v>
      </c>
      <c r="B247" s="29" t="s">
        <v>129</v>
      </c>
      <c r="C247" s="29">
        <v>272051</v>
      </c>
      <c r="D247" s="29" t="s">
        <v>339</v>
      </c>
      <c r="E247" s="29" t="s">
        <v>345</v>
      </c>
      <c r="F247" s="30">
        <v>360083</v>
      </c>
      <c r="G247" s="30">
        <v>355741</v>
      </c>
      <c r="H247" s="30">
        <v>48800494</v>
      </c>
      <c r="I247" s="30">
        <v>47300349</v>
      </c>
      <c r="J247" s="30">
        <v>67340782</v>
      </c>
      <c r="K247" s="30">
        <v>3395047</v>
      </c>
      <c r="L247" s="31">
        <v>3</v>
      </c>
      <c r="M247" s="31">
        <v>96.4</v>
      </c>
      <c r="N247" s="31">
        <v>28.9</v>
      </c>
      <c r="O247" s="31">
        <v>10.4</v>
      </c>
      <c r="P247" s="31">
        <v>9.3000000000000007</v>
      </c>
      <c r="Q247" s="32">
        <v>0.97</v>
      </c>
      <c r="R247" s="32" t="s">
        <v>115</v>
      </c>
      <c r="S247" s="32" t="s">
        <v>115</v>
      </c>
      <c r="T247" s="31">
        <v>-0.5</v>
      </c>
      <c r="U247" s="31" t="s">
        <v>115</v>
      </c>
      <c r="V247" s="30">
        <v>108717170</v>
      </c>
      <c r="W247" s="30">
        <v>105535667</v>
      </c>
      <c r="X247" s="30">
        <v>3181503</v>
      </c>
      <c r="Y247" s="30">
        <v>1137726</v>
      </c>
      <c r="Z247" s="30">
        <v>2043777</v>
      </c>
      <c r="AA247" s="30">
        <v>1912324</v>
      </c>
      <c r="AB247" s="30">
        <v>65475</v>
      </c>
      <c r="AC247" s="30" t="s">
        <v>115</v>
      </c>
      <c r="AD247" s="30" t="s">
        <v>115</v>
      </c>
      <c r="AE247" s="33">
        <v>1977799</v>
      </c>
    </row>
    <row r="248" spans="1:31">
      <c r="A248" s="21">
        <v>2013</v>
      </c>
      <c r="B248" s="22" t="s">
        <v>116</v>
      </c>
      <c r="C248" s="22">
        <v>272078</v>
      </c>
      <c r="D248" s="22" t="s">
        <v>339</v>
      </c>
      <c r="E248" s="22" t="s">
        <v>346</v>
      </c>
      <c r="F248" s="23">
        <v>356388</v>
      </c>
      <c r="G248" s="23">
        <v>353589</v>
      </c>
      <c r="H248" s="23">
        <v>48745939</v>
      </c>
      <c r="I248" s="23">
        <v>37923404</v>
      </c>
      <c r="J248" s="23">
        <v>66739740</v>
      </c>
      <c r="K248" s="23">
        <v>6664716</v>
      </c>
      <c r="L248" s="24">
        <v>0.9</v>
      </c>
      <c r="M248" s="24">
        <v>91.2</v>
      </c>
      <c r="N248" s="24">
        <v>27.9</v>
      </c>
      <c r="O248" s="24">
        <v>10.6</v>
      </c>
      <c r="P248" s="24">
        <v>9.6999999999999993</v>
      </c>
      <c r="Q248" s="25">
        <v>0.77</v>
      </c>
      <c r="R248" s="25" t="s">
        <v>115</v>
      </c>
      <c r="S248" s="25" t="s">
        <v>115</v>
      </c>
      <c r="T248" s="24">
        <v>-0.6</v>
      </c>
      <c r="U248" s="24" t="s">
        <v>115</v>
      </c>
      <c r="V248" s="23">
        <v>111111952</v>
      </c>
      <c r="W248" s="23">
        <v>110105834</v>
      </c>
      <c r="X248" s="23">
        <v>1006118</v>
      </c>
      <c r="Y248" s="23">
        <v>430304</v>
      </c>
      <c r="Z248" s="23">
        <v>575814</v>
      </c>
      <c r="AA248" s="23">
        <v>327988</v>
      </c>
      <c r="AB248" s="23">
        <v>1332008</v>
      </c>
      <c r="AC248" s="23" t="s">
        <v>115</v>
      </c>
      <c r="AD248" s="23">
        <v>120</v>
      </c>
      <c r="AE248" s="26">
        <v>1659876</v>
      </c>
    </row>
    <row r="249" spans="1:31">
      <c r="A249" s="28">
        <v>2013</v>
      </c>
      <c r="B249" s="29" t="s">
        <v>118</v>
      </c>
      <c r="C249" s="29">
        <v>272094</v>
      </c>
      <c r="D249" s="29" t="s">
        <v>339</v>
      </c>
      <c r="E249" s="29" t="s">
        <v>347</v>
      </c>
      <c r="F249" s="30">
        <v>145501</v>
      </c>
      <c r="G249" s="30">
        <v>143131</v>
      </c>
      <c r="H249" s="30">
        <v>21705340</v>
      </c>
      <c r="I249" s="30">
        <v>16246934</v>
      </c>
      <c r="J249" s="30">
        <v>29989673</v>
      </c>
      <c r="K249" s="30">
        <v>3361387</v>
      </c>
      <c r="L249" s="31">
        <v>5.4</v>
      </c>
      <c r="M249" s="31">
        <v>96.9</v>
      </c>
      <c r="N249" s="31">
        <v>26.9</v>
      </c>
      <c r="O249" s="31">
        <v>18.100000000000001</v>
      </c>
      <c r="P249" s="31">
        <v>15.8</v>
      </c>
      <c r="Q249" s="32">
        <v>0.76</v>
      </c>
      <c r="R249" s="32" t="s">
        <v>115</v>
      </c>
      <c r="S249" s="32" t="s">
        <v>115</v>
      </c>
      <c r="T249" s="31">
        <v>8.1</v>
      </c>
      <c r="U249" s="31">
        <v>70.400000000000006</v>
      </c>
      <c r="V249" s="30">
        <v>59660756</v>
      </c>
      <c r="W249" s="30">
        <v>58035034</v>
      </c>
      <c r="X249" s="30">
        <v>1625722</v>
      </c>
      <c r="Y249" s="30">
        <v>13028</v>
      </c>
      <c r="Z249" s="30">
        <v>1612694</v>
      </c>
      <c r="AA249" s="30">
        <v>658720</v>
      </c>
      <c r="AB249" s="30">
        <v>1606</v>
      </c>
      <c r="AC249" s="30" t="s">
        <v>115</v>
      </c>
      <c r="AD249" s="30" t="s">
        <v>115</v>
      </c>
      <c r="AE249" s="33">
        <v>660326</v>
      </c>
    </row>
    <row r="250" spans="1:31">
      <c r="A250" s="28">
        <v>2013</v>
      </c>
      <c r="B250" s="29" t="s">
        <v>129</v>
      </c>
      <c r="C250" s="29">
        <v>272108</v>
      </c>
      <c r="D250" s="29" t="s">
        <v>339</v>
      </c>
      <c r="E250" s="29" t="s">
        <v>348</v>
      </c>
      <c r="F250" s="30">
        <v>408610</v>
      </c>
      <c r="G250" s="30">
        <v>404847</v>
      </c>
      <c r="H250" s="30">
        <v>52925040</v>
      </c>
      <c r="I250" s="30">
        <v>42392490</v>
      </c>
      <c r="J250" s="30">
        <v>74061653</v>
      </c>
      <c r="K250" s="30">
        <v>8085995</v>
      </c>
      <c r="L250" s="31">
        <v>2.2000000000000002</v>
      </c>
      <c r="M250" s="31">
        <v>87.8</v>
      </c>
      <c r="N250" s="31">
        <v>23.2</v>
      </c>
      <c r="O250" s="31">
        <v>14.2</v>
      </c>
      <c r="P250" s="31">
        <v>15.7</v>
      </c>
      <c r="Q250" s="32">
        <v>0.8</v>
      </c>
      <c r="R250" s="32" t="s">
        <v>115</v>
      </c>
      <c r="S250" s="32" t="s">
        <v>115</v>
      </c>
      <c r="T250" s="31">
        <v>1.5</v>
      </c>
      <c r="U250" s="31" t="s">
        <v>115</v>
      </c>
      <c r="V250" s="30">
        <v>118883181</v>
      </c>
      <c r="W250" s="30">
        <v>116989314</v>
      </c>
      <c r="X250" s="30">
        <v>1893867</v>
      </c>
      <c r="Y250" s="30">
        <v>237509</v>
      </c>
      <c r="Z250" s="30">
        <v>1656358</v>
      </c>
      <c r="AA250" s="30">
        <v>221171</v>
      </c>
      <c r="AB250" s="30">
        <v>1030211</v>
      </c>
      <c r="AC250" s="30">
        <v>2392700</v>
      </c>
      <c r="AD250" s="30" t="s">
        <v>115</v>
      </c>
      <c r="AE250" s="33">
        <v>3644082</v>
      </c>
    </row>
    <row r="251" spans="1:31">
      <c r="A251" s="28">
        <v>2013</v>
      </c>
      <c r="B251" s="29" t="s">
        <v>129</v>
      </c>
      <c r="C251" s="29">
        <v>272116</v>
      </c>
      <c r="D251" s="29" t="s">
        <v>339</v>
      </c>
      <c r="E251" s="29" t="s">
        <v>349</v>
      </c>
      <c r="F251" s="30">
        <v>277689</v>
      </c>
      <c r="G251" s="30">
        <v>275192</v>
      </c>
      <c r="H251" s="30">
        <v>35761493</v>
      </c>
      <c r="I251" s="30">
        <v>33297195</v>
      </c>
      <c r="J251" s="30">
        <v>49884457</v>
      </c>
      <c r="K251" s="30">
        <v>3872600</v>
      </c>
      <c r="L251" s="31">
        <v>1.9</v>
      </c>
      <c r="M251" s="31">
        <v>87.7</v>
      </c>
      <c r="N251" s="31">
        <v>22.1</v>
      </c>
      <c r="O251" s="31">
        <v>9.9</v>
      </c>
      <c r="P251" s="31">
        <v>8.8000000000000007</v>
      </c>
      <c r="Q251" s="32">
        <v>0.93</v>
      </c>
      <c r="R251" s="32" t="s">
        <v>115</v>
      </c>
      <c r="S251" s="32" t="s">
        <v>115</v>
      </c>
      <c r="T251" s="31">
        <v>-1.6</v>
      </c>
      <c r="U251" s="31" t="s">
        <v>115</v>
      </c>
      <c r="V251" s="30">
        <v>86679390</v>
      </c>
      <c r="W251" s="30">
        <v>84864261</v>
      </c>
      <c r="X251" s="30">
        <v>1815129</v>
      </c>
      <c r="Y251" s="30">
        <v>867715</v>
      </c>
      <c r="Z251" s="30">
        <v>947414</v>
      </c>
      <c r="AA251" s="30">
        <v>125860</v>
      </c>
      <c r="AB251" s="30">
        <v>3113</v>
      </c>
      <c r="AC251" s="30" t="s">
        <v>115</v>
      </c>
      <c r="AD251" s="30" t="s">
        <v>115</v>
      </c>
      <c r="AE251" s="33">
        <v>128973</v>
      </c>
    </row>
    <row r="252" spans="1:31">
      <c r="A252" s="28">
        <v>2013</v>
      </c>
      <c r="B252" s="29" t="s">
        <v>129</v>
      </c>
      <c r="C252" s="29">
        <v>272124</v>
      </c>
      <c r="D252" s="29" t="s">
        <v>339</v>
      </c>
      <c r="E252" s="29" t="s">
        <v>350</v>
      </c>
      <c r="F252" s="30">
        <v>270307</v>
      </c>
      <c r="G252" s="30">
        <v>263707</v>
      </c>
      <c r="H252" s="30">
        <v>39811968</v>
      </c>
      <c r="I252" s="30">
        <v>29375112</v>
      </c>
      <c r="J252" s="30">
        <v>54379535</v>
      </c>
      <c r="K252" s="30">
        <v>5470392</v>
      </c>
      <c r="L252" s="31">
        <v>3.9</v>
      </c>
      <c r="M252" s="31">
        <v>95.2</v>
      </c>
      <c r="N252" s="31">
        <v>24.8</v>
      </c>
      <c r="O252" s="31">
        <v>15.6</v>
      </c>
      <c r="P252" s="31">
        <v>13.3</v>
      </c>
      <c r="Q252" s="32">
        <v>0.73</v>
      </c>
      <c r="R252" s="32" t="s">
        <v>115</v>
      </c>
      <c r="S252" s="32" t="s">
        <v>115</v>
      </c>
      <c r="T252" s="31">
        <v>6.9</v>
      </c>
      <c r="U252" s="31">
        <v>40.1</v>
      </c>
      <c r="V252" s="30">
        <v>105198467</v>
      </c>
      <c r="W252" s="30">
        <v>102407384</v>
      </c>
      <c r="X252" s="30">
        <v>2791083</v>
      </c>
      <c r="Y252" s="30">
        <v>665722</v>
      </c>
      <c r="Z252" s="30">
        <v>2125361</v>
      </c>
      <c r="AA252" s="30">
        <v>1509310</v>
      </c>
      <c r="AB252" s="30">
        <v>324128</v>
      </c>
      <c r="AC252" s="30">
        <v>48548</v>
      </c>
      <c r="AD252" s="30" t="s">
        <v>115</v>
      </c>
      <c r="AE252" s="33">
        <v>1881986</v>
      </c>
    </row>
    <row r="253" spans="1:31">
      <c r="A253" s="28">
        <v>2013</v>
      </c>
      <c r="B253" s="29" t="s">
        <v>118</v>
      </c>
      <c r="C253" s="29">
        <v>272132</v>
      </c>
      <c r="D253" s="29" t="s">
        <v>339</v>
      </c>
      <c r="E253" s="29" t="s">
        <v>351</v>
      </c>
      <c r="F253" s="30">
        <v>101685</v>
      </c>
      <c r="G253" s="30">
        <v>100713</v>
      </c>
      <c r="H253" s="30">
        <v>15686387</v>
      </c>
      <c r="I253" s="30">
        <v>14470954</v>
      </c>
      <c r="J253" s="30">
        <v>21854700</v>
      </c>
      <c r="K253" s="30">
        <v>1703776</v>
      </c>
      <c r="L253" s="31">
        <v>4.5999999999999996</v>
      </c>
      <c r="M253" s="31">
        <v>99.4</v>
      </c>
      <c r="N253" s="31">
        <v>19.3</v>
      </c>
      <c r="O253" s="31">
        <v>28.9</v>
      </c>
      <c r="P253" s="31">
        <v>24.8</v>
      </c>
      <c r="Q253" s="32">
        <v>0.92</v>
      </c>
      <c r="R253" s="32" t="s">
        <v>115</v>
      </c>
      <c r="S253" s="32" t="s">
        <v>115</v>
      </c>
      <c r="T253" s="31">
        <v>23.2</v>
      </c>
      <c r="U253" s="31">
        <v>302.10000000000002</v>
      </c>
      <c r="V253" s="30">
        <v>41724674</v>
      </c>
      <c r="W253" s="30">
        <v>40615769</v>
      </c>
      <c r="X253" s="30">
        <v>1108905</v>
      </c>
      <c r="Y253" s="30">
        <v>114281</v>
      </c>
      <c r="Z253" s="30">
        <v>994624</v>
      </c>
      <c r="AA253" s="30">
        <v>783123</v>
      </c>
      <c r="AB253" s="30">
        <v>935014</v>
      </c>
      <c r="AC253" s="30">
        <v>210200</v>
      </c>
      <c r="AD253" s="30">
        <v>581002</v>
      </c>
      <c r="AE253" s="33">
        <v>1347335</v>
      </c>
    </row>
    <row r="254" spans="1:31">
      <c r="A254" s="28">
        <v>2013</v>
      </c>
      <c r="B254" s="29" t="s">
        <v>118</v>
      </c>
      <c r="C254" s="29">
        <v>272141</v>
      </c>
      <c r="D254" s="29" t="s">
        <v>339</v>
      </c>
      <c r="E254" s="29" t="s">
        <v>352</v>
      </c>
      <c r="F254" s="30">
        <v>116851</v>
      </c>
      <c r="G254" s="30">
        <v>115941</v>
      </c>
      <c r="H254" s="30">
        <v>17073398</v>
      </c>
      <c r="I254" s="30">
        <v>10799865</v>
      </c>
      <c r="J254" s="30">
        <v>22423072</v>
      </c>
      <c r="K254" s="30">
        <v>2070820</v>
      </c>
      <c r="L254" s="31">
        <v>3.5</v>
      </c>
      <c r="M254" s="31">
        <v>95.4</v>
      </c>
      <c r="N254" s="31">
        <v>28.4</v>
      </c>
      <c r="O254" s="31">
        <v>9.9</v>
      </c>
      <c r="P254" s="31">
        <v>8.9</v>
      </c>
      <c r="Q254" s="32">
        <v>0.63</v>
      </c>
      <c r="R254" s="32" t="s">
        <v>115</v>
      </c>
      <c r="S254" s="32" t="s">
        <v>115</v>
      </c>
      <c r="T254" s="31">
        <v>0.5</v>
      </c>
      <c r="U254" s="31" t="s">
        <v>115</v>
      </c>
      <c r="V254" s="30">
        <v>39676996</v>
      </c>
      <c r="W254" s="30">
        <v>38773268</v>
      </c>
      <c r="X254" s="30">
        <v>903728</v>
      </c>
      <c r="Y254" s="30">
        <v>123283</v>
      </c>
      <c r="Z254" s="30">
        <v>780445</v>
      </c>
      <c r="AA254" s="30">
        <v>261781</v>
      </c>
      <c r="AB254" s="30">
        <v>3361</v>
      </c>
      <c r="AC254" s="30" t="s">
        <v>115</v>
      </c>
      <c r="AD254" s="30" t="s">
        <v>115</v>
      </c>
      <c r="AE254" s="33">
        <v>265142</v>
      </c>
    </row>
    <row r="255" spans="1:31">
      <c r="A255" s="28">
        <v>2013</v>
      </c>
      <c r="B255" s="29" t="s">
        <v>129</v>
      </c>
      <c r="C255" s="29">
        <v>272159</v>
      </c>
      <c r="D255" s="29" t="s">
        <v>339</v>
      </c>
      <c r="E255" s="29" t="s">
        <v>353</v>
      </c>
      <c r="F255" s="30">
        <v>241340</v>
      </c>
      <c r="G255" s="30">
        <v>238646</v>
      </c>
      <c r="H255" s="30">
        <v>33400952</v>
      </c>
      <c r="I255" s="30">
        <v>21985831</v>
      </c>
      <c r="J255" s="30">
        <v>44129032</v>
      </c>
      <c r="K255" s="30">
        <v>4210087</v>
      </c>
      <c r="L255" s="31">
        <v>1.9</v>
      </c>
      <c r="M255" s="31">
        <v>92.7</v>
      </c>
      <c r="N255" s="31">
        <v>20.100000000000001</v>
      </c>
      <c r="O255" s="31">
        <v>16.600000000000001</v>
      </c>
      <c r="P255" s="31">
        <v>16.5</v>
      </c>
      <c r="Q255" s="32">
        <v>0.66</v>
      </c>
      <c r="R255" s="32" t="s">
        <v>115</v>
      </c>
      <c r="S255" s="32" t="s">
        <v>115</v>
      </c>
      <c r="T255" s="31">
        <v>3.6</v>
      </c>
      <c r="U255" s="31" t="s">
        <v>115</v>
      </c>
      <c r="V255" s="30">
        <v>78579466</v>
      </c>
      <c r="W255" s="30">
        <v>77557515</v>
      </c>
      <c r="X255" s="30">
        <v>1021951</v>
      </c>
      <c r="Y255" s="30">
        <v>164189</v>
      </c>
      <c r="Z255" s="30">
        <v>857762</v>
      </c>
      <c r="AA255" s="30">
        <v>161704</v>
      </c>
      <c r="AB255" s="30">
        <v>751761</v>
      </c>
      <c r="AC255" s="30">
        <v>1020119</v>
      </c>
      <c r="AD255" s="30">
        <v>500000</v>
      </c>
      <c r="AE255" s="33">
        <v>1433584</v>
      </c>
    </row>
    <row r="256" spans="1:31">
      <c r="A256" s="28">
        <v>2013</v>
      </c>
      <c r="B256" s="29" t="s">
        <v>118</v>
      </c>
      <c r="C256" s="29">
        <v>272167</v>
      </c>
      <c r="D256" s="29" t="s">
        <v>339</v>
      </c>
      <c r="E256" s="29" t="s">
        <v>354</v>
      </c>
      <c r="F256" s="30">
        <v>112173</v>
      </c>
      <c r="G256" s="30">
        <v>111655</v>
      </c>
      <c r="H256" s="30">
        <v>16283131</v>
      </c>
      <c r="I256" s="30">
        <v>10104431</v>
      </c>
      <c r="J256" s="30">
        <v>21269469</v>
      </c>
      <c r="K256" s="30">
        <v>2039517</v>
      </c>
      <c r="L256" s="31">
        <v>0.2</v>
      </c>
      <c r="M256" s="31">
        <v>98</v>
      </c>
      <c r="N256" s="31">
        <v>25.9</v>
      </c>
      <c r="O256" s="31">
        <v>17.3</v>
      </c>
      <c r="P256" s="31">
        <v>15.9</v>
      </c>
      <c r="Q256" s="32">
        <v>0.63</v>
      </c>
      <c r="R256" s="32" t="s">
        <v>115</v>
      </c>
      <c r="S256" s="32" t="s">
        <v>115</v>
      </c>
      <c r="T256" s="31">
        <v>8.6999999999999993</v>
      </c>
      <c r="U256" s="31" t="s">
        <v>115</v>
      </c>
      <c r="V256" s="30">
        <v>35169147</v>
      </c>
      <c r="W256" s="30">
        <v>35002388</v>
      </c>
      <c r="X256" s="30">
        <v>166759</v>
      </c>
      <c r="Y256" s="30">
        <v>124127</v>
      </c>
      <c r="Z256" s="30">
        <v>42632</v>
      </c>
      <c r="AA256" s="30">
        <v>30663</v>
      </c>
      <c r="AB256" s="30">
        <v>373371</v>
      </c>
      <c r="AC256" s="30" t="s">
        <v>115</v>
      </c>
      <c r="AD256" s="30">
        <v>94897</v>
      </c>
      <c r="AE256" s="33">
        <v>309137</v>
      </c>
    </row>
    <row r="257" spans="1:31">
      <c r="A257" s="28">
        <v>2013</v>
      </c>
      <c r="B257" s="29" t="s">
        <v>118</v>
      </c>
      <c r="C257" s="29">
        <v>272175</v>
      </c>
      <c r="D257" s="29" t="s">
        <v>339</v>
      </c>
      <c r="E257" s="29" t="s">
        <v>355</v>
      </c>
      <c r="F257" s="30">
        <v>123611</v>
      </c>
      <c r="G257" s="30">
        <v>122298</v>
      </c>
      <c r="H257" s="30">
        <v>18511919</v>
      </c>
      <c r="I257" s="30">
        <v>10799447</v>
      </c>
      <c r="J257" s="30">
        <v>23820548</v>
      </c>
      <c r="K257" s="30">
        <v>2056353</v>
      </c>
      <c r="L257" s="31">
        <v>1.3</v>
      </c>
      <c r="M257" s="31">
        <v>100.2</v>
      </c>
      <c r="N257" s="31">
        <v>26.5</v>
      </c>
      <c r="O257" s="31">
        <v>17.600000000000001</v>
      </c>
      <c r="P257" s="31">
        <v>15.6</v>
      </c>
      <c r="Q257" s="32">
        <v>0.57999999999999996</v>
      </c>
      <c r="R257" s="32" t="s">
        <v>115</v>
      </c>
      <c r="S257" s="32" t="s">
        <v>115</v>
      </c>
      <c r="T257" s="31">
        <v>10.6</v>
      </c>
      <c r="U257" s="31">
        <v>107.5</v>
      </c>
      <c r="V257" s="30">
        <v>41869966</v>
      </c>
      <c r="W257" s="30">
        <v>41564355</v>
      </c>
      <c r="X257" s="30">
        <v>305611</v>
      </c>
      <c r="Y257" s="30">
        <v>1173</v>
      </c>
      <c r="Z257" s="30">
        <v>304438</v>
      </c>
      <c r="AA257" s="30">
        <v>-24479</v>
      </c>
      <c r="AB257" s="30">
        <v>609839</v>
      </c>
      <c r="AC257" s="30" t="s">
        <v>115</v>
      </c>
      <c r="AD257" s="30">
        <v>189119</v>
      </c>
      <c r="AE257" s="33">
        <v>396241</v>
      </c>
    </row>
    <row r="258" spans="1:31">
      <c r="A258" s="28">
        <v>2013</v>
      </c>
      <c r="B258" s="29" t="s">
        <v>118</v>
      </c>
      <c r="C258" s="29">
        <v>272183</v>
      </c>
      <c r="D258" s="29" t="s">
        <v>339</v>
      </c>
      <c r="E258" s="29" t="s">
        <v>356</v>
      </c>
      <c r="F258" s="30">
        <v>124437</v>
      </c>
      <c r="G258" s="30">
        <v>121822</v>
      </c>
      <c r="H258" s="30">
        <v>16997393</v>
      </c>
      <c r="I258" s="30">
        <v>12911979</v>
      </c>
      <c r="J258" s="30">
        <v>23547076</v>
      </c>
      <c r="K258" s="30">
        <v>2660795</v>
      </c>
      <c r="L258" s="31">
        <v>2.2000000000000002</v>
      </c>
      <c r="M258" s="31">
        <v>94.5</v>
      </c>
      <c r="N258" s="31">
        <v>23.3</v>
      </c>
      <c r="O258" s="31">
        <v>16.100000000000001</v>
      </c>
      <c r="P258" s="31">
        <v>14</v>
      </c>
      <c r="Q258" s="32">
        <v>0.76</v>
      </c>
      <c r="R258" s="32" t="s">
        <v>115</v>
      </c>
      <c r="S258" s="32" t="s">
        <v>115</v>
      </c>
      <c r="T258" s="31">
        <v>2.6</v>
      </c>
      <c r="U258" s="31" t="s">
        <v>115</v>
      </c>
      <c r="V258" s="30">
        <v>42186306</v>
      </c>
      <c r="W258" s="30">
        <v>41434603</v>
      </c>
      <c r="X258" s="30">
        <v>751703</v>
      </c>
      <c r="Y258" s="30">
        <v>228650</v>
      </c>
      <c r="Z258" s="30">
        <v>523053</v>
      </c>
      <c r="AA258" s="30">
        <v>-192678</v>
      </c>
      <c r="AB258" s="30">
        <v>1177560</v>
      </c>
      <c r="AC258" s="30" t="s">
        <v>115</v>
      </c>
      <c r="AD258" s="30" t="s">
        <v>115</v>
      </c>
      <c r="AE258" s="33">
        <v>984882</v>
      </c>
    </row>
    <row r="259" spans="1:31">
      <c r="A259" s="28">
        <v>2013</v>
      </c>
      <c r="B259" s="29" t="s">
        <v>118</v>
      </c>
      <c r="C259" s="29">
        <v>272191</v>
      </c>
      <c r="D259" s="29" t="s">
        <v>339</v>
      </c>
      <c r="E259" s="29" t="s">
        <v>357</v>
      </c>
      <c r="F259" s="30">
        <v>187506</v>
      </c>
      <c r="G259" s="30">
        <v>185550</v>
      </c>
      <c r="H259" s="30">
        <v>25110480</v>
      </c>
      <c r="I259" s="30">
        <v>17163750</v>
      </c>
      <c r="J259" s="30">
        <v>33538575</v>
      </c>
      <c r="K259" s="30">
        <v>3257110</v>
      </c>
      <c r="L259" s="31">
        <v>0.3</v>
      </c>
      <c r="M259" s="31">
        <v>95.4</v>
      </c>
      <c r="N259" s="31">
        <v>25.7</v>
      </c>
      <c r="O259" s="31">
        <v>16</v>
      </c>
      <c r="P259" s="31">
        <v>13.7</v>
      </c>
      <c r="Q259" s="32">
        <v>0.68</v>
      </c>
      <c r="R259" s="32" t="s">
        <v>115</v>
      </c>
      <c r="S259" s="32" t="s">
        <v>115</v>
      </c>
      <c r="T259" s="31">
        <v>5.0999999999999996</v>
      </c>
      <c r="U259" s="31">
        <v>20.7</v>
      </c>
      <c r="V259" s="30">
        <v>61255516</v>
      </c>
      <c r="W259" s="30">
        <v>61085053</v>
      </c>
      <c r="X259" s="30">
        <v>170463</v>
      </c>
      <c r="Y259" s="30">
        <v>76888</v>
      </c>
      <c r="Z259" s="30">
        <v>93575</v>
      </c>
      <c r="AA259" s="30">
        <v>-141107</v>
      </c>
      <c r="AB259" s="30">
        <v>321920</v>
      </c>
      <c r="AC259" s="30">
        <v>64</v>
      </c>
      <c r="AD259" s="30" t="s">
        <v>115</v>
      </c>
      <c r="AE259" s="33">
        <v>180877</v>
      </c>
    </row>
    <row r="260" spans="1:31">
      <c r="A260" s="28">
        <v>2013</v>
      </c>
      <c r="B260" s="29" t="s">
        <v>118</v>
      </c>
      <c r="C260" s="29">
        <v>272205</v>
      </c>
      <c r="D260" s="29" t="s">
        <v>339</v>
      </c>
      <c r="E260" s="29" t="s">
        <v>358</v>
      </c>
      <c r="F260" s="30">
        <v>134303</v>
      </c>
      <c r="G260" s="30">
        <v>131979</v>
      </c>
      <c r="H260" s="30">
        <v>17882701</v>
      </c>
      <c r="I260" s="30">
        <v>16813268</v>
      </c>
      <c r="J260" s="30">
        <v>25424056</v>
      </c>
      <c r="K260" s="30">
        <v>1889669</v>
      </c>
      <c r="L260" s="31">
        <v>6.1</v>
      </c>
      <c r="M260" s="31">
        <v>92.9</v>
      </c>
      <c r="N260" s="31">
        <v>33.200000000000003</v>
      </c>
      <c r="O260" s="31">
        <v>11.8</v>
      </c>
      <c r="P260" s="31">
        <v>8.8000000000000007</v>
      </c>
      <c r="Q260" s="32">
        <v>0.95</v>
      </c>
      <c r="R260" s="32" t="s">
        <v>115</v>
      </c>
      <c r="S260" s="32" t="s">
        <v>115</v>
      </c>
      <c r="T260" s="31">
        <v>3.1</v>
      </c>
      <c r="U260" s="31" t="s">
        <v>115</v>
      </c>
      <c r="V260" s="30">
        <v>52486923</v>
      </c>
      <c r="W260" s="30">
        <v>50264127</v>
      </c>
      <c r="X260" s="30">
        <v>2222796</v>
      </c>
      <c r="Y260" s="30">
        <v>678446</v>
      </c>
      <c r="Z260" s="30">
        <v>1544350</v>
      </c>
      <c r="AA260" s="30">
        <v>712030</v>
      </c>
      <c r="AB260" s="30">
        <v>17592</v>
      </c>
      <c r="AC260" s="30">
        <v>264723</v>
      </c>
      <c r="AD260" s="30" t="s">
        <v>115</v>
      </c>
      <c r="AE260" s="33">
        <v>994345</v>
      </c>
    </row>
    <row r="261" spans="1:31">
      <c r="A261" s="28">
        <v>2013</v>
      </c>
      <c r="B261" s="29" t="s">
        <v>118</v>
      </c>
      <c r="C261" s="29">
        <v>272221</v>
      </c>
      <c r="D261" s="29" t="s">
        <v>339</v>
      </c>
      <c r="E261" s="29" t="s">
        <v>359</v>
      </c>
      <c r="F261" s="30">
        <v>115904</v>
      </c>
      <c r="G261" s="30">
        <v>115095</v>
      </c>
      <c r="H261" s="30">
        <v>18053283</v>
      </c>
      <c r="I261" s="30">
        <v>9878230</v>
      </c>
      <c r="J261" s="30">
        <v>23034012</v>
      </c>
      <c r="K261" s="30">
        <v>2081814</v>
      </c>
      <c r="L261" s="31">
        <v>4.9000000000000004</v>
      </c>
      <c r="M261" s="31">
        <v>96</v>
      </c>
      <c r="N261" s="31">
        <v>17.2</v>
      </c>
      <c r="O261" s="31">
        <v>20</v>
      </c>
      <c r="P261" s="31">
        <v>19.100000000000001</v>
      </c>
      <c r="Q261" s="32">
        <v>0.56000000000000005</v>
      </c>
      <c r="R261" s="32" t="s">
        <v>115</v>
      </c>
      <c r="S261" s="32" t="s">
        <v>115</v>
      </c>
      <c r="T261" s="31">
        <v>10.4</v>
      </c>
      <c r="U261" s="31">
        <v>57.1</v>
      </c>
      <c r="V261" s="30">
        <v>42396778</v>
      </c>
      <c r="W261" s="30">
        <v>41274332</v>
      </c>
      <c r="X261" s="30">
        <v>1122446</v>
      </c>
      <c r="Y261" s="30">
        <v>2016</v>
      </c>
      <c r="Z261" s="30">
        <v>1120430</v>
      </c>
      <c r="AA261" s="30">
        <v>1042445</v>
      </c>
      <c r="AB261" s="30">
        <v>44101</v>
      </c>
      <c r="AC261" s="30">
        <v>199474</v>
      </c>
      <c r="AD261" s="30" t="s">
        <v>115</v>
      </c>
      <c r="AE261" s="33">
        <v>1286020</v>
      </c>
    </row>
    <row r="262" spans="1:31">
      <c r="A262" s="28">
        <v>2013</v>
      </c>
      <c r="B262" s="29" t="s">
        <v>118</v>
      </c>
      <c r="C262" s="29">
        <v>272230</v>
      </c>
      <c r="D262" s="29" t="s">
        <v>339</v>
      </c>
      <c r="E262" s="29" t="s">
        <v>360</v>
      </c>
      <c r="F262" s="30">
        <v>127638</v>
      </c>
      <c r="G262" s="30">
        <v>124917</v>
      </c>
      <c r="H262" s="30">
        <v>20051393</v>
      </c>
      <c r="I262" s="30">
        <v>13549041</v>
      </c>
      <c r="J262" s="30">
        <v>26928919</v>
      </c>
      <c r="K262" s="30">
        <v>2804666</v>
      </c>
      <c r="L262" s="31">
        <v>1</v>
      </c>
      <c r="M262" s="31">
        <v>97.6</v>
      </c>
      <c r="N262" s="31">
        <v>21.9</v>
      </c>
      <c r="O262" s="31">
        <v>18</v>
      </c>
      <c r="P262" s="31">
        <v>15.9</v>
      </c>
      <c r="Q262" s="32">
        <v>0.68</v>
      </c>
      <c r="R262" s="32" t="s">
        <v>115</v>
      </c>
      <c r="S262" s="32" t="s">
        <v>115</v>
      </c>
      <c r="T262" s="31">
        <v>7.1</v>
      </c>
      <c r="U262" s="31">
        <v>42.1</v>
      </c>
      <c r="V262" s="30">
        <v>52680587</v>
      </c>
      <c r="W262" s="30">
        <v>52037603</v>
      </c>
      <c r="X262" s="30">
        <v>642984</v>
      </c>
      <c r="Y262" s="30">
        <v>377083</v>
      </c>
      <c r="Z262" s="30">
        <v>265901</v>
      </c>
      <c r="AA262" s="30">
        <v>11373</v>
      </c>
      <c r="AB262" s="30">
        <v>129815</v>
      </c>
      <c r="AC262" s="30" t="s">
        <v>115</v>
      </c>
      <c r="AD262" s="30">
        <v>150000</v>
      </c>
      <c r="AE262" s="33">
        <v>-8812</v>
      </c>
    </row>
    <row r="263" spans="1:31">
      <c r="A263" s="28">
        <v>2013</v>
      </c>
      <c r="B263" s="29" t="s">
        <v>116</v>
      </c>
      <c r="C263" s="29">
        <v>272272</v>
      </c>
      <c r="D263" s="29" t="s">
        <v>339</v>
      </c>
      <c r="E263" s="29" t="s">
        <v>361</v>
      </c>
      <c r="F263" s="30">
        <v>501349</v>
      </c>
      <c r="G263" s="30">
        <v>484650</v>
      </c>
      <c r="H263" s="30">
        <v>78960570</v>
      </c>
      <c r="I263" s="30">
        <v>57429415</v>
      </c>
      <c r="J263" s="30">
        <v>107263241</v>
      </c>
      <c r="K263" s="30">
        <v>10761889</v>
      </c>
      <c r="L263" s="31">
        <v>1.3</v>
      </c>
      <c r="M263" s="31">
        <v>94.5</v>
      </c>
      <c r="N263" s="31">
        <v>23.5</v>
      </c>
      <c r="O263" s="31">
        <v>16</v>
      </c>
      <c r="P263" s="31">
        <v>14.4</v>
      </c>
      <c r="Q263" s="32">
        <v>0.73</v>
      </c>
      <c r="R263" s="32" t="s">
        <v>115</v>
      </c>
      <c r="S263" s="32" t="s">
        <v>115</v>
      </c>
      <c r="T263" s="31">
        <v>5.9</v>
      </c>
      <c r="U263" s="31">
        <v>8.5</v>
      </c>
      <c r="V263" s="30">
        <v>199374850</v>
      </c>
      <c r="W263" s="30">
        <v>197701910</v>
      </c>
      <c r="X263" s="30">
        <v>1672940</v>
      </c>
      <c r="Y263" s="30">
        <v>252706</v>
      </c>
      <c r="Z263" s="30">
        <v>1420234</v>
      </c>
      <c r="AA263" s="30">
        <v>417451</v>
      </c>
      <c r="AB263" s="30">
        <v>4146600</v>
      </c>
      <c r="AC263" s="30">
        <v>308</v>
      </c>
      <c r="AD263" s="30" t="s">
        <v>115</v>
      </c>
      <c r="AE263" s="33">
        <v>4564359</v>
      </c>
    </row>
    <row r="264" spans="1:31">
      <c r="A264" s="28">
        <v>2013</v>
      </c>
      <c r="B264" s="29" t="s">
        <v>112</v>
      </c>
      <c r="C264" s="29">
        <v>281000</v>
      </c>
      <c r="D264" s="29" t="s">
        <v>362</v>
      </c>
      <c r="E264" s="29" t="s">
        <v>363</v>
      </c>
      <c r="F264" s="30">
        <v>1553789</v>
      </c>
      <c r="G264" s="30">
        <v>1511329</v>
      </c>
      <c r="H264" s="30">
        <v>269091306</v>
      </c>
      <c r="I264" s="30">
        <v>208458279</v>
      </c>
      <c r="J264" s="30">
        <v>381144902</v>
      </c>
      <c r="K264" s="30">
        <v>47566017</v>
      </c>
      <c r="L264" s="31">
        <v>0.7</v>
      </c>
      <c r="M264" s="31">
        <v>95.1</v>
      </c>
      <c r="N264" s="31">
        <v>27.4</v>
      </c>
      <c r="O264" s="31">
        <v>26.1</v>
      </c>
      <c r="P264" s="31">
        <v>22.5</v>
      </c>
      <c r="Q264" s="32">
        <v>0.76</v>
      </c>
      <c r="R264" s="32" t="s">
        <v>115</v>
      </c>
      <c r="S264" s="32" t="s">
        <v>115</v>
      </c>
      <c r="T264" s="31">
        <v>10.1</v>
      </c>
      <c r="U264" s="31">
        <v>94.6</v>
      </c>
      <c r="V264" s="30">
        <v>744324619</v>
      </c>
      <c r="W264" s="30">
        <v>732585507</v>
      </c>
      <c r="X264" s="30">
        <v>11739112</v>
      </c>
      <c r="Y264" s="30">
        <v>9115441</v>
      </c>
      <c r="Z264" s="30">
        <v>2623671</v>
      </c>
      <c r="AA264" s="30">
        <v>637677</v>
      </c>
      <c r="AB264" s="30">
        <v>6031669</v>
      </c>
      <c r="AC264" s="30" t="s">
        <v>115</v>
      </c>
      <c r="AD264" s="30">
        <v>954479</v>
      </c>
      <c r="AE264" s="33">
        <v>5714867</v>
      </c>
    </row>
    <row r="265" spans="1:31">
      <c r="A265" s="28">
        <v>2013</v>
      </c>
      <c r="B265" s="29" t="s">
        <v>116</v>
      </c>
      <c r="C265" s="29">
        <v>282014</v>
      </c>
      <c r="D265" s="29" t="s">
        <v>362</v>
      </c>
      <c r="E265" s="29" t="s">
        <v>364</v>
      </c>
      <c r="F265" s="30">
        <v>543991</v>
      </c>
      <c r="G265" s="30">
        <v>533868</v>
      </c>
      <c r="H265" s="30">
        <v>84168685</v>
      </c>
      <c r="I265" s="30">
        <v>71975301</v>
      </c>
      <c r="J265" s="30">
        <v>119710898</v>
      </c>
      <c r="K265" s="30">
        <v>9857951</v>
      </c>
      <c r="L265" s="31">
        <v>4.9000000000000004</v>
      </c>
      <c r="M265" s="31">
        <v>82.8</v>
      </c>
      <c r="N265" s="31">
        <v>22.1</v>
      </c>
      <c r="O265" s="31">
        <v>16.399999999999999</v>
      </c>
      <c r="P265" s="31">
        <v>15</v>
      </c>
      <c r="Q265" s="32">
        <v>0.84</v>
      </c>
      <c r="R265" s="32" t="s">
        <v>115</v>
      </c>
      <c r="S265" s="32" t="s">
        <v>115</v>
      </c>
      <c r="T265" s="31">
        <v>7.9</v>
      </c>
      <c r="U265" s="31">
        <v>42.4</v>
      </c>
      <c r="V265" s="30">
        <v>215872897</v>
      </c>
      <c r="W265" s="30">
        <v>207234045</v>
      </c>
      <c r="X265" s="30">
        <v>8638852</v>
      </c>
      <c r="Y265" s="30">
        <v>2828858</v>
      </c>
      <c r="Z265" s="30">
        <v>5809994</v>
      </c>
      <c r="AA265" s="30">
        <v>272766</v>
      </c>
      <c r="AB265" s="30">
        <v>44666</v>
      </c>
      <c r="AC265" s="30">
        <v>900150</v>
      </c>
      <c r="AD265" s="30" t="s">
        <v>115</v>
      </c>
      <c r="AE265" s="33">
        <v>1217582</v>
      </c>
    </row>
    <row r="266" spans="1:31">
      <c r="A266" s="28">
        <v>2013</v>
      </c>
      <c r="B266" s="29" t="s">
        <v>116</v>
      </c>
      <c r="C266" s="29">
        <v>282022</v>
      </c>
      <c r="D266" s="29" t="s">
        <v>362</v>
      </c>
      <c r="E266" s="29" t="s">
        <v>365</v>
      </c>
      <c r="F266" s="30">
        <v>467125</v>
      </c>
      <c r="G266" s="30">
        <v>456141</v>
      </c>
      <c r="H266" s="30">
        <v>71382753</v>
      </c>
      <c r="I266" s="30">
        <v>58327652</v>
      </c>
      <c r="J266" s="30">
        <v>99641016</v>
      </c>
      <c r="K266" s="30">
        <v>10578010</v>
      </c>
      <c r="L266" s="31">
        <v>0.2</v>
      </c>
      <c r="M266" s="31">
        <v>95.2</v>
      </c>
      <c r="N266" s="31">
        <v>22.6</v>
      </c>
      <c r="O266" s="31">
        <v>23.3</v>
      </c>
      <c r="P266" s="31">
        <v>21.7</v>
      </c>
      <c r="Q266" s="32">
        <v>0.82</v>
      </c>
      <c r="R266" s="32" t="s">
        <v>115</v>
      </c>
      <c r="S266" s="32" t="s">
        <v>115</v>
      </c>
      <c r="T266" s="31">
        <v>13</v>
      </c>
      <c r="U266" s="31">
        <v>147.69999999999999</v>
      </c>
      <c r="V266" s="30">
        <v>189840498</v>
      </c>
      <c r="W266" s="30">
        <v>189083487</v>
      </c>
      <c r="X266" s="30">
        <v>757011</v>
      </c>
      <c r="Y266" s="30">
        <v>539130</v>
      </c>
      <c r="Z266" s="30">
        <v>217881</v>
      </c>
      <c r="AA266" s="30">
        <v>100493</v>
      </c>
      <c r="AB266" s="30">
        <v>81659</v>
      </c>
      <c r="AC266" s="30" t="s">
        <v>115</v>
      </c>
      <c r="AD266" s="30" t="s">
        <v>115</v>
      </c>
      <c r="AE266" s="33">
        <v>182152</v>
      </c>
    </row>
    <row r="267" spans="1:31">
      <c r="A267" s="28">
        <v>2013</v>
      </c>
      <c r="B267" s="29" t="s">
        <v>129</v>
      </c>
      <c r="C267" s="29">
        <v>282031</v>
      </c>
      <c r="D267" s="29" t="s">
        <v>362</v>
      </c>
      <c r="E267" s="29" t="s">
        <v>366</v>
      </c>
      <c r="F267" s="30">
        <v>297057</v>
      </c>
      <c r="G267" s="30">
        <v>294150</v>
      </c>
      <c r="H267" s="30">
        <v>40626373</v>
      </c>
      <c r="I267" s="30">
        <v>31086591</v>
      </c>
      <c r="J267" s="30">
        <v>55210925</v>
      </c>
      <c r="K267" s="30">
        <v>5239783</v>
      </c>
      <c r="L267" s="31">
        <v>2.7</v>
      </c>
      <c r="M267" s="31">
        <v>93.2</v>
      </c>
      <c r="N267" s="31">
        <v>28.7</v>
      </c>
      <c r="O267" s="31">
        <v>18.5</v>
      </c>
      <c r="P267" s="31">
        <v>16.399999999999999</v>
      </c>
      <c r="Q267" s="32">
        <v>0.75</v>
      </c>
      <c r="R267" s="32" t="s">
        <v>115</v>
      </c>
      <c r="S267" s="32" t="s">
        <v>115</v>
      </c>
      <c r="T267" s="31">
        <v>5.7</v>
      </c>
      <c r="U267" s="31">
        <v>58</v>
      </c>
      <c r="V267" s="30">
        <v>111536705</v>
      </c>
      <c r="W267" s="30">
        <v>109507753</v>
      </c>
      <c r="X267" s="30">
        <v>2028952</v>
      </c>
      <c r="Y267" s="30">
        <v>564978</v>
      </c>
      <c r="Z267" s="30">
        <v>1463974</v>
      </c>
      <c r="AA267" s="30">
        <v>362914</v>
      </c>
      <c r="AB267" s="30">
        <v>356809</v>
      </c>
      <c r="AC267" s="30">
        <v>1220</v>
      </c>
      <c r="AD267" s="30" t="s">
        <v>115</v>
      </c>
      <c r="AE267" s="33">
        <v>720943</v>
      </c>
    </row>
    <row r="268" spans="1:31">
      <c r="A268" s="28">
        <v>2013</v>
      </c>
      <c r="B268" s="29" t="s">
        <v>116</v>
      </c>
      <c r="C268" s="29">
        <v>282049</v>
      </c>
      <c r="D268" s="29" t="s">
        <v>362</v>
      </c>
      <c r="E268" s="29" t="s">
        <v>367</v>
      </c>
      <c r="F268" s="30">
        <v>482506</v>
      </c>
      <c r="G268" s="30">
        <v>476302</v>
      </c>
      <c r="H268" s="30">
        <v>69311599</v>
      </c>
      <c r="I268" s="30">
        <v>61217267</v>
      </c>
      <c r="J268" s="30">
        <v>96821272</v>
      </c>
      <c r="K268" s="30">
        <v>7698787</v>
      </c>
      <c r="L268" s="31">
        <v>4.5999999999999996</v>
      </c>
      <c r="M268" s="31">
        <v>94.4</v>
      </c>
      <c r="N268" s="31">
        <v>29.8</v>
      </c>
      <c r="O268" s="31">
        <v>18.899999999999999</v>
      </c>
      <c r="P268" s="31">
        <v>16.600000000000001</v>
      </c>
      <c r="Q268" s="32">
        <v>0.87</v>
      </c>
      <c r="R268" s="32" t="s">
        <v>115</v>
      </c>
      <c r="S268" s="32" t="s">
        <v>115</v>
      </c>
      <c r="T268" s="31">
        <v>7.1</v>
      </c>
      <c r="U268" s="31">
        <v>43</v>
      </c>
      <c r="V268" s="30">
        <v>164701847</v>
      </c>
      <c r="W268" s="30">
        <v>159914037</v>
      </c>
      <c r="X268" s="30">
        <v>4787810</v>
      </c>
      <c r="Y268" s="30">
        <v>307057</v>
      </c>
      <c r="Z268" s="30">
        <v>4480753</v>
      </c>
      <c r="AA268" s="30">
        <v>652346</v>
      </c>
      <c r="AB268" s="30">
        <v>3250546</v>
      </c>
      <c r="AC268" s="30" t="s">
        <v>115</v>
      </c>
      <c r="AD268" s="30" t="s">
        <v>115</v>
      </c>
      <c r="AE268" s="33">
        <v>3902892</v>
      </c>
    </row>
    <row r="269" spans="1:31">
      <c r="A269" s="28">
        <v>2013</v>
      </c>
      <c r="B269" s="29" t="s">
        <v>118</v>
      </c>
      <c r="C269" s="29">
        <v>282073</v>
      </c>
      <c r="D269" s="29" t="s">
        <v>362</v>
      </c>
      <c r="E269" s="29" t="s">
        <v>368</v>
      </c>
      <c r="F269" s="30">
        <v>201760</v>
      </c>
      <c r="G269" s="30">
        <v>198659</v>
      </c>
      <c r="H269" s="30">
        <v>27745031</v>
      </c>
      <c r="I269" s="30">
        <v>23238060</v>
      </c>
      <c r="J269" s="30">
        <v>38457880</v>
      </c>
      <c r="K269" s="30">
        <v>3853012</v>
      </c>
      <c r="L269" s="31">
        <v>1.9</v>
      </c>
      <c r="M269" s="31">
        <v>95.1</v>
      </c>
      <c r="N269" s="31">
        <v>25.6</v>
      </c>
      <c r="O269" s="31">
        <v>18.2</v>
      </c>
      <c r="P269" s="31">
        <v>15.9</v>
      </c>
      <c r="Q269" s="32">
        <v>0.84</v>
      </c>
      <c r="R269" s="32" t="s">
        <v>115</v>
      </c>
      <c r="S269" s="32" t="s">
        <v>115</v>
      </c>
      <c r="T269" s="31">
        <v>8.1</v>
      </c>
      <c r="U269" s="31">
        <v>26.8</v>
      </c>
      <c r="V269" s="30">
        <v>65957008</v>
      </c>
      <c r="W269" s="30">
        <v>64260663</v>
      </c>
      <c r="X269" s="30">
        <v>1696345</v>
      </c>
      <c r="Y269" s="30">
        <v>966756</v>
      </c>
      <c r="Z269" s="30">
        <v>729589</v>
      </c>
      <c r="AA269" s="30">
        <v>270135</v>
      </c>
      <c r="AB269" s="30">
        <v>1038820</v>
      </c>
      <c r="AC269" s="30">
        <v>140500</v>
      </c>
      <c r="AD269" s="30">
        <v>587124</v>
      </c>
      <c r="AE269" s="33">
        <v>862331</v>
      </c>
    </row>
    <row r="270" spans="1:31">
      <c r="A270" s="28">
        <v>2013</v>
      </c>
      <c r="B270" s="29" t="s">
        <v>129</v>
      </c>
      <c r="C270" s="29">
        <v>282103</v>
      </c>
      <c r="D270" s="29" t="s">
        <v>362</v>
      </c>
      <c r="E270" s="29" t="s">
        <v>369</v>
      </c>
      <c r="F270" s="30">
        <v>271426</v>
      </c>
      <c r="G270" s="30">
        <v>268984</v>
      </c>
      <c r="H270" s="30">
        <v>35500697</v>
      </c>
      <c r="I270" s="30">
        <v>30648659</v>
      </c>
      <c r="J270" s="30">
        <v>49336513</v>
      </c>
      <c r="K270" s="30">
        <v>4375569</v>
      </c>
      <c r="L270" s="31">
        <v>0.5</v>
      </c>
      <c r="M270" s="31">
        <v>88.2</v>
      </c>
      <c r="N270" s="31">
        <v>26.3</v>
      </c>
      <c r="O270" s="31">
        <v>17.5</v>
      </c>
      <c r="P270" s="31">
        <v>16</v>
      </c>
      <c r="Q270" s="32">
        <v>0.85</v>
      </c>
      <c r="R270" s="32" t="s">
        <v>115</v>
      </c>
      <c r="S270" s="32" t="s">
        <v>115</v>
      </c>
      <c r="T270" s="31">
        <v>6.7</v>
      </c>
      <c r="U270" s="31">
        <v>12.3</v>
      </c>
      <c r="V270" s="30">
        <v>78013579</v>
      </c>
      <c r="W270" s="30">
        <v>77499308</v>
      </c>
      <c r="X270" s="30">
        <v>514271</v>
      </c>
      <c r="Y270" s="30">
        <v>246695</v>
      </c>
      <c r="Z270" s="30">
        <v>267576</v>
      </c>
      <c r="AA270" s="30">
        <v>-329353</v>
      </c>
      <c r="AB270" s="30">
        <v>306931</v>
      </c>
      <c r="AC270" s="30" t="s">
        <v>115</v>
      </c>
      <c r="AD270" s="30" t="s">
        <v>115</v>
      </c>
      <c r="AE270" s="33">
        <v>-22422</v>
      </c>
    </row>
    <row r="271" spans="1:31">
      <c r="A271" s="28">
        <v>2013</v>
      </c>
      <c r="B271" s="29" t="s">
        <v>129</v>
      </c>
      <c r="C271" s="29">
        <v>282146</v>
      </c>
      <c r="D271" s="29" t="s">
        <v>362</v>
      </c>
      <c r="E271" s="29" t="s">
        <v>370</v>
      </c>
      <c r="F271" s="30">
        <v>234290</v>
      </c>
      <c r="G271" s="30">
        <v>231302</v>
      </c>
      <c r="H271" s="30">
        <v>30411368</v>
      </c>
      <c r="I271" s="30">
        <v>26278177</v>
      </c>
      <c r="J271" s="30">
        <v>42708278</v>
      </c>
      <c r="K271" s="30">
        <v>3931215</v>
      </c>
      <c r="L271" s="31">
        <v>1.9</v>
      </c>
      <c r="M271" s="31">
        <v>96.4</v>
      </c>
      <c r="N271" s="31">
        <v>29.4</v>
      </c>
      <c r="O271" s="31">
        <v>17.899999999999999</v>
      </c>
      <c r="P271" s="31">
        <v>20.5</v>
      </c>
      <c r="Q271" s="32">
        <v>0.86</v>
      </c>
      <c r="R271" s="32" t="s">
        <v>115</v>
      </c>
      <c r="S271" s="32" t="s">
        <v>115</v>
      </c>
      <c r="T271" s="31">
        <v>7.8</v>
      </c>
      <c r="U271" s="31">
        <v>49.5</v>
      </c>
      <c r="V271" s="30">
        <v>73523823</v>
      </c>
      <c r="W271" s="30">
        <v>72128410</v>
      </c>
      <c r="X271" s="30">
        <v>1395413</v>
      </c>
      <c r="Y271" s="30">
        <v>570495</v>
      </c>
      <c r="Z271" s="30">
        <v>824918</v>
      </c>
      <c r="AA271" s="30">
        <v>-122477</v>
      </c>
      <c r="AB271" s="30">
        <v>427108</v>
      </c>
      <c r="AC271" s="30">
        <v>162390</v>
      </c>
      <c r="AD271" s="30" t="s">
        <v>115</v>
      </c>
      <c r="AE271" s="33">
        <v>467021</v>
      </c>
    </row>
    <row r="272" spans="1:31">
      <c r="A272" s="28">
        <v>2013</v>
      </c>
      <c r="B272" s="29" t="s">
        <v>118</v>
      </c>
      <c r="C272" s="29">
        <v>282171</v>
      </c>
      <c r="D272" s="29" t="s">
        <v>362</v>
      </c>
      <c r="E272" s="29" t="s">
        <v>371</v>
      </c>
      <c r="F272" s="30">
        <v>160923</v>
      </c>
      <c r="G272" s="30">
        <v>159697</v>
      </c>
      <c r="H272" s="30">
        <v>21396147</v>
      </c>
      <c r="I272" s="30">
        <v>15721563</v>
      </c>
      <c r="J272" s="30">
        <v>29086066</v>
      </c>
      <c r="K272" s="30">
        <v>3116800</v>
      </c>
      <c r="L272" s="31">
        <v>1.4</v>
      </c>
      <c r="M272" s="31">
        <v>96.5</v>
      </c>
      <c r="N272" s="31">
        <v>28.3</v>
      </c>
      <c r="O272" s="31">
        <v>18.8</v>
      </c>
      <c r="P272" s="31">
        <v>19.399999999999999</v>
      </c>
      <c r="Q272" s="32">
        <v>0.74</v>
      </c>
      <c r="R272" s="32" t="s">
        <v>115</v>
      </c>
      <c r="S272" s="32" t="s">
        <v>115</v>
      </c>
      <c r="T272" s="31">
        <v>12.3</v>
      </c>
      <c r="U272" s="31">
        <v>147.30000000000001</v>
      </c>
      <c r="V272" s="30">
        <v>52857625</v>
      </c>
      <c r="W272" s="30">
        <v>52269665</v>
      </c>
      <c r="X272" s="30">
        <v>587960</v>
      </c>
      <c r="Y272" s="30">
        <v>173640</v>
      </c>
      <c r="Z272" s="30">
        <v>414320</v>
      </c>
      <c r="AA272" s="30">
        <v>-96053</v>
      </c>
      <c r="AB272" s="30">
        <v>1472</v>
      </c>
      <c r="AC272" s="30" t="s">
        <v>115</v>
      </c>
      <c r="AD272" s="30" t="s">
        <v>115</v>
      </c>
      <c r="AE272" s="33">
        <v>-94581</v>
      </c>
    </row>
    <row r="273" spans="1:31">
      <c r="A273" s="28">
        <v>2013</v>
      </c>
      <c r="B273" s="29" t="s">
        <v>118</v>
      </c>
      <c r="C273" s="29">
        <v>282197</v>
      </c>
      <c r="D273" s="29" t="s">
        <v>362</v>
      </c>
      <c r="E273" s="29" t="s">
        <v>372</v>
      </c>
      <c r="F273" s="30">
        <v>114870</v>
      </c>
      <c r="G273" s="30">
        <v>113888</v>
      </c>
      <c r="H273" s="30">
        <v>16500540</v>
      </c>
      <c r="I273" s="30">
        <v>13661237</v>
      </c>
      <c r="J273" s="30">
        <v>22885147</v>
      </c>
      <c r="K273" s="30">
        <v>2179775</v>
      </c>
      <c r="L273" s="31">
        <v>2.2000000000000002</v>
      </c>
      <c r="M273" s="31">
        <v>93.9</v>
      </c>
      <c r="N273" s="31">
        <v>28.4</v>
      </c>
      <c r="O273" s="31">
        <v>19.3</v>
      </c>
      <c r="P273" s="31">
        <v>17.3</v>
      </c>
      <c r="Q273" s="32">
        <v>0.82</v>
      </c>
      <c r="R273" s="32" t="s">
        <v>115</v>
      </c>
      <c r="S273" s="32" t="s">
        <v>115</v>
      </c>
      <c r="T273" s="31">
        <v>9.9</v>
      </c>
      <c r="U273" s="31" t="s">
        <v>115</v>
      </c>
      <c r="V273" s="30">
        <v>35346806</v>
      </c>
      <c r="W273" s="30">
        <v>34690588</v>
      </c>
      <c r="X273" s="30">
        <v>656218</v>
      </c>
      <c r="Y273" s="30">
        <v>142473</v>
      </c>
      <c r="Z273" s="30">
        <v>513745</v>
      </c>
      <c r="AA273" s="30">
        <v>123099</v>
      </c>
      <c r="AB273" s="30">
        <v>2364</v>
      </c>
      <c r="AC273" s="30" t="s">
        <v>115</v>
      </c>
      <c r="AD273" s="30" t="s">
        <v>115</v>
      </c>
      <c r="AE273" s="33">
        <v>125463</v>
      </c>
    </row>
    <row r="274" spans="1:31">
      <c r="A274" s="28">
        <v>2013</v>
      </c>
      <c r="B274" s="29" t="s">
        <v>116</v>
      </c>
      <c r="C274" s="29">
        <v>292010</v>
      </c>
      <c r="D274" s="29" t="s">
        <v>373</v>
      </c>
      <c r="E274" s="29" t="s">
        <v>374</v>
      </c>
      <c r="F274" s="30">
        <v>364969</v>
      </c>
      <c r="G274" s="30">
        <v>362118</v>
      </c>
      <c r="H274" s="30">
        <v>54027888</v>
      </c>
      <c r="I274" s="30">
        <v>40290777</v>
      </c>
      <c r="J274" s="30">
        <v>75237967</v>
      </c>
      <c r="K274" s="30">
        <v>7368353</v>
      </c>
      <c r="L274" s="31">
        <v>0.7</v>
      </c>
      <c r="M274" s="31">
        <v>97.5</v>
      </c>
      <c r="N274" s="31">
        <v>26</v>
      </c>
      <c r="O274" s="31">
        <v>23.7</v>
      </c>
      <c r="P274" s="31">
        <v>22.2</v>
      </c>
      <c r="Q274" s="32">
        <v>0.75</v>
      </c>
      <c r="R274" s="32" t="s">
        <v>115</v>
      </c>
      <c r="S274" s="32" t="s">
        <v>115</v>
      </c>
      <c r="T274" s="31">
        <v>13.4</v>
      </c>
      <c r="U274" s="31">
        <v>188.1</v>
      </c>
      <c r="V274" s="30">
        <v>123069745</v>
      </c>
      <c r="W274" s="30">
        <v>122452487</v>
      </c>
      <c r="X274" s="30">
        <v>617258</v>
      </c>
      <c r="Y274" s="30">
        <v>127033</v>
      </c>
      <c r="Z274" s="30">
        <v>490225</v>
      </c>
      <c r="AA274" s="30">
        <v>428072</v>
      </c>
      <c r="AB274" s="30">
        <v>592</v>
      </c>
      <c r="AC274" s="30" t="s">
        <v>115</v>
      </c>
      <c r="AD274" s="30" t="s">
        <v>115</v>
      </c>
      <c r="AE274" s="33">
        <v>428664</v>
      </c>
    </row>
    <row r="275" spans="1:31">
      <c r="A275" s="28">
        <v>2013</v>
      </c>
      <c r="B275" s="29" t="s">
        <v>118</v>
      </c>
      <c r="C275" s="29">
        <v>292052</v>
      </c>
      <c r="D275" s="29" t="s">
        <v>373</v>
      </c>
      <c r="E275" s="29" t="s">
        <v>375</v>
      </c>
      <c r="F275" s="30">
        <v>125288</v>
      </c>
      <c r="G275" s="30">
        <v>124155</v>
      </c>
      <c r="H275" s="30">
        <v>17650423</v>
      </c>
      <c r="I275" s="30">
        <v>12065629</v>
      </c>
      <c r="J275" s="30">
        <v>23419394</v>
      </c>
      <c r="K275" s="30">
        <v>2172703</v>
      </c>
      <c r="L275" s="31">
        <v>7.3</v>
      </c>
      <c r="M275" s="31">
        <v>93.8</v>
      </c>
      <c r="N275" s="31">
        <v>24.4</v>
      </c>
      <c r="O275" s="31">
        <v>20.7</v>
      </c>
      <c r="P275" s="31">
        <v>17.399999999999999</v>
      </c>
      <c r="Q275" s="32">
        <v>0.68</v>
      </c>
      <c r="R275" s="32" t="s">
        <v>115</v>
      </c>
      <c r="S275" s="32" t="s">
        <v>115</v>
      </c>
      <c r="T275" s="31">
        <v>9.3000000000000007</v>
      </c>
      <c r="U275" s="31">
        <v>94.2</v>
      </c>
      <c r="V275" s="30">
        <v>40732962</v>
      </c>
      <c r="W275" s="30">
        <v>38856220</v>
      </c>
      <c r="X275" s="30">
        <v>1876742</v>
      </c>
      <c r="Y275" s="30">
        <v>167293</v>
      </c>
      <c r="Z275" s="30">
        <v>1709449</v>
      </c>
      <c r="AA275" s="30">
        <v>961000</v>
      </c>
      <c r="AB275" s="30">
        <v>1573</v>
      </c>
      <c r="AC275" s="30" t="s">
        <v>115</v>
      </c>
      <c r="AD275" s="30" t="s">
        <v>115</v>
      </c>
      <c r="AE275" s="33">
        <v>962573</v>
      </c>
    </row>
    <row r="276" spans="1:31">
      <c r="A276" s="28">
        <v>2013</v>
      </c>
      <c r="B276" s="29" t="s">
        <v>118</v>
      </c>
      <c r="C276" s="29">
        <v>292095</v>
      </c>
      <c r="D276" s="29" t="s">
        <v>373</v>
      </c>
      <c r="E276" s="29" t="s">
        <v>376</v>
      </c>
      <c r="F276" s="30">
        <v>121273</v>
      </c>
      <c r="G276" s="30">
        <v>120243</v>
      </c>
      <c r="H276" s="30">
        <v>16100321</v>
      </c>
      <c r="I276" s="30">
        <v>12790762</v>
      </c>
      <c r="J276" s="30">
        <v>22387602</v>
      </c>
      <c r="K276" s="30">
        <v>2278159</v>
      </c>
      <c r="L276" s="31">
        <v>8.3000000000000007</v>
      </c>
      <c r="M276" s="31">
        <v>85.8</v>
      </c>
      <c r="N276" s="31">
        <v>27.8</v>
      </c>
      <c r="O276" s="31">
        <v>15.4</v>
      </c>
      <c r="P276" s="31">
        <v>16.899999999999999</v>
      </c>
      <c r="Q276" s="32">
        <v>0.79</v>
      </c>
      <c r="R276" s="32" t="s">
        <v>115</v>
      </c>
      <c r="S276" s="32" t="s">
        <v>115</v>
      </c>
      <c r="T276" s="31">
        <v>3.7</v>
      </c>
      <c r="U276" s="31" t="s">
        <v>115</v>
      </c>
      <c r="V276" s="30">
        <v>37881032</v>
      </c>
      <c r="W276" s="30">
        <v>35542667</v>
      </c>
      <c r="X276" s="30">
        <v>2338365</v>
      </c>
      <c r="Y276" s="30">
        <v>472106</v>
      </c>
      <c r="Z276" s="30">
        <v>1866259</v>
      </c>
      <c r="AA276" s="30">
        <v>355947</v>
      </c>
      <c r="AB276" s="30">
        <v>54698</v>
      </c>
      <c r="AC276" s="30">
        <v>1038256</v>
      </c>
      <c r="AD276" s="30" t="s">
        <v>115</v>
      </c>
      <c r="AE276" s="33">
        <v>1448901</v>
      </c>
    </row>
    <row r="277" spans="1:31">
      <c r="A277" s="28">
        <v>2013</v>
      </c>
      <c r="B277" s="29" t="s">
        <v>116</v>
      </c>
      <c r="C277" s="29">
        <v>302015</v>
      </c>
      <c r="D277" s="29" t="s">
        <v>377</v>
      </c>
      <c r="E277" s="29" t="s">
        <v>378</v>
      </c>
      <c r="F277" s="30">
        <v>379064</v>
      </c>
      <c r="G277" s="30">
        <v>375783</v>
      </c>
      <c r="H277" s="30">
        <v>56251878</v>
      </c>
      <c r="I277" s="30">
        <v>44575514</v>
      </c>
      <c r="J277" s="30">
        <v>77645359</v>
      </c>
      <c r="K277" s="30">
        <v>7604718</v>
      </c>
      <c r="L277" s="31">
        <v>2</v>
      </c>
      <c r="M277" s="31">
        <v>94.7</v>
      </c>
      <c r="N277" s="31">
        <v>25.9</v>
      </c>
      <c r="O277" s="31">
        <v>18.899999999999999</v>
      </c>
      <c r="P277" s="31">
        <v>17.5</v>
      </c>
      <c r="Q277" s="32">
        <v>0.79</v>
      </c>
      <c r="R277" s="32" t="s">
        <v>115</v>
      </c>
      <c r="S277" s="32" t="s">
        <v>115</v>
      </c>
      <c r="T277" s="31">
        <v>11.3</v>
      </c>
      <c r="U277" s="31">
        <v>128.30000000000001</v>
      </c>
      <c r="V277" s="30">
        <v>142982475</v>
      </c>
      <c r="W277" s="30">
        <v>140632912</v>
      </c>
      <c r="X277" s="30">
        <v>2349563</v>
      </c>
      <c r="Y277" s="30">
        <v>807962</v>
      </c>
      <c r="Z277" s="30">
        <v>1541601</v>
      </c>
      <c r="AA277" s="30">
        <v>1028405</v>
      </c>
      <c r="AB277" s="30">
        <v>754501</v>
      </c>
      <c r="AC277" s="30">
        <v>40</v>
      </c>
      <c r="AD277" s="30" t="s">
        <v>115</v>
      </c>
      <c r="AE277" s="33">
        <v>1782946</v>
      </c>
    </row>
    <row r="278" spans="1:31">
      <c r="A278" s="28">
        <v>2013</v>
      </c>
      <c r="B278" s="29" t="s">
        <v>129</v>
      </c>
      <c r="C278" s="29">
        <v>312011</v>
      </c>
      <c r="D278" s="29" t="s">
        <v>379</v>
      </c>
      <c r="E278" s="29" t="s">
        <v>380</v>
      </c>
      <c r="F278" s="30">
        <v>193908</v>
      </c>
      <c r="G278" s="30">
        <v>192724</v>
      </c>
      <c r="H278" s="30">
        <v>37142308</v>
      </c>
      <c r="I278" s="30">
        <v>19098192</v>
      </c>
      <c r="J278" s="30">
        <v>52398533</v>
      </c>
      <c r="K278" s="30">
        <v>3988726</v>
      </c>
      <c r="L278" s="31">
        <v>3.7</v>
      </c>
      <c r="M278" s="31">
        <v>83.7</v>
      </c>
      <c r="N278" s="31">
        <v>18.899999999999999</v>
      </c>
      <c r="O278" s="31">
        <v>20.6</v>
      </c>
      <c r="P278" s="31">
        <v>19</v>
      </c>
      <c r="Q278" s="32">
        <v>0.51</v>
      </c>
      <c r="R278" s="32" t="s">
        <v>115</v>
      </c>
      <c r="S278" s="32" t="s">
        <v>115</v>
      </c>
      <c r="T278" s="31">
        <v>14.3</v>
      </c>
      <c r="U278" s="31">
        <v>99.7</v>
      </c>
      <c r="V278" s="30">
        <v>95395273</v>
      </c>
      <c r="W278" s="30">
        <v>93287994</v>
      </c>
      <c r="X278" s="30">
        <v>2107279</v>
      </c>
      <c r="Y278" s="30">
        <v>143785</v>
      </c>
      <c r="Z278" s="30">
        <v>1963494</v>
      </c>
      <c r="AA278" s="30">
        <v>370208</v>
      </c>
      <c r="AB278" s="30">
        <v>200708</v>
      </c>
      <c r="AC278" s="30">
        <v>344996</v>
      </c>
      <c r="AD278" s="30" t="s">
        <v>115</v>
      </c>
      <c r="AE278" s="33">
        <v>915912</v>
      </c>
    </row>
    <row r="279" spans="1:31">
      <c r="A279" s="28">
        <v>2013</v>
      </c>
      <c r="B279" s="29" t="s">
        <v>118</v>
      </c>
      <c r="C279" s="29">
        <v>312029</v>
      </c>
      <c r="D279" s="29" t="s">
        <v>379</v>
      </c>
      <c r="E279" s="29" t="s">
        <v>381</v>
      </c>
      <c r="F279" s="30">
        <v>150313</v>
      </c>
      <c r="G279" s="30">
        <v>149179</v>
      </c>
      <c r="H279" s="30">
        <v>23187913</v>
      </c>
      <c r="I279" s="30">
        <v>15033326</v>
      </c>
      <c r="J279" s="30">
        <v>31365529</v>
      </c>
      <c r="K279" s="30">
        <v>2882128</v>
      </c>
      <c r="L279" s="31">
        <v>3.3</v>
      </c>
      <c r="M279" s="31">
        <v>91</v>
      </c>
      <c r="N279" s="31">
        <v>16.899999999999999</v>
      </c>
      <c r="O279" s="31">
        <v>21.5</v>
      </c>
      <c r="P279" s="31">
        <v>19.8</v>
      </c>
      <c r="Q279" s="32">
        <v>0.65</v>
      </c>
      <c r="R279" s="32" t="s">
        <v>115</v>
      </c>
      <c r="S279" s="32" t="s">
        <v>115</v>
      </c>
      <c r="T279" s="31">
        <v>18.600000000000001</v>
      </c>
      <c r="U279" s="31">
        <v>162.19999999999999</v>
      </c>
      <c r="V279" s="30">
        <v>64651225</v>
      </c>
      <c r="W279" s="30">
        <v>63384346</v>
      </c>
      <c r="X279" s="30">
        <v>1266879</v>
      </c>
      <c r="Y279" s="30">
        <v>220501</v>
      </c>
      <c r="Z279" s="30">
        <v>1046378</v>
      </c>
      <c r="AA279" s="30">
        <v>87967</v>
      </c>
      <c r="AB279" s="30">
        <v>482</v>
      </c>
      <c r="AC279" s="30">
        <v>30</v>
      </c>
      <c r="AD279" s="30" t="s">
        <v>115</v>
      </c>
      <c r="AE279" s="33">
        <v>88479</v>
      </c>
    </row>
    <row r="280" spans="1:31">
      <c r="A280" s="28">
        <v>2013</v>
      </c>
      <c r="B280" s="29" t="s">
        <v>129</v>
      </c>
      <c r="C280" s="29">
        <v>322016</v>
      </c>
      <c r="D280" s="29" t="s">
        <v>382</v>
      </c>
      <c r="E280" s="29" t="s">
        <v>383</v>
      </c>
      <c r="F280" s="30">
        <v>206404</v>
      </c>
      <c r="G280" s="30">
        <v>205271</v>
      </c>
      <c r="H280" s="30">
        <v>40457489</v>
      </c>
      <c r="I280" s="30">
        <v>22750930</v>
      </c>
      <c r="J280" s="30">
        <v>57386048</v>
      </c>
      <c r="K280" s="30">
        <v>4397538</v>
      </c>
      <c r="L280" s="31">
        <v>0.8</v>
      </c>
      <c r="M280" s="31">
        <v>90.2</v>
      </c>
      <c r="N280" s="31">
        <v>21.9</v>
      </c>
      <c r="O280" s="31">
        <v>25.4</v>
      </c>
      <c r="P280" s="31">
        <v>22.4</v>
      </c>
      <c r="Q280" s="32">
        <v>0.56000000000000005</v>
      </c>
      <c r="R280" s="32" t="s">
        <v>115</v>
      </c>
      <c r="S280" s="32" t="s">
        <v>115</v>
      </c>
      <c r="T280" s="31">
        <v>17.600000000000001</v>
      </c>
      <c r="U280" s="31">
        <v>154.6</v>
      </c>
      <c r="V280" s="30">
        <v>99833494</v>
      </c>
      <c r="W280" s="30">
        <v>99282761</v>
      </c>
      <c r="X280" s="30">
        <v>550733</v>
      </c>
      <c r="Y280" s="30">
        <v>96288</v>
      </c>
      <c r="Z280" s="30">
        <v>454445</v>
      </c>
      <c r="AA280" s="30">
        <v>395977</v>
      </c>
      <c r="AB280" s="30">
        <v>3720</v>
      </c>
      <c r="AC280" s="30">
        <v>203508</v>
      </c>
      <c r="AD280" s="30" t="s">
        <v>115</v>
      </c>
      <c r="AE280" s="33">
        <v>603205</v>
      </c>
    </row>
    <row r="281" spans="1:31">
      <c r="A281" s="28">
        <v>2013</v>
      </c>
      <c r="B281" s="29" t="s">
        <v>118</v>
      </c>
      <c r="C281" s="29">
        <v>322032</v>
      </c>
      <c r="D281" s="29" t="s">
        <v>382</v>
      </c>
      <c r="E281" s="29" t="s">
        <v>384</v>
      </c>
      <c r="F281" s="30">
        <v>174849</v>
      </c>
      <c r="G281" s="30">
        <v>172940</v>
      </c>
      <c r="H281" s="30">
        <v>34732126</v>
      </c>
      <c r="I281" s="30">
        <v>17344571</v>
      </c>
      <c r="J281" s="30">
        <v>47625685</v>
      </c>
      <c r="K281" s="30">
        <v>3400952</v>
      </c>
      <c r="L281" s="31">
        <v>2.2000000000000002</v>
      </c>
      <c r="M281" s="31">
        <v>90</v>
      </c>
      <c r="N281" s="31">
        <v>20.7</v>
      </c>
      <c r="O281" s="31">
        <v>29.3</v>
      </c>
      <c r="P281" s="31">
        <v>26.9</v>
      </c>
      <c r="Q281" s="32">
        <v>0.49</v>
      </c>
      <c r="R281" s="32" t="s">
        <v>115</v>
      </c>
      <c r="S281" s="32" t="s">
        <v>115</v>
      </c>
      <c r="T281" s="31">
        <v>20.3</v>
      </c>
      <c r="U281" s="31">
        <v>206.6</v>
      </c>
      <c r="V281" s="30">
        <v>77158179</v>
      </c>
      <c r="W281" s="30">
        <v>75787551</v>
      </c>
      <c r="X281" s="30">
        <v>1370628</v>
      </c>
      <c r="Y281" s="30">
        <v>320487</v>
      </c>
      <c r="Z281" s="30">
        <v>1050141</v>
      </c>
      <c r="AA281" s="30">
        <v>-520479</v>
      </c>
      <c r="AB281" s="30">
        <v>989261</v>
      </c>
      <c r="AC281" s="30">
        <v>481076</v>
      </c>
      <c r="AD281" s="30" t="s">
        <v>115</v>
      </c>
      <c r="AE281" s="33">
        <v>949858</v>
      </c>
    </row>
    <row r="282" spans="1:31">
      <c r="A282" s="28">
        <v>2013</v>
      </c>
      <c r="B282" s="29" t="s">
        <v>112</v>
      </c>
      <c r="C282" s="29">
        <v>331007</v>
      </c>
      <c r="D282" s="29" t="s">
        <v>385</v>
      </c>
      <c r="E282" s="29" t="s">
        <v>386</v>
      </c>
      <c r="F282" s="30">
        <v>704572</v>
      </c>
      <c r="G282" s="30">
        <v>695175</v>
      </c>
      <c r="H282" s="30">
        <v>116033023</v>
      </c>
      <c r="I282" s="30">
        <v>90186471</v>
      </c>
      <c r="J282" s="30">
        <v>165465610</v>
      </c>
      <c r="K282" s="30">
        <v>22333869</v>
      </c>
      <c r="L282" s="31">
        <v>4.4000000000000004</v>
      </c>
      <c r="M282" s="31">
        <v>87.5</v>
      </c>
      <c r="N282" s="31">
        <v>23.2</v>
      </c>
      <c r="O282" s="31">
        <v>21.1</v>
      </c>
      <c r="P282" s="31">
        <v>18.7</v>
      </c>
      <c r="Q282" s="32">
        <v>0.76</v>
      </c>
      <c r="R282" s="32" t="s">
        <v>115</v>
      </c>
      <c r="S282" s="32" t="s">
        <v>115</v>
      </c>
      <c r="T282" s="31">
        <v>12.4</v>
      </c>
      <c r="U282" s="31">
        <v>54</v>
      </c>
      <c r="V282" s="30">
        <v>274090531</v>
      </c>
      <c r="W282" s="30">
        <v>265069699</v>
      </c>
      <c r="X282" s="30">
        <v>9020832</v>
      </c>
      <c r="Y282" s="30">
        <v>1811140</v>
      </c>
      <c r="Z282" s="30">
        <v>7209692</v>
      </c>
      <c r="AA282" s="30">
        <v>2337671</v>
      </c>
      <c r="AB282" s="30">
        <v>21951</v>
      </c>
      <c r="AC282" s="30">
        <v>126995</v>
      </c>
      <c r="AD282" s="30">
        <v>3500000</v>
      </c>
      <c r="AE282" s="33">
        <v>-1013383</v>
      </c>
    </row>
    <row r="283" spans="1:31">
      <c r="A283" s="21">
        <v>2013</v>
      </c>
      <c r="B283" s="22" t="s">
        <v>116</v>
      </c>
      <c r="C283" s="22">
        <v>332020</v>
      </c>
      <c r="D283" s="22" t="s">
        <v>385</v>
      </c>
      <c r="E283" s="22" t="s">
        <v>387</v>
      </c>
      <c r="F283" s="23">
        <v>483348</v>
      </c>
      <c r="G283" s="23">
        <v>478187</v>
      </c>
      <c r="H283" s="23">
        <v>73367209</v>
      </c>
      <c r="I283" s="23">
        <v>61281617</v>
      </c>
      <c r="J283" s="23">
        <v>105049686</v>
      </c>
      <c r="K283" s="23">
        <v>10457026</v>
      </c>
      <c r="L283" s="24">
        <v>4</v>
      </c>
      <c r="M283" s="24">
        <v>86.5</v>
      </c>
      <c r="N283" s="24">
        <v>23.1</v>
      </c>
      <c r="O283" s="24">
        <v>14.3</v>
      </c>
      <c r="P283" s="24">
        <v>13.6</v>
      </c>
      <c r="Q283" s="25">
        <v>0.83</v>
      </c>
      <c r="R283" s="25" t="s">
        <v>115</v>
      </c>
      <c r="S283" s="25" t="s">
        <v>115</v>
      </c>
      <c r="T283" s="24">
        <v>9.1999999999999993</v>
      </c>
      <c r="U283" s="24">
        <v>64.400000000000006</v>
      </c>
      <c r="V283" s="23">
        <v>174073615</v>
      </c>
      <c r="W283" s="23">
        <v>168510421</v>
      </c>
      <c r="X283" s="23">
        <v>5563194</v>
      </c>
      <c r="Y283" s="23">
        <v>1411864</v>
      </c>
      <c r="Z283" s="23">
        <v>4151330</v>
      </c>
      <c r="AA283" s="23">
        <v>187627</v>
      </c>
      <c r="AB283" s="23">
        <v>2605546</v>
      </c>
      <c r="AC283" s="23">
        <v>1125000</v>
      </c>
      <c r="AD283" s="23">
        <v>1569000</v>
      </c>
      <c r="AE283" s="26">
        <v>2349173</v>
      </c>
    </row>
    <row r="284" spans="1:31">
      <c r="A284" s="28">
        <v>2013</v>
      </c>
      <c r="B284" s="29" t="s">
        <v>118</v>
      </c>
      <c r="C284" s="29">
        <v>332038</v>
      </c>
      <c r="D284" s="29" t="s">
        <v>385</v>
      </c>
      <c r="E284" s="29" t="s">
        <v>388</v>
      </c>
      <c r="F284" s="30">
        <v>105557</v>
      </c>
      <c r="G284" s="30">
        <v>104814</v>
      </c>
      <c r="H284" s="30">
        <v>20203334</v>
      </c>
      <c r="I284" s="30">
        <v>10952078</v>
      </c>
      <c r="J284" s="30">
        <v>27954237</v>
      </c>
      <c r="K284" s="30">
        <v>2161980</v>
      </c>
      <c r="L284" s="31">
        <v>5.2</v>
      </c>
      <c r="M284" s="31">
        <v>90.3</v>
      </c>
      <c r="N284" s="31">
        <v>22</v>
      </c>
      <c r="O284" s="31">
        <v>20.3</v>
      </c>
      <c r="P284" s="31">
        <v>17.3</v>
      </c>
      <c r="Q284" s="32">
        <v>0.54</v>
      </c>
      <c r="R284" s="32" t="s">
        <v>115</v>
      </c>
      <c r="S284" s="32" t="s">
        <v>115</v>
      </c>
      <c r="T284" s="31">
        <v>14</v>
      </c>
      <c r="U284" s="31">
        <v>141.9</v>
      </c>
      <c r="V284" s="30">
        <v>62518485</v>
      </c>
      <c r="W284" s="30">
        <v>60713839</v>
      </c>
      <c r="X284" s="30">
        <v>1804646</v>
      </c>
      <c r="Y284" s="30">
        <v>361396</v>
      </c>
      <c r="Z284" s="30">
        <v>1443250</v>
      </c>
      <c r="AA284" s="30">
        <v>18207</v>
      </c>
      <c r="AB284" s="30">
        <v>1209380</v>
      </c>
      <c r="AC284" s="30" t="s">
        <v>115</v>
      </c>
      <c r="AD284" s="30">
        <v>170000</v>
      </c>
      <c r="AE284" s="33">
        <v>1057587</v>
      </c>
    </row>
    <row r="285" spans="1:31">
      <c r="A285" s="28">
        <v>2013</v>
      </c>
      <c r="B285" s="29" t="s">
        <v>112</v>
      </c>
      <c r="C285" s="29">
        <v>341002</v>
      </c>
      <c r="D285" s="29" t="s">
        <v>389</v>
      </c>
      <c r="E285" s="29" t="s">
        <v>390</v>
      </c>
      <c r="F285" s="30">
        <v>1186928</v>
      </c>
      <c r="G285" s="30">
        <v>1171324</v>
      </c>
      <c r="H285" s="30">
        <v>191676006</v>
      </c>
      <c r="I285" s="30">
        <v>157363488</v>
      </c>
      <c r="J285" s="30">
        <v>277137132</v>
      </c>
      <c r="K285" s="30">
        <v>36521575</v>
      </c>
      <c r="L285" s="31">
        <v>0.8</v>
      </c>
      <c r="M285" s="31">
        <v>96.4</v>
      </c>
      <c r="N285" s="31">
        <v>23.5</v>
      </c>
      <c r="O285" s="31">
        <v>22.6</v>
      </c>
      <c r="P285" s="31">
        <v>20</v>
      </c>
      <c r="Q285" s="32">
        <v>0.81</v>
      </c>
      <c r="R285" s="32" t="s">
        <v>115</v>
      </c>
      <c r="S285" s="32" t="s">
        <v>115</v>
      </c>
      <c r="T285" s="31">
        <v>15.6</v>
      </c>
      <c r="U285" s="31">
        <v>228.2</v>
      </c>
      <c r="V285" s="30">
        <v>558334022</v>
      </c>
      <c r="W285" s="30">
        <v>551537075</v>
      </c>
      <c r="X285" s="30">
        <v>6796947</v>
      </c>
      <c r="Y285" s="30">
        <v>4451071</v>
      </c>
      <c r="Z285" s="30">
        <v>2345876</v>
      </c>
      <c r="AA285" s="30">
        <v>41465</v>
      </c>
      <c r="AB285" s="30">
        <v>1886280</v>
      </c>
      <c r="AC285" s="30" t="s">
        <v>115</v>
      </c>
      <c r="AD285" s="30" t="s">
        <v>115</v>
      </c>
      <c r="AE285" s="33">
        <v>1927745</v>
      </c>
    </row>
    <row r="286" spans="1:31">
      <c r="A286" s="28">
        <v>2013</v>
      </c>
      <c r="B286" s="29" t="s">
        <v>129</v>
      </c>
      <c r="C286" s="29">
        <v>342025</v>
      </c>
      <c r="D286" s="29" t="s">
        <v>389</v>
      </c>
      <c r="E286" s="29" t="s">
        <v>391</v>
      </c>
      <c r="F286" s="30">
        <v>238046</v>
      </c>
      <c r="G286" s="30">
        <v>235408</v>
      </c>
      <c r="H286" s="30">
        <v>41168338</v>
      </c>
      <c r="I286" s="30">
        <v>25014545</v>
      </c>
      <c r="J286" s="30">
        <v>58492536</v>
      </c>
      <c r="K286" s="30">
        <v>5165262</v>
      </c>
      <c r="L286" s="31">
        <v>4</v>
      </c>
      <c r="M286" s="31">
        <v>94.7</v>
      </c>
      <c r="N286" s="31">
        <v>29.2</v>
      </c>
      <c r="O286" s="31">
        <v>24.4</v>
      </c>
      <c r="P286" s="31">
        <v>21.5</v>
      </c>
      <c r="Q286" s="32">
        <v>0.6</v>
      </c>
      <c r="R286" s="32" t="s">
        <v>115</v>
      </c>
      <c r="S286" s="32" t="s">
        <v>115</v>
      </c>
      <c r="T286" s="31">
        <v>12.7</v>
      </c>
      <c r="U286" s="31">
        <v>113.5</v>
      </c>
      <c r="V286" s="30">
        <v>98873375</v>
      </c>
      <c r="W286" s="30">
        <v>96192990</v>
      </c>
      <c r="X286" s="30">
        <v>2680385</v>
      </c>
      <c r="Y286" s="30">
        <v>313633</v>
      </c>
      <c r="Z286" s="30">
        <v>2366752</v>
      </c>
      <c r="AA286" s="30">
        <v>842409</v>
      </c>
      <c r="AB286" s="30">
        <v>767624</v>
      </c>
      <c r="AC286" s="30" t="s">
        <v>115</v>
      </c>
      <c r="AD286" s="30" t="s">
        <v>115</v>
      </c>
      <c r="AE286" s="33">
        <v>1610033</v>
      </c>
    </row>
    <row r="287" spans="1:31">
      <c r="A287" s="28">
        <v>2013</v>
      </c>
      <c r="B287" s="29" t="s">
        <v>118</v>
      </c>
      <c r="C287" s="29">
        <v>342041</v>
      </c>
      <c r="D287" s="29" t="s">
        <v>389</v>
      </c>
      <c r="E287" s="29" t="s">
        <v>392</v>
      </c>
      <c r="F287" s="30">
        <v>99466</v>
      </c>
      <c r="G287" s="30">
        <v>98102</v>
      </c>
      <c r="H287" s="30">
        <v>19164279</v>
      </c>
      <c r="I287" s="30">
        <v>11451230</v>
      </c>
      <c r="J287" s="30">
        <v>27042496</v>
      </c>
      <c r="K287" s="30">
        <v>2590486</v>
      </c>
      <c r="L287" s="31">
        <v>3</v>
      </c>
      <c r="M287" s="31">
        <v>90.4</v>
      </c>
      <c r="N287" s="31">
        <v>24.2</v>
      </c>
      <c r="O287" s="31">
        <v>22.8</v>
      </c>
      <c r="P287" s="31">
        <v>23.3</v>
      </c>
      <c r="Q287" s="32">
        <v>0.62</v>
      </c>
      <c r="R287" s="32" t="s">
        <v>115</v>
      </c>
      <c r="S287" s="32" t="s">
        <v>115</v>
      </c>
      <c r="T287" s="31">
        <v>9.9</v>
      </c>
      <c r="U287" s="31">
        <v>59.7</v>
      </c>
      <c r="V287" s="30">
        <v>47193781</v>
      </c>
      <c r="W287" s="30">
        <v>46107374</v>
      </c>
      <c r="X287" s="30">
        <v>1086407</v>
      </c>
      <c r="Y287" s="30">
        <v>279576</v>
      </c>
      <c r="Z287" s="30">
        <v>806831</v>
      </c>
      <c r="AA287" s="30">
        <v>-22279</v>
      </c>
      <c r="AB287" s="30">
        <v>437064</v>
      </c>
      <c r="AC287" s="30">
        <v>1065868</v>
      </c>
      <c r="AD287" s="30" t="s">
        <v>115</v>
      </c>
      <c r="AE287" s="33">
        <v>1480653</v>
      </c>
    </row>
    <row r="288" spans="1:31">
      <c r="A288" s="28">
        <v>2013</v>
      </c>
      <c r="B288" s="29" t="s">
        <v>118</v>
      </c>
      <c r="C288" s="29">
        <v>342050</v>
      </c>
      <c r="D288" s="29" t="s">
        <v>389</v>
      </c>
      <c r="E288" s="29" t="s">
        <v>393</v>
      </c>
      <c r="F288" s="30">
        <v>144935</v>
      </c>
      <c r="G288" s="30">
        <v>143409</v>
      </c>
      <c r="H288" s="30">
        <v>25477021</v>
      </c>
      <c r="I288" s="30">
        <v>15272197</v>
      </c>
      <c r="J288" s="30">
        <v>36194024</v>
      </c>
      <c r="K288" s="30">
        <v>3047144</v>
      </c>
      <c r="L288" s="31">
        <v>2.6</v>
      </c>
      <c r="M288" s="31">
        <v>91.2</v>
      </c>
      <c r="N288" s="31">
        <v>25</v>
      </c>
      <c r="O288" s="31">
        <v>20.5</v>
      </c>
      <c r="P288" s="31">
        <v>18.600000000000001</v>
      </c>
      <c r="Q288" s="32">
        <v>0.6</v>
      </c>
      <c r="R288" s="32" t="s">
        <v>115</v>
      </c>
      <c r="S288" s="32" t="s">
        <v>115</v>
      </c>
      <c r="T288" s="31">
        <v>9</v>
      </c>
      <c r="U288" s="31">
        <v>58.6</v>
      </c>
      <c r="V288" s="30">
        <v>59797682</v>
      </c>
      <c r="W288" s="30">
        <v>58480177</v>
      </c>
      <c r="X288" s="30">
        <v>1317505</v>
      </c>
      <c r="Y288" s="30">
        <v>360827</v>
      </c>
      <c r="Z288" s="30">
        <v>956678</v>
      </c>
      <c r="AA288" s="30">
        <v>749641</v>
      </c>
      <c r="AB288" s="30">
        <v>181358</v>
      </c>
      <c r="AC288" s="30">
        <v>13943</v>
      </c>
      <c r="AD288" s="30">
        <v>28800</v>
      </c>
      <c r="AE288" s="33">
        <v>916142</v>
      </c>
    </row>
    <row r="289" spans="1:31">
      <c r="A289" s="28">
        <v>2013</v>
      </c>
      <c r="B289" s="29" t="s">
        <v>116</v>
      </c>
      <c r="C289" s="29">
        <v>342076</v>
      </c>
      <c r="D289" s="29" t="s">
        <v>389</v>
      </c>
      <c r="E289" s="29" t="s">
        <v>394</v>
      </c>
      <c r="F289" s="30">
        <v>472839</v>
      </c>
      <c r="G289" s="30">
        <v>466604</v>
      </c>
      <c r="H289" s="30">
        <v>70402247</v>
      </c>
      <c r="I289" s="30">
        <v>57090467</v>
      </c>
      <c r="J289" s="30">
        <v>100973512</v>
      </c>
      <c r="K289" s="30">
        <v>9832417</v>
      </c>
      <c r="L289" s="31">
        <v>3</v>
      </c>
      <c r="M289" s="31">
        <v>88.5</v>
      </c>
      <c r="N289" s="31">
        <v>23.2</v>
      </c>
      <c r="O289" s="31">
        <v>18.600000000000001</v>
      </c>
      <c r="P289" s="31">
        <v>17.600000000000001</v>
      </c>
      <c r="Q289" s="32">
        <v>0.8</v>
      </c>
      <c r="R289" s="32" t="s">
        <v>115</v>
      </c>
      <c r="S289" s="32" t="s">
        <v>115</v>
      </c>
      <c r="T289" s="31">
        <v>6.4</v>
      </c>
      <c r="U289" s="31">
        <v>22.7</v>
      </c>
      <c r="V289" s="30">
        <v>170484625</v>
      </c>
      <c r="W289" s="30">
        <v>167051691</v>
      </c>
      <c r="X289" s="30">
        <v>3432934</v>
      </c>
      <c r="Y289" s="30">
        <v>420802</v>
      </c>
      <c r="Z289" s="30">
        <v>3012132</v>
      </c>
      <c r="AA289" s="30">
        <v>-441516</v>
      </c>
      <c r="AB289" s="30">
        <v>1705192</v>
      </c>
      <c r="AC289" s="30">
        <v>1007708</v>
      </c>
      <c r="AD289" s="30" t="s">
        <v>115</v>
      </c>
      <c r="AE289" s="33">
        <v>2271384</v>
      </c>
    </row>
    <row r="290" spans="1:31">
      <c r="A290" s="28">
        <v>2013</v>
      </c>
      <c r="B290" s="29" t="s">
        <v>118</v>
      </c>
      <c r="C290" s="29">
        <v>342122</v>
      </c>
      <c r="D290" s="29" t="s">
        <v>389</v>
      </c>
      <c r="E290" s="29" t="s">
        <v>395</v>
      </c>
      <c r="F290" s="30">
        <v>183788</v>
      </c>
      <c r="G290" s="30">
        <v>179359</v>
      </c>
      <c r="H290" s="30">
        <v>28309459</v>
      </c>
      <c r="I290" s="30">
        <v>23256520</v>
      </c>
      <c r="J290" s="30">
        <v>43611355</v>
      </c>
      <c r="K290" s="30">
        <v>3598762</v>
      </c>
      <c r="L290" s="31">
        <v>6.4</v>
      </c>
      <c r="M290" s="31">
        <v>80.7</v>
      </c>
      <c r="N290" s="31">
        <v>24.3</v>
      </c>
      <c r="O290" s="31">
        <v>18.3</v>
      </c>
      <c r="P290" s="31">
        <v>23.4</v>
      </c>
      <c r="Q290" s="32">
        <v>0.82</v>
      </c>
      <c r="R290" s="32" t="s">
        <v>115</v>
      </c>
      <c r="S290" s="32" t="s">
        <v>115</v>
      </c>
      <c r="T290" s="31">
        <v>6.2</v>
      </c>
      <c r="U290" s="31" t="s">
        <v>115</v>
      </c>
      <c r="V290" s="30">
        <v>78113927</v>
      </c>
      <c r="W290" s="30">
        <v>73793489</v>
      </c>
      <c r="X290" s="30">
        <v>4320438</v>
      </c>
      <c r="Y290" s="30">
        <v>1528568</v>
      </c>
      <c r="Z290" s="30">
        <v>2791870</v>
      </c>
      <c r="AA290" s="30">
        <v>1435697</v>
      </c>
      <c r="AB290" s="30">
        <v>2664499</v>
      </c>
      <c r="AC290" s="30">
        <v>3632794</v>
      </c>
      <c r="AD290" s="30" t="s">
        <v>115</v>
      </c>
      <c r="AE290" s="33">
        <v>7732990</v>
      </c>
    </row>
    <row r="291" spans="1:31">
      <c r="A291" s="28">
        <v>2013</v>
      </c>
      <c r="B291" s="29" t="s">
        <v>118</v>
      </c>
      <c r="C291" s="29">
        <v>342131</v>
      </c>
      <c r="D291" s="29" t="s">
        <v>389</v>
      </c>
      <c r="E291" s="29" t="s">
        <v>396</v>
      </c>
      <c r="F291" s="30">
        <v>117623</v>
      </c>
      <c r="G291" s="30">
        <v>116668</v>
      </c>
      <c r="H291" s="30">
        <v>18960888</v>
      </c>
      <c r="I291" s="30">
        <v>12439800</v>
      </c>
      <c r="J291" s="30">
        <v>27482542</v>
      </c>
      <c r="K291" s="30">
        <v>2593360</v>
      </c>
      <c r="L291" s="31">
        <v>1.1000000000000001</v>
      </c>
      <c r="M291" s="31">
        <v>95.9</v>
      </c>
      <c r="N291" s="31">
        <v>26.4</v>
      </c>
      <c r="O291" s="31">
        <v>22.9</v>
      </c>
      <c r="P291" s="31">
        <v>20.3</v>
      </c>
      <c r="Q291" s="32">
        <v>0.66</v>
      </c>
      <c r="R291" s="32" t="s">
        <v>115</v>
      </c>
      <c r="S291" s="32" t="s">
        <v>115</v>
      </c>
      <c r="T291" s="31">
        <v>10</v>
      </c>
      <c r="U291" s="31">
        <v>64.099999999999994</v>
      </c>
      <c r="V291" s="30">
        <v>44759395</v>
      </c>
      <c r="W291" s="30">
        <v>44378419</v>
      </c>
      <c r="X291" s="30">
        <v>380976</v>
      </c>
      <c r="Y291" s="30">
        <v>90705</v>
      </c>
      <c r="Z291" s="30">
        <v>290271</v>
      </c>
      <c r="AA291" s="30">
        <v>-528798</v>
      </c>
      <c r="AB291" s="30">
        <v>25675</v>
      </c>
      <c r="AC291" s="30" t="s">
        <v>115</v>
      </c>
      <c r="AD291" s="30" t="s">
        <v>115</v>
      </c>
      <c r="AE291" s="33">
        <v>-503123</v>
      </c>
    </row>
    <row r="292" spans="1:31">
      <c r="A292" s="28">
        <v>2013</v>
      </c>
      <c r="B292" s="29" t="s">
        <v>116</v>
      </c>
      <c r="C292" s="29">
        <v>352012</v>
      </c>
      <c r="D292" s="29" t="s">
        <v>397</v>
      </c>
      <c r="E292" s="29" t="s">
        <v>398</v>
      </c>
      <c r="F292" s="30">
        <v>277718</v>
      </c>
      <c r="G292" s="30">
        <v>273727</v>
      </c>
      <c r="H292" s="30">
        <v>51498490</v>
      </c>
      <c r="I292" s="30">
        <v>27745220</v>
      </c>
      <c r="J292" s="30">
        <v>68565286</v>
      </c>
      <c r="K292" s="30">
        <v>5520845</v>
      </c>
      <c r="L292" s="31">
        <v>4.9000000000000004</v>
      </c>
      <c r="M292" s="31">
        <v>94.7</v>
      </c>
      <c r="N292" s="31">
        <v>27.1</v>
      </c>
      <c r="O292" s="31">
        <v>22.7</v>
      </c>
      <c r="P292" s="31">
        <v>19.600000000000001</v>
      </c>
      <c r="Q292" s="32">
        <v>0.53</v>
      </c>
      <c r="R292" s="32" t="s">
        <v>115</v>
      </c>
      <c r="S292" s="32" t="s">
        <v>115</v>
      </c>
      <c r="T292" s="31">
        <v>11.5</v>
      </c>
      <c r="U292" s="31">
        <v>97.5</v>
      </c>
      <c r="V292" s="30">
        <v>132005661</v>
      </c>
      <c r="W292" s="30">
        <v>128217049</v>
      </c>
      <c r="X292" s="30">
        <v>3788612</v>
      </c>
      <c r="Y292" s="30">
        <v>410582</v>
      </c>
      <c r="Z292" s="30">
        <v>3378030</v>
      </c>
      <c r="AA292" s="30">
        <v>130631</v>
      </c>
      <c r="AB292" s="30">
        <v>987487</v>
      </c>
      <c r="AC292" s="30" t="s">
        <v>115</v>
      </c>
      <c r="AD292" s="30">
        <v>800000</v>
      </c>
      <c r="AE292" s="33">
        <v>318118</v>
      </c>
    </row>
    <row r="293" spans="1:31">
      <c r="A293" s="28">
        <v>2013</v>
      </c>
      <c r="B293" s="29" t="s">
        <v>118</v>
      </c>
      <c r="C293" s="29">
        <v>352021</v>
      </c>
      <c r="D293" s="29" t="s">
        <v>397</v>
      </c>
      <c r="E293" s="29" t="s">
        <v>399</v>
      </c>
      <c r="F293" s="30">
        <v>171996</v>
      </c>
      <c r="G293" s="30">
        <v>170103</v>
      </c>
      <c r="H293" s="30">
        <v>27032999</v>
      </c>
      <c r="I293" s="30">
        <v>19439006</v>
      </c>
      <c r="J293" s="30">
        <v>36894647</v>
      </c>
      <c r="K293" s="30">
        <v>3305435</v>
      </c>
      <c r="L293" s="31">
        <v>3</v>
      </c>
      <c r="M293" s="31">
        <v>94.9</v>
      </c>
      <c r="N293" s="31">
        <v>22.4</v>
      </c>
      <c r="O293" s="31">
        <v>22.8</v>
      </c>
      <c r="P293" s="31">
        <v>19.399999999999999</v>
      </c>
      <c r="Q293" s="32">
        <v>0.7</v>
      </c>
      <c r="R293" s="32" t="s">
        <v>115</v>
      </c>
      <c r="S293" s="32" t="s">
        <v>115</v>
      </c>
      <c r="T293" s="31">
        <v>9.4</v>
      </c>
      <c r="U293" s="31">
        <v>59.7</v>
      </c>
      <c r="V293" s="30">
        <v>74734550</v>
      </c>
      <c r="W293" s="30">
        <v>73451862</v>
      </c>
      <c r="X293" s="30">
        <v>1282688</v>
      </c>
      <c r="Y293" s="30">
        <v>158890</v>
      </c>
      <c r="Z293" s="30">
        <v>1123798</v>
      </c>
      <c r="AA293" s="30">
        <v>-360949</v>
      </c>
      <c r="AB293" s="30">
        <v>882320</v>
      </c>
      <c r="AC293" s="30">
        <v>1236000</v>
      </c>
      <c r="AD293" s="30">
        <v>290000</v>
      </c>
      <c r="AE293" s="33">
        <v>1467371</v>
      </c>
    </row>
    <row r="294" spans="1:31">
      <c r="A294" s="28">
        <v>2013</v>
      </c>
      <c r="B294" s="29" t="s">
        <v>118</v>
      </c>
      <c r="C294" s="29">
        <v>352039</v>
      </c>
      <c r="D294" s="29" t="s">
        <v>397</v>
      </c>
      <c r="E294" s="29" t="s">
        <v>400</v>
      </c>
      <c r="F294" s="30">
        <v>195412</v>
      </c>
      <c r="G294" s="30">
        <v>194217</v>
      </c>
      <c r="H294" s="30">
        <v>31730979</v>
      </c>
      <c r="I294" s="30">
        <v>20799913</v>
      </c>
      <c r="J294" s="30">
        <v>45839951</v>
      </c>
      <c r="K294" s="30">
        <v>4022720</v>
      </c>
      <c r="L294" s="31">
        <v>1.6</v>
      </c>
      <c r="M294" s="31">
        <v>85</v>
      </c>
      <c r="N294" s="31">
        <v>26.1</v>
      </c>
      <c r="O294" s="31">
        <v>19.399999999999999</v>
      </c>
      <c r="P294" s="31">
        <v>17.2</v>
      </c>
      <c r="Q294" s="32">
        <v>0.66</v>
      </c>
      <c r="R294" s="32" t="s">
        <v>115</v>
      </c>
      <c r="S294" s="32" t="s">
        <v>115</v>
      </c>
      <c r="T294" s="31">
        <v>8.9</v>
      </c>
      <c r="U294" s="31">
        <v>48</v>
      </c>
      <c r="V294" s="30">
        <v>77900296</v>
      </c>
      <c r="W294" s="30">
        <v>76167514</v>
      </c>
      <c r="X294" s="30">
        <v>1732782</v>
      </c>
      <c r="Y294" s="30">
        <v>1007774</v>
      </c>
      <c r="Z294" s="30">
        <v>725008</v>
      </c>
      <c r="AA294" s="30">
        <v>62015</v>
      </c>
      <c r="AB294" s="30">
        <v>1444</v>
      </c>
      <c r="AC294" s="30" t="s">
        <v>115</v>
      </c>
      <c r="AD294" s="30" t="s">
        <v>115</v>
      </c>
      <c r="AE294" s="33">
        <v>63459</v>
      </c>
    </row>
    <row r="295" spans="1:31">
      <c r="A295" s="28">
        <v>2013</v>
      </c>
      <c r="B295" s="29" t="s">
        <v>118</v>
      </c>
      <c r="C295" s="29">
        <v>352063</v>
      </c>
      <c r="D295" s="29" t="s">
        <v>397</v>
      </c>
      <c r="E295" s="29" t="s">
        <v>401</v>
      </c>
      <c r="F295" s="30">
        <v>118202</v>
      </c>
      <c r="G295" s="30">
        <v>117410</v>
      </c>
      <c r="H295" s="30">
        <v>16206631</v>
      </c>
      <c r="I295" s="30">
        <v>12935925</v>
      </c>
      <c r="J295" s="30">
        <v>22471469</v>
      </c>
      <c r="K295" s="30">
        <v>2510970</v>
      </c>
      <c r="L295" s="31">
        <v>7.1</v>
      </c>
      <c r="M295" s="31">
        <v>91.7</v>
      </c>
      <c r="N295" s="31">
        <v>27</v>
      </c>
      <c r="O295" s="31">
        <v>16.100000000000001</v>
      </c>
      <c r="P295" s="31">
        <v>13.9</v>
      </c>
      <c r="Q295" s="32">
        <v>0.8</v>
      </c>
      <c r="R295" s="32" t="s">
        <v>115</v>
      </c>
      <c r="S295" s="32" t="s">
        <v>115</v>
      </c>
      <c r="T295" s="31">
        <v>3.9</v>
      </c>
      <c r="U295" s="31" t="s">
        <v>115</v>
      </c>
      <c r="V295" s="30">
        <v>41641477</v>
      </c>
      <c r="W295" s="30">
        <v>39494186</v>
      </c>
      <c r="X295" s="30">
        <v>2147291</v>
      </c>
      <c r="Y295" s="30">
        <v>552230</v>
      </c>
      <c r="Z295" s="30">
        <v>1595061</v>
      </c>
      <c r="AA295" s="30">
        <v>554619</v>
      </c>
      <c r="AB295" s="30">
        <v>555174</v>
      </c>
      <c r="AC295" s="30" t="s">
        <v>115</v>
      </c>
      <c r="AD295" s="30">
        <v>200000</v>
      </c>
      <c r="AE295" s="33">
        <v>909793</v>
      </c>
    </row>
    <row r="296" spans="1:31">
      <c r="A296" s="28">
        <v>2013</v>
      </c>
      <c r="B296" s="29" t="s">
        <v>118</v>
      </c>
      <c r="C296" s="29">
        <v>352080</v>
      </c>
      <c r="D296" s="29" t="s">
        <v>397</v>
      </c>
      <c r="E296" s="29" t="s">
        <v>402</v>
      </c>
      <c r="F296" s="30">
        <v>143258</v>
      </c>
      <c r="G296" s="30">
        <v>141699</v>
      </c>
      <c r="H296" s="30">
        <v>25420801</v>
      </c>
      <c r="I296" s="30">
        <v>15355735</v>
      </c>
      <c r="J296" s="30">
        <v>37837583</v>
      </c>
      <c r="K296" s="30">
        <v>3107745</v>
      </c>
      <c r="L296" s="31">
        <v>2.8</v>
      </c>
      <c r="M296" s="31">
        <v>92.1</v>
      </c>
      <c r="N296" s="31">
        <v>25.1</v>
      </c>
      <c r="O296" s="31">
        <v>19.3</v>
      </c>
      <c r="P296" s="31">
        <v>16.8</v>
      </c>
      <c r="Q296" s="32">
        <v>0.6</v>
      </c>
      <c r="R296" s="32" t="s">
        <v>115</v>
      </c>
      <c r="S296" s="32" t="s">
        <v>115</v>
      </c>
      <c r="T296" s="31">
        <v>13</v>
      </c>
      <c r="U296" s="31">
        <v>43.1</v>
      </c>
      <c r="V296" s="30">
        <v>62050610</v>
      </c>
      <c r="W296" s="30">
        <v>60704117</v>
      </c>
      <c r="X296" s="30">
        <v>1346493</v>
      </c>
      <c r="Y296" s="30">
        <v>301333</v>
      </c>
      <c r="Z296" s="30">
        <v>1045160</v>
      </c>
      <c r="AA296" s="30">
        <v>87563</v>
      </c>
      <c r="AB296" s="30">
        <v>644350</v>
      </c>
      <c r="AC296" s="30" t="s">
        <v>115</v>
      </c>
      <c r="AD296" s="30" t="s">
        <v>115</v>
      </c>
      <c r="AE296" s="33">
        <v>731913</v>
      </c>
    </row>
    <row r="297" spans="1:31">
      <c r="A297" s="28">
        <v>2013</v>
      </c>
      <c r="B297" s="29" t="s">
        <v>118</v>
      </c>
      <c r="C297" s="29">
        <v>352152</v>
      </c>
      <c r="D297" s="29" t="s">
        <v>397</v>
      </c>
      <c r="E297" s="29" t="s">
        <v>403</v>
      </c>
      <c r="F297" s="30">
        <v>149632</v>
      </c>
      <c r="G297" s="30">
        <v>148467</v>
      </c>
      <c r="H297" s="30">
        <v>24684579</v>
      </c>
      <c r="I297" s="30">
        <v>20170097</v>
      </c>
      <c r="J297" s="30">
        <v>37320733</v>
      </c>
      <c r="K297" s="30">
        <v>3668178</v>
      </c>
      <c r="L297" s="31">
        <v>5.5</v>
      </c>
      <c r="M297" s="31">
        <v>89.6</v>
      </c>
      <c r="N297" s="31">
        <v>26.9</v>
      </c>
      <c r="O297" s="31">
        <v>17.8</v>
      </c>
      <c r="P297" s="31">
        <v>14.8</v>
      </c>
      <c r="Q297" s="32">
        <v>0.82</v>
      </c>
      <c r="R297" s="32" t="s">
        <v>115</v>
      </c>
      <c r="S297" s="32" t="s">
        <v>115</v>
      </c>
      <c r="T297" s="31">
        <v>8.8000000000000007</v>
      </c>
      <c r="U297" s="31">
        <v>84.4</v>
      </c>
      <c r="V297" s="30">
        <v>67654806</v>
      </c>
      <c r="W297" s="30">
        <v>65324223</v>
      </c>
      <c r="X297" s="30">
        <v>2330583</v>
      </c>
      <c r="Y297" s="30">
        <v>280226</v>
      </c>
      <c r="Z297" s="30">
        <v>2050357</v>
      </c>
      <c r="AA297" s="30">
        <v>-219047</v>
      </c>
      <c r="AB297" s="30">
        <v>2038175</v>
      </c>
      <c r="AC297" s="30">
        <v>2850</v>
      </c>
      <c r="AD297" s="30">
        <v>895274</v>
      </c>
      <c r="AE297" s="33">
        <v>926704</v>
      </c>
    </row>
    <row r="298" spans="1:31">
      <c r="A298" s="28">
        <v>2013</v>
      </c>
      <c r="B298" s="29" t="s">
        <v>118</v>
      </c>
      <c r="C298" s="29">
        <v>362018</v>
      </c>
      <c r="D298" s="29" t="s">
        <v>404</v>
      </c>
      <c r="E298" s="29" t="s">
        <v>405</v>
      </c>
      <c r="F298" s="30">
        <v>257718</v>
      </c>
      <c r="G298" s="30">
        <v>256118</v>
      </c>
      <c r="H298" s="30">
        <v>38953537</v>
      </c>
      <c r="I298" s="30">
        <v>31582448</v>
      </c>
      <c r="J298" s="30">
        <v>54055223</v>
      </c>
      <c r="K298" s="30">
        <v>5359703</v>
      </c>
      <c r="L298" s="31">
        <v>0.9</v>
      </c>
      <c r="M298" s="31">
        <v>90.8</v>
      </c>
      <c r="N298" s="31">
        <v>28.7</v>
      </c>
      <c r="O298" s="31">
        <v>16.100000000000001</v>
      </c>
      <c r="P298" s="31">
        <v>14.8</v>
      </c>
      <c r="Q298" s="32">
        <v>0.81</v>
      </c>
      <c r="R298" s="32" t="s">
        <v>115</v>
      </c>
      <c r="S298" s="32" t="s">
        <v>115</v>
      </c>
      <c r="T298" s="31">
        <v>6.9</v>
      </c>
      <c r="U298" s="31">
        <v>77.2</v>
      </c>
      <c r="V298" s="30">
        <v>94020720</v>
      </c>
      <c r="W298" s="30">
        <v>92351696</v>
      </c>
      <c r="X298" s="30">
        <v>1669024</v>
      </c>
      <c r="Y298" s="30">
        <v>1194823</v>
      </c>
      <c r="Z298" s="30">
        <v>474201</v>
      </c>
      <c r="AA298" s="30">
        <v>79056</v>
      </c>
      <c r="AB298" s="30">
        <v>16299</v>
      </c>
      <c r="AC298" s="30" t="s">
        <v>115</v>
      </c>
      <c r="AD298" s="30" t="s">
        <v>115</v>
      </c>
      <c r="AE298" s="33">
        <v>95355</v>
      </c>
    </row>
    <row r="299" spans="1:31">
      <c r="A299" s="28">
        <v>2013</v>
      </c>
      <c r="B299" s="29" t="s">
        <v>116</v>
      </c>
      <c r="C299" s="29">
        <v>372013</v>
      </c>
      <c r="D299" s="29" t="s">
        <v>406</v>
      </c>
      <c r="E299" s="29" t="s">
        <v>407</v>
      </c>
      <c r="F299" s="30">
        <v>429352</v>
      </c>
      <c r="G299" s="30">
        <v>426039</v>
      </c>
      <c r="H299" s="30">
        <v>64024848</v>
      </c>
      <c r="I299" s="30">
        <v>51403518</v>
      </c>
      <c r="J299" s="30">
        <v>94076382</v>
      </c>
      <c r="K299" s="30">
        <v>9070681</v>
      </c>
      <c r="L299" s="31">
        <v>5.8</v>
      </c>
      <c r="M299" s="31">
        <v>84.8</v>
      </c>
      <c r="N299" s="31">
        <v>24.8</v>
      </c>
      <c r="O299" s="31">
        <v>17</v>
      </c>
      <c r="P299" s="31">
        <v>15.2</v>
      </c>
      <c r="Q299" s="32">
        <v>0.8</v>
      </c>
      <c r="R299" s="32" t="s">
        <v>115</v>
      </c>
      <c r="S299" s="32" t="s">
        <v>115</v>
      </c>
      <c r="T299" s="31">
        <v>9.6</v>
      </c>
      <c r="U299" s="31">
        <v>75.8</v>
      </c>
      <c r="V299" s="30">
        <v>156438040</v>
      </c>
      <c r="W299" s="30">
        <v>149604381</v>
      </c>
      <c r="X299" s="30">
        <v>6833659</v>
      </c>
      <c r="Y299" s="30">
        <v>1397967</v>
      </c>
      <c r="Z299" s="30">
        <v>5435692</v>
      </c>
      <c r="AA299" s="30">
        <v>-1159676</v>
      </c>
      <c r="AB299" s="30">
        <v>22657</v>
      </c>
      <c r="AC299" s="30" t="s">
        <v>115</v>
      </c>
      <c r="AD299" s="30">
        <v>2300000</v>
      </c>
      <c r="AE299" s="33">
        <v>-3437019</v>
      </c>
    </row>
    <row r="300" spans="1:31">
      <c r="A300" s="28">
        <v>2013</v>
      </c>
      <c r="B300" s="29" t="s">
        <v>118</v>
      </c>
      <c r="C300" s="29">
        <v>372021</v>
      </c>
      <c r="D300" s="29" t="s">
        <v>406</v>
      </c>
      <c r="E300" s="29" t="s">
        <v>408</v>
      </c>
      <c r="F300" s="30">
        <v>113414</v>
      </c>
      <c r="G300" s="30">
        <v>112077</v>
      </c>
      <c r="H300" s="30">
        <v>17131885</v>
      </c>
      <c r="I300" s="30">
        <v>12157145</v>
      </c>
      <c r="J300" s="30">
        <v>24464263</v>
      </c>
      <c r="K300" s="30">
        <v>2099857</v>
      </c>
      <c r="L300" s="31">
        <v>6.5</v>
      </c>
      <c r="M300" s="31">
        <v>81.400000000000006</v>
      </c>
      <c r="N300" s="31">
        <v>24.2</v>
      </c>
      <c r="O300" s="31">
        <v>14</v>
      </c>
      <c r="P300" s="31">
        <v>12.3</v>
      </c>
      <c r="Q300" s="32">
        <v>0.71</v>
      </c>
      <c r="R300" s="32" t="s">
        <v>115</v>
      </c>
      <c r="S300" s="32" t="s">
        <v>115</v>
      </c>
      <c r="T300" s="31">
        <v>4.7</v>
      </c>
      <c r="U300" s="31">
        <v>44.5</v>
      </c>
      <c r="V300" s="30">
        <v>42662623</v>
      </c>
      <c r="W300" s="30">
        <v>40772681</v>
      </c>
      <c r="X300" s="30">
        <v>1889942</v>
      </c>
      <c r="Y300" s="30">
        <v>304742</v>
      </c>
      <c r="Z300" s="30">
        <v>1585200</v>
      </c>
      <c r="AA300" s="30">
        <v>607728</v>
      </c>
      <c r="AB300" s="30">
        <v>499186</v>
      </c>
      <c r="AC300" s="30" t="s">
        <v>115</v>
      </c>
      <c r="AD300" s="30" t="s">
        <v>115</v>
      </c>
      <c r="AE300" s="33">
        <v>1106914</v>
      </c>
    </row>
    <row r="301" spans="1:31">
      <c r="A301" s="28">
        <v>2013</v>
      </c>
      <c r="B301" s="29" t="s">
        <v>116</v>
      </c>
      <c r="C301" s="29">
        <v>382019</v>
      </c>
      <c r="D301" s="29" t="s">
        <v>409</v>
      </c>
      <c r="E301" s="29" t="s">
        <v>410</v>
      </c>
      <c r="F301" s="30">
        <v>518050</v>
      </c>
      <c r="G301" s="30">
        <v>515397</v>
      </c>
      <c r="H301" s="30">
        <v>78166910</v>
      </c>
      <c r="I301" s="30">
        <v>55711253</v>
      </c>
      <c r="J301" s="30">
        <v>105964359</v>
      </c>
      <c r="K301" s="30">
        <v>9707884</v>
      </c>
      <c r="L301" s="31">
        <v>3</v>
      </c>
      <c r="M301" s="31">
        <v>86.7</v>
      </c>
      <c r="N301" s="31">
        <v>20.100000000000001</v>
      </c>
      <c r="O301" s="31">
        <v>14.9</v>
      </c>
      <c r="P301" s="31">
        <v>13.8</v>
      </c>
      <c r="Q301" s="32">
        <v>0.7</v>
      </c>
      <c r="R301" s="32" t="s">
        <v>115</v>
      </c>
      <c r="S301" s="32" t="s">
        <v>115</v>
      </c>
      <c r="T301" s="31">
        <v>7.8</v>
      </c>
      <c r="U301" s="31">
        <v>60.9</v>
      </c>
      <c r="V301" s="30">
        <v>177527141</v>
      </c>
      <c r="W301" s="30">
        <v>171325134</v>
      </c>
      <c r="X301" s="30">
        <v>6202007</v>
      </c>
      <c r="Y301" s="30">
        <v>3066448</v>
      </c>
      <c r="Z301" s="30">
        <v>3135559</v>
      </c>
      <c r="AA301" s="30">
        <v>688829</v>
      </c>
      <c r="AB301" s="30">
        <v>1400000</v>
      </c>
      <c r="AC301" s="30" t="s">
        <v>115</v>
      </c>
      <c r="AD301" s="30" t="s">
        <v>115</v>
      </c>
      <c r="AE301" s="33">
        <v>2088829</v>
      </c>
    </row>
    <row r="302" spans="1:31">
      <c r="A302" s="28">
        <v>2013</v>
      </c>
      <c r="B302" s="29" t="s">
        <v>118</v>
      </c>
      <c r="C302" s="29">
        <v>382027</v>
      </c>
      <c r="D302" s="29" t="s">
        <v>409</v>
      </c>
      <c r="E302" s="29" t="s">
        <v>411</v>
      </c>
      <c r="F302" s="30">
        <v>167872</v>
      </c>
      <c r="G302" s="30">
        <v>165936</v>
      </c>
      <c r="H302" s="30">
        <v>30793179</v>
      </c>
      <c r="I302" s="30">
        <v>17228892</v>
      </c>
      <c r="J302" s="30">
        <v>46848236</v>
      </c>
      <c r="K302" s="30">
        <v>3863363</v>
      </c>
      <c r="L302" s="31">
        <v>8.4</v>
      </c>
      <c r="M302" s="31">
        <v>86.3</v>
      </c>
      <c r="N302" s="31">
        <v>22.8</v>
      </c>
      <c r="O302" s="31">
        <v>20.9</v>
      </c>
      <c r="P302" s="31">
        <v>18.100000000000001</v>
      </c>
      <c r="Q302" s="32">
        <v>0.57999999999999996</v>
      </c>
      <c r="R302" s="32" t="s">
        <v>115</v>
      </c>
      <c r="S302" s="32" t="s">
        <v>115</v>
      </c>
      <c r="T302" s="31">
        <v>13.9</v>
      </c>
      <c r="U302" s="31">
        <v>47.1</v>
      </c>
      <c r="V302" s="30">
        <v>82181924</v>
      </c>
      <c r="W302" s="30">
        <v>78002920</v>
      </c>
      <c r="X302" s="30">
        <v>4179004</v>
      </c>
      <c r="Y302" s="30">
        <v>263619</v>
      </c>
      <c r="Z302" s="30">
        <v>3915385</v>
      </c>
      <c r="AA302" s="30">
        <v>-421066</v>
      </c>
      <c r="AB302" s="30">
        <v>174958</v>
      </c>
      <c r="AC302" s="30" t="s">
        <v>115</v>
      </c>
      <c r="AD302" s="30">
        <v>165431</v>
      </c>
      <c r="AE302" s="33">
        <v>-411539</v>
      </c>
    </row>
    <row r="303" spans="1:31">
      <c r="A303" s="28">
        <v>2013</v>
      </c>
      <c r="B303" s="29" t="s">
        <v>118</v>
      </c>
      <c r="C303" s="29">
        <v>382051</v>
      </c>
      <c r="D303" s="29" t="s">
        <v>409</v>
      </c>
      <c r="E303" s="29" t="s">
        <v>412</v>
      </c>
      <c r="F303" s="30">
        <v>124183</v>
      </c>
      <c r="G303" s="30">
        <v>123417</v>
      </c>
      <c r="H303" s="30">
        <v>19662880</v>
      </c>
      <c r="I303" s="30">
        <v>14746934</v>
      </c>
      <c r="J303" s="30">
        <v>27426143</v>
      </c>
      <c r="K303" s="30">
        <v>2890991</v>
      </c>
      <c r="L303" s="31">
        <v>3.3</v>
      </c>
      <c r="M303" s="31">
        <v>80.099999999999994</v>
      </c>
      <c r="N303" s="31">
        <v>22.8</v>
      </c>
      <c r="O303" s="31">
        <v>19.399999999999999</v>
      </c>
      <c r="P303" s="31">
        <v>16.8</v>
      </c>
      <c r="Q303" s="32">
        <v>0.74</v>
      </c>
      <c r="R303" s="32" t="s">
        <v>115</v>
      </c>
      <c r="S303" s="32" t="s">
        <v>115</v>
      </c>
      <c r="T303" s="31">
        <v>6.5</v>
      </c>
      <c r="U303" s="31" t="s">
        <v>115</v>
      </c>
      <c r="V303" s="30">
        <v>46984666</v>
      </c>
      <c r="W303" s="30">
        <v>45393925</v>
      </c>
      <c r="X303" s="30">
        <v>1590741</v>
      </c>
      <c r="Y303" s="30">
        <v>697041</v>
      </c>
      <c r="Z303" s="30">
        <v>893700</v>
      </c>
      <c r="AA303" s="30">
        <v>-296106</v>
      </c>
      <c r="AB303" s="30">
        <v>772669</v>
      </c>
      <c r="AC303" s="30" t="s">
        <v>115</v>
      </c>
      <c r="AD303" s="30">
        <v>27832</v>
      </c>
      <c r="AE303" s="33">
        <v>448731</v>
      </c>
    </row>
    <row r="304" spans="1:31">
      <c r="A304" s="28">
        <v>2013</v>
      </c>
      <c r="B304" s="29" t="s">
        <v>118</v>
      </c>
      <c r="C304" s="29">
        <v>382060</v>
      </c>
      <c r="D304" s="29" t="s">
        <v>409</v>
      </c>
      <c r="E304" s="29" t="s">
        <v>413</v>
      </c>
      <c r="F304" s="30">
        <v>113801</v>
      </c>
      <c r="G304" s="30">
        <v>113007</v>
      </c>
      <c r="H304" s="30">
        <v>18494146</v>
      </c>
      <c r="I304" s="30">
        <v>13267194</v>
      </c>
      <c r="J304" s="30">
        <v>27355047</v>
      </c>
      <c r="K304" s="30">
        <v>2363164</v>
      </c>
      <c r="L304" s="31">
        <v>7.5</v>
      </c>
      <c r="M304" s="31">
        <v>83.2</v>
      </c>
      <c r="N304" s="31">
        <v>25.1</v>
      </c>
      <c r="O304" s="31">
        <v>16.399999999999999</v>
      </c>
      <c r="P304" s="31">
        <v>13.7</v>
      </c>
      <c r="Q304" s="32">
        <v>0.72</v>
      </c>
      <c r="R304" s="32" t="s">
        <v>115</v>
      </c>
      <c r="S304" s="32" t="s">
        <v>115</v>
      </c>
      <c r="T304" s="31">
        <v>11.6</v>
      </c>
      <c r="U304" s="31">
        <v>62.7</v>
      </c>
      <c r="V304" s="30">
        <v>49455525</v>
      </c>
      <c r="W304" s="30">
        <v>46916792</v>
      </c>
      <c r="X304" s="30">
        <v>2538733</v>
      </c>
      <c r="Y304" s="30">
        <v>494408</v>
      </c>
      <c r="Z304" s="30">
        <v>2044325</v>
      </c>
      <c r="AA304" s="30">
        <v>-144127</v>
      </c>
      <c r="AB304" s="30">
        <v>2137201</v>
      </c>
      <c r="AC304" s="30">
        <v>11586</v>
      </c>
      <c r="AD304" s="30">
        <v>1780000</v>
      </c>
      <c r="AE304" s="33">
        <v>224660</v>
      </c>
    </row>
    <row r="305" spans="1:31">
      <c r="A305" s="28">
        <v>2013</v>
      </c>
      <c r="B305" s="29" t="s">
        <v>116</v>
      </c>
      <c r="C305" s="29">
        <v>392014</v>
      </c>
      <c r="D305" s="29" t="s">
        <v>414</v>
      </c>
      <c r="E305" s="29" t="s">
        <v>415</v>
      </c>
      <c r="F305" s="30">
        <v>338909</v>
      </c>
      <c r="G305" s="30">
        <v>337489</v>
      </c>
      <c r="H305" s="30">
        <v>63870845</v>
      </c>
      <c r="I305" s="30">
        <v>35434487</v>
      </c>
      <c r="J305" s="30">
        <v>83022927</v>
      </c>
      <c r="K305" s="30">
        <v>7045691</v>
      </c>
      <c r="L305" s="31">
        <v>0.9</v>
      </c>
      <c r="M305" s="31">
        <v>92.9</v>
      </c>
      <c r="N305" s="31">
        <v>19.7</v>
      </c>
      <c r="O305" s="31">
        <v>26.4</v>
      </c>
      <c r="P305" s="31">
        <v>25.7</v>
      </c>
      <c r="Q305" s="32">
        <v>0.56000000000000005</v>
      </c>
      <c r="R305" s="32" t="s">
        <v>115</v>
      </c>
      <c r="S305" s="32" t="s">
        <v>115</v>
      </c>
      <c r="T305" s="31">
        <v>16.899999999999999</v>
      </c>
      <c r="U305" s="31">
        <v>173.9</v>
      </c>
      <c r="V305" s="30">
        <v>142520144</v>
      </c>
      <c r="W305" s="30">
        <v>139553953</v>
      </c>
      <c r="X305" s="30">
        <v>2966191</v>
      </c>
      <c r="Y305" s="30">
        <v>2238039</v>
      </c>
      <c r="Z305" s="30">
        <v>728152</v>
      </c>
      <c r="AA305" s="30">
        <v>99106</v>
      </c>
      <c r="AB305" s="30">
        <v>641</v>
      </c>
      <c r="AC305" s="30">
        <v>892904</v>
      </c>
      <c r="AD305" s="30" t="s">
        <v>115</v>
      </c>
      <c r="AE305" s="33">
        <v>992651</v>
      </c>
    </row>
    <row r="306" spans="1:31">
      <c r="A306" s="28">
        <v>2013</v>
      </c>
      <c r="B306" s="29" t="s">
        <v>112</v>
      </c>
      <c r="C306" s="29">
        <v>401005</v>
      </c>
      <c r="D306" s="29" t="s">
        <v>416</v>
      </c>
      <c r="E306" s="29" t="s">
        <v>417</v>
      </c>
      <c r="F306" s="30">
        <v>981891</v>
      </c>
      <c r="G306" s="30">
        <v>970587</v>
      </c>
      <c r="H306" s="30">
        <v>178103258</v>
      </c>
      <c r="I306" s="30">
        <v>126306284</v>
      </c>
      <c r="J306" s="30">
        <v>250008098</v>
      </c>
      <c r="K306" s="30">
        <v>33361027</v>
      </c>
      <c r="L306" s="31">
        <v>0.9</v>
      </c>
      <c r="M306" s="31">
        <v>95.6</v>
      </c>
      <c r="N306" s="31">
        <v>22.4</v>
      </c>
      <c r="O306" s="31">
        <v>24.4</v>
      </c>
      <c r="P306" s="31">
        <v>21.9</v>
      </c>
      <c r="Q306" s="32">
        <v>0.7</v>
      </c>
      <c r="R306" s="32" t="s">
        <v>115</v>
      </c>
      <c r="S306" s="32" t="s">
        <v>115</v>
      </c>
      <c r="T306" s="31">
        <v>10.5</v>
      </c>
      <c r="U306" s="31">
        <v>169.3</v>
      </c>
      <c r="V306" s="30">
        <v>516400405</v>
      </c>
      <c r="W306" s="30">
        <v>511684055</v>
      </c>
      <c r="X306" s="30">
        <v>4716350</v>
      </c>
      <c r="Y306" s="30">
        <v>2536786</v>
      </c>
      <c r="Z306" s="30">
        <v>2179564</v>
      </c>
      <c r="AA306" s="30">
        <v>304519</v>
      </c>
      <c r="AB306" s="30">
        <v>677000</v>
      </c>
      <c r="AC306" s="30" t="s">
        <v>115</v>
      </c>
      <c r="AD306" s="30" t="s">
        <v>115</v>
      </c>
      <c r="AE306" s="33">
        <v>981519</v>
      </c>
    </row>
    <row r="307" spans="1:31">
      <c r="A307" s="28">
        <v>2013</v>
      </c>
      <c r="B307" s="29" t="s">
        <v>112</v>
      </c>
      <c r="C307" s="29">
        <v>401307</v>
      </c>
      <c r="D307" s="29" t="s">
        <v>416</v>
      </c>
      <c r="E307" s="29" t="s">
        <v>418</v>
      </c>
      <c r="F307" s="30">
        <v>1474326</v>
      </c>
      <c r="G307" s="30">
        <v>1447337</v>
      </c>
      <c r="H307" s="30">
        <v>245568179</v>
      </c>
      <c r="I307" s="30">
        <v>212382894</v>
      </c>
      <c r="J307" s="30">
        <v>354068945</v>
      </c>
      <c r="K307" s="30">
        <v>42721389</v>
      </c>
      <c r="L307" s="31">
        <v>2.6</v>
      </c>
      <c r="M307" s="31">
        <v>90.8</v>
      </c>
      <c r="N307" s="31">
        <v>18.7</v>
      </c>
      <c r="O307" s="31">
        <v>26</v>
      </c>
      <c r="P307" s="31">
        <v>22.7</v>
      </c>
      <c r="Q307" s="32">
        <v>0.85</v>
      </c>
      <c r="R307" s="32" t="s">
        <v>115</v>
      </c>
      <c r="S307" s="32" t="s">
        <v>115</v>
      </c>
      <c r="T307" s="31">
        <v>13.4</v>
      </c>
      <c r="U307" s="31">
        <v>174.8</v>
      </c>
      <c r="V307" s="30">
        <v>786367370</v>
      </c>
      <c r="W307" s="30">
        <v>773632590</v>
      </c>
      <c r="X307" s="30">
        <v>12734780</v>
      </c>
      <c r="Y307" s="30">
        <v>3457919</v>
      </c>
      <c r="Z307" s="30">
        <v>9276861</v>
      </c>
      <c r="AA307" s="30">
        <v>324986</v>
      </c>
      <c r="AB307" s="30">
        <v>5413443</v>
      </c>
      <c r="AC307" s="30" t="s">
        <v>115</v>
      </c>
      <c r="AD307" s="30" t="s">
        <v>115</v>
      </c>
      <c r="AE307" s="33">
        <v>5738429</v>
      </c>
    </row>
    <row r="308" spans="1:31">
      <c r="A308" s="28">
        <v>2013</v>
      </c>
      <c r="B308" s="29" t="s">
        <v>118</v>
      </c>
      <c r="C308" s="29">
        <v>402028</v>
      </c>
      <c r="D308" s="29" t="s">
        <v>416</v>
      </c>
      <c r="E308" s="29" t="s">
        <v>419</v>
      </c>
      <c r="F308" s="30">
        <v>122277</v>
      </c>
      <c r="G308" s="30">
        <v>121786</v>
      </c>
      <c r="H308" s="30">
        <v>22768885</v>
      </c>
      <c r="I308" s="30">
        <v>11015357</v>
      </c>
      <c r="J308" s="30">
        <v>27660284</v>
      </c>
      <c r="K308" s="30">
        <v>2128599</v>
      </c>
      <c r="L308" s="31">
        <v>4.5</v>
      </c>
      <c r="M308" s="31">
        <v>96.3</v>
      </c>
      <c r="N308" s="31">
        <v>27.6</v>
      </c>
      <c r="O308" s="31">
        <v>16</v>
      </c>
      <c r="P308" s="31">
        <v>13.8</v>
      </c>
      <c r="Q308" s="32">
        <v>0.47</v>
      </c>
      <c r="R308" s="32" t="s">
        <v>115</v>
      </c>
      <c r="S308" s="32" t="s">
        <v>115</v>
      </c>
      <c r="T308" s="31">
        <v>10.5</v>
      </c>
      <c r="U308" s="31">
        <v>95.3</v>
      </c>
      <c r="V308" s="30">
        <v>55916689</v>
      </c>
      <c r="W308" s="30">
        <v>54549419</v>
      </c>
      <c r="X308" s="30">
        <v>1367270</v>
      </c>
      <c r="Y308" s="30">
        <v>136036</v>
      </c>
      <c r="Z308" s="30">
        <v>1231234</v>
      </c>
      <c r="AA308" s="30">
        <v>-201060</v>
      </c>
      <c r="AB308" s="30">
        <v>716292</v>
      </c>
      <c r="AC308" s="30" t="s">
        <v>115</v>
      </c>
      <c r="AD308" s="30" t="s">
        <v>115</v>
      </c>
      <c r="AE308" s="33">
        <v>515232</v>
      </c>
    </row>
    <row r="309" spans="1:31">
      <c r="A309" s="28">
        <v>2013</v>
      </c>
      <c r="B309" s="29" t="s">
        <v>116</v>
      </c>
      <c r="C309" s="29">
        <v>402036</v>
      </c>
      <c r="D309" s="29" t="s">
        <v>416</v>
      </c>
      <c r="E309" s="29" t="s">
        <v>420</v>
      </c>
      <c r="F309" s="30">
        <v>305656</v>
      </c>
      <c r="G309" s="30">
        <v>302770</v>
      </c>
      <c r="H309" s="30">
        <v>49683843</v>
      </c>
      <c r="I309" s="30">
        <v>31462803</v>
      </c>
      <c r="J309" s="30">
        <v>68413439</v>
      </c>
      <c r="K309" s="30">
        <v>5680830</v>
      </c>
      <c r="L309" s="31">
        <v>2</v>
      </c>
      <c r="M309" s="31">
        <v>92.4</v>
      </c>
      <c r="N309" s="31">
        <v>18.8</v>
      </c>
      <c r="O309" s="31">
        <v>17.899999999999999</v>
      </c>
      <c r="P309" s="31">
        <v>15.5</v>
      </c>
      <c r="Q309" s="32">
        <v>0.62</v>
      </c>
      <c r="R309" s="32" t="s">
        <v>115</v>
      </c>
      <c r="S309" s="32" t="s">
        <v>115</v>
      </c>
      <c r="T309" s="31">
        <v>3.7</v>
      </c>
      <c r="U309" s="31">
        <v>4.5</v>
      </c>
      <c r="V309" s="30">
        <v>130017048</v>
      </c>
      <c r="W309" s="30">
        <v>126784686</v>
      </c>
      <c r="X309" s="30">
        <v>3232362</v>
      </c>
      <c r="Y309" s="30">
        <v>1853910</v>
      </c>
      <c r="Z309" s="30">
        <v>1378452</v>
      </c>
      <c r="AA309" s="30">
        <v>212632</v>
      </c>
      <c r="AB309" s="30">
        <v>1220740</v>
      </c>
      <c r="AC309" s="30" t="s">
        <v>115</v>
      </c>
      <c r="AD309" s="30" t="s">
        <v>115</v>
      </c>
      <c r="AE309" s="33">
        <v>1433372</v>
      </c>
    </row>
    <row r="310" spans="1:31">
      <c r="A310" s="28">
        <v>2013</v>
      </c>
      <c r="B310" s="29" t="s">
        <v>118</v>
      </c>
      <c r="C310" s="29">
        <v>402052</v>
      </c>
      <c r="D310" s="29" t="s">
        <v>416</v>
      </c>
      <c r="E310" s="29" t="s">
        <v>421</v>
      </c>
      <c r="F310" s="30">
        <v>131519</v>
      </c>
      <c r="G310" s="30">
        <v>130357</v>
      </c>
      <c r="H310" s="30">
        <v>24051525</v>
      </c>
      <c r="I310" s="30">
        <v>11978836</v>
      </c>
      <c r="J310" s="30">
        <v>32748190</v>
      </c>
      <c r="K310" s="30">
        <v>2306175</v>
      </c>
      <c r="L310" s="31">
        <v>5</v>
      </c>
      <c r="M310" s="31">
        <v>88.5</v>
      </c>
      <c r="N310" s="31">
        <v>19.100000000000001</v>
      </c>
      <c r="O310" s="31">
        <v>15.9</v>
      </c>
      <c r="P310" s="31">
        <v>13.6</v>
      </c>
      <c r="Q310" s="32">
        <v>0.49</v>
      </c>
      <c r="R310" s="32" t="s">
        <v>115</v>
      </c>
      <c r="S310" s="32" t="s">
        <v>115</v>
      </c>
      <c r="T310" s="31">
        <v>8.1999999999999993</v>
      </c>
      <c r="U310" s="31">
        <v>6.5</v>
      </c>
      <c r="V310" s="30">
        <v>66119469</v>
      </c>
      <c r="W310" s="30">
        <v>64054593</v>
      </c>
      <c r="X310" s="30">
        <v>2064876</v>
      </c>
      <c r="Y310" s="30">
        <v>413709</v>
      </c>
      <c r="Z310" s="30">
        <v>1651167</v>
      </c>
      <c r="AA310" s="30">
        <v>-63159</v>
      </c>
      <c r="AB310" s="30">
        <v>136679</v>
      </c>
      <c r="AC310" s="30" t="s">
        <v>115</v>
      </c>
      <c r="AD310" s="30" t="s">
        <v>115</v>
      </c>
      <c r="AE310" s="33">
        <v>73520</v>
      </c>
    </row>
    <row r="311" spans="1:31">
      <c r="A311" s="28">
        <v>2013</v>
      </c>
      <c r="B311" s="29" t="s">
        <v>118</v>
      </c>
      <c r="C311" s="29">
        <v>402176</v>
      </c>
      <c r="D311" s="29" t="s">
        <v>416</v>
      </c>
      <c r="E311" s="29" t="s">
        <v>422</v>
      </c>
      <c r="F311" s="30">
        <v>102228</v>
      </c>
      <c r="G311" s="30">
        <v>101681</v>
      </c>
      <c r="H311" s="30">
        <v>13884661</v>
      </c>
      <c r="I311" s="30">
        <v>10146278</v>
      </c>
      <c r="J311" s="30">
        <v>18749643</v>
      </c>
      <c r="K311" s="30">
        <v>1868552</v>
      </c>
      <c r="L311" s="31">
        <v>3.4</v>
      </c>
      <c r="M311" s="31">
        <v>86.8</v>
      </c>
      <c r="N311" s="31">
        <v>17.899999999999999</v>
      </c>
      <c r="O311" s="31">
        <v>19.600000000000001</v>
      </c>
      <c r="P311" s="31">
        <v>19.7</v>
      </c>
      <c r="Q311" s="32">
        <v>0.73</v>
      </c>
      <c r="R311" s="32" t="s">
        <v>115</v>
      </c>
      <c r="S311" s="32" t="s">
        <v>115</v>
      </c>
      <c r="T311" s="31">
        <v>11.3</v>
      </c>
      <c r="U311" s="31">
        <v>19.8</v>
      </c>
      <c r="V311" s="30">
        <v>33413426</v>
      </c>
      <c r="W311" s="30">
        <v>32066045</v>
      </c>
      <c r="X311" s="30">
        <v>1347381</v>
      </c>
      <c r="Y311" s="30">
        <v>706622</v>
      </c>
      <c r="Z311" s="30">
        <v>640759</v>
      </c>
      <c r="AA311" s="30">
        <v>-209425</v>
      </c>
      <c r="AB311" s="30">
        <v>1677</v>
      </c>
      <c r="AC311" s="30">
        <v>600000</v>
      </c>
      <c r="AD311" s="30" t="s">
        <v>115</v>
      </c>
      <c r="AE311" s="33">
        <v>392252</v>
      </c>
    </row>
    <row r="312" spans="1:31">
      <c r="A312" s="28">
        <v>2013</v>
      </c>
      <c r="B312" s="29" t="s">
        <v>118</v>
      </c>
      <c r="C312" s="29">
        <v>402184</v>
      </c>
      <c r="D312" s="29" t="s">
        <v>416</v>
      </c>
      <c r="E312" s="29" t="s">
        <v>423</v>
      </c>
      <c r="F312" s="30">
        <v>111702</v>
      </c>
      <c r="G312" s="30">
        <v>111161</v>
      </c>
      <c r="H312" s="30">
        <v>13691095</v>
      </c>
      <c r="I312" s="30">
        <v>9723745</v>
      </c>
      <c r="J312" s="30">
        <v>18299308</v>
      </c>
      <c r="K312" s="30">
        <v>1711241</v>
      </c>
      <c r="L312" s="31">
        <v>4.9000000000000004</v>
      </c>
      <c r="M312" s="31">
        <v>87.1</v>
      </c>
      <c r="N312" s="31">
        <v>17.5</v>
      </c>
      <c r="O312" s="31">
        <v>15.8</v>
      </c>
      <c r="P312" s="31">
        <v>13.2</v>
      </c>
      <c r="Q312" s="32">
        <v>0.7</v>
      </c>
      <c r="R312" s="32" t="s">
        <v>115</v>
      </c>
      <c r="S312" s="32" t="s">
        <v>115</v>
      </c>
      <c r="T312" s="31">
        <v>3.6</v>
      </c>
      <c r="U312" s="31" t="s">
        <v>115</v>
      </c>
      <c r="V312" s="30">
        <v>31281468</v>
      </c>
      <c r="W312" s="30">
        <v>30144631</v>
      </c>
      <c r="X312" s="30">
        <v>1136837</v>
      </c>
      <c r="Y312" s="30">
        <v>246807</v>
      </c>
      <c r="Z312" s="30">
        <v>890030</v>
      </c>
      <c r="AA312" s="30">
        <v>-17688</v>
      </c>
      <c r="AB312" s="30">
        <v>201000</v>
      </c>
      <c r="AC312" s="30" t="s">
        <v>115</v>
      </c>
      <c r="AD312" s="30">
        <v>20500</v>
      </c>
      <c r="AE312" s="33">
        <v>162812</v>
      </c>
    </row>
    <row r="313" spans="1:31">
      <c r="A313" s="21">
        <v>2013</v>
      </c>
      <c r="B313" s="22" t="s">
        <v>118</v>
      </c>
      <c r="C313" s="22">
        <v>412015</v>
      </c>
      <c r="D313" s="22" t="s">
        <v>424</v>
      </c>
      <c r="E313" s="22" t="s">
        <v>425</v>
      </c>
      <c r="F313" s="23">
        <v>236274</v>
      </c>
      <c r="G313" s="23">
        <v>234980</v>
      </c>
      <c r="H313" s="23">
        <v>37442428</v>
      </c>
      <c r="I313" s="23">
        <v>23852878</v>
      </c>
      <c r="J313" s="23">
        <v>53712105</v>
      </c>
      <c r="K313" s="23">
        <v>4536031</v>
      </c>
      <c r="L313" s="24">
        <v>3.6</v>
      </c>
      <c r="M313" s="24">
        <v>88.3</v>
      </c>
      <c r="N313" s="24">
        <v>22.4</v>
      </c>
      <c r="O313" s="24">
        <v>18.100000000000001</v>
      </c>
      <c r="P313" s="24">
        <v>16.2</v>
      </c>
      <c r="Q313" s="25">
        <v>0.63</v>
      </c>
      <c r="R313" s="25" t="s">
        <v>115</v>
      </c>
      <c r="S313" s="25" t="s">
        <v>115</v>
      </c>
      <c r="T313" s="24">
        <v>5.6</v>
      </c>
      <c r="U313" s="24" t="s">
        <v>115</v>
      </c>
      <c r="V313" s="23">
        <v>90422432</v>
      </c>
      <c r="W313" s="23">
        <v>87653172</v>
      </c>
      <c r="X313" s="23">
        <v>2769260</v>
      </c>
      <c r="Y313" s="23">
        <v>822378</v>
      </c>
      <c r="Z313" s="23">
        <v>1946882</v>
      </c>
      <c r="AA313" s="23">
        <v>456225</v>
      </c>
      <c r="AB313" s="23">
        <v>1058424</v>
      </c>
      <c r="AC313" s="23">
        <v>55000</v>
      </c>
      <c r="AD313" s="23" t="s">
        <v>115</v>
      </c>
      <c r="AE313" s="26">
        <v>1569649</v>
      </c>
    </row>
    <row r="314" spans="1:31">
      <c r="A314" s="28">
        <v>2013</v>
      </c>
      <c r="B314" s="29" t="s">
        <v>118</v>
      </c>
      <c r="C314" s="29">
        <v>412023</v>
      </c>
      <c r="D314" s="29" t="s">
        <v>424</v>
      </c>
      <c r="E314" s="29" t="s">
        <v>426</v>
      </c>
      <c r="F314" s="30">
        <v>128740</v>
      </c>
      <c r="G314" s="30">
        <v>128219</v>
      </c>
      <c r="H314" s="30">
        <v>25908357</v>
      </c>
      <c r="I314" s="30">
        <v>10849772</v>
      </c>
      <c r="J314" s="30">
        <v>36673954</v>
      </c>
      <c r="K314" s="30">
        <v>2412242</v>
      </c>
      <c r="L314" s="31">
        <v>3.1</v>
      </c>
      <c r="M314" s="31">
        <v>87.1</v>
      </c>
      <c r="N314" s="31">
        <v>24.4</v>
      </c>
      <c r="O314" s="31">
        <v>23.9</v>
      </c>
      <c r="P314" s="31">
        <v>21.1</v>
      </c>
      <c r="Q314" s="32">
        <v>0.42</v>
      </c>
      <c r="R314" s="32" t="s">
        <v>115</v>
      </c>
      <c r="S314" s="32" t="s">
        <v>115</v>
      </c>
      <c r="T314" s="31">
        <v>17.100000000000001</v>
      </c>
      <c r="U314" s="31">
        <v>140.19999999999999</v>
      </c>
      <c r="V314" s="30">
        <v>64537045</v>
      </c>
      <c r="W314" s="30">
        <v>62927709</v>
      </c>
      <c r="X314" s="30">
        <v>1609336</v>
      </c>
      <c r="Y314" s="30">
        <v>464307</v>
      </c>
      <c r="Z314" s="30">
        <v>1145029</v>
      </c>
      <c r="AA314" s="30">
        <v>288346</v>
      </c>
      <c r="AB314" s="30">
        <v>204489</v>
      </c>
      <c r="AC314" s="30" t="s">
        <v>115</v>
      </c>
      <c r="AD314" s="30">
        <v>300000</v>
      </c>
      <c r="AE314" s="33">
        <v>192835</v>
      </c>
    </row>
    <row r="315" spans="1:31">
      <c r="A315" s="28">
        <v>2013</v>
      </c>
      <c r="B315" s="29" t="s">
        <v>116</v>
      </c>
      <c r="C315" s="29">
        <v>422011</v>
      </c>
      <c r="D315" s="29" t="s">
        <v>427</v>
      </c>
      <c r="E315" s="29" t="s">
        <v>428</v>
      </c>
      <c r="F315" s="30">
        <v>439318</v>
      </c>
      <c r="G315" s="30">
        <v>436107</v>
      </c>
      <c r="H315" s="30">
        <v>77314489</v>
      </c>
      <c r="I315" s="30">
        <v>41723970</v>
      </c>
      <c r="J315" s="30">
        <v>101339281</v>
      </c>
      <c r="K315" s="30">
        <v>8193268</v>
      </c>
      <c r="L315" s="31">
        <v>3.7</v>
      </c>
      <c r="M315" s="31">
        <v>94</v>
      </c>
      <c r="N315" s="31">
        <v>24.6</v>
      </c>
      <c r="O315" s="31">
        <v>19.100000000000001</v>
      </c>
      <c r="P315" s="31">
        <v>16.7</v>
      </c>
      <c r="Q315" s="32">
        <v>0.54</v>
      </c>
      <c r="R315" s="32" t="s">
        <v>115</v>
      </c>
      <c r="S315" s="32" t="s">
        <v>115</v>
      </c>
      <c r="T315" s="31">
        <v>7.6</v>
      </c>
      <c r="U315" s="31">
        <v>80.5</v>
      </c>
      <c r="V315" s="30">
        <v>210898459</v>
      </c>
      <c r="W315" s="30">
        <v>206738844</v>
      </c>
      <c r="X315" s="30">
        <v>4159615</v>
      </c>
      <c r="Y315" s="30">
        <v>392975</v>
      </c>
      <c r="Z315" s="30">
        <v>3766640</v>
      </c>
      <c r="AA315" s="30">
        <v>1791155</v>
      </c>
      <c r="AB315" s="30">
        <v>2077951</v>
      </c>
      <c r="AC315" s="30" t="s">
        <v>115</v>
      </c>
      <c r="AD315" s="30" t="s">
        <v>115</v>
      </c>
      <c r="AE315" s="33">
        <v>3869106</v>
      </c>
    </row>
    <row r="316" spans="1:31">
      <c r="A316" s="28">
        <v>2013</v>
      </c>
      <c r="B316" s="29" t="s">
        <v>129</v>
      </c>
      <c r="C316" s="29">
        <v>422029</v>
      </c>
      <c r="D316" s="29" t="s">
        <v>427</v>
      </c>
      <c r="E316" s="29" t="s">
        <v>429</v>
      </c>
      <c r="F316" s="30">
        <v>262093</v>
      </c>
      <c r="G316" s="30">
        <v>260669</v>
      </c>
      <c r="H316" s="30">
        <v>46219581</v>
      </c>
      <c r="I316" s="30">
        <v>23358830</v>
      </c>
      <c r="J316" s="30">
        <v>61289559</v>
      </c>
      <c r="K316" s="30">
        <v>4626373</v>
      </c>
      <c r="L316" s="31">
        <v>5.2</v>
      </c>
      <c r="M316" s="31">
        <v>88.4</v>
      </c>
      <c r="N316" s="31">
        <v>23.7</v>
      </c>
      <c r="O316" s="31">
        <v>20.8</v>
      </c>
      <c r="P316" s="31">
        <v>17.2</v>
      </c>
      <c r="Q316" s="32">
        <v>0.5</v>
      </c>
      <c r="R316" s="32" t="s">
        <v>115</v>
      </c>
      <c r="S316" s="32" t="s">
        <v>115</v>
      </c>
      <c r="T316" s="31">
        <v>10.6</v>
      </c>
      <c r="U316" s="31">
        <v>53.4</v>
      </c>
      <c r="V316" s="30">
        <v>121142914</v>
      </c>
      <c r="W316" s="30">
        <v>117548686</v>
      </c>
      <c r="X316" s="30">
        <v>3594228</v>
      </c>
      <c r="Y316" s="30">
        <v>419822</v>
      </c>
      <c r="Z316" s="30">
        <v>3174406</v>
      </c>
      <c r="AA316" s="30">
        <v>-351269</v>
      </c>
      <c r="AB316" s="30">
        <v>1649288</v>
      </c>
      <c r="AC316" s="30">
        <v>11979</v>
      </c>
      <c r="AD316" s="30">
        <v>1880000</v>
      </c>
      <c r="AE316" s="33">
        <v>-570002</v>
      </c>
    </row>
    <row r="317" spans="1:31">
      <c r="A317" s="28">
        <v>2013</v>
      </c>
      <c r="B317" s="29" t="s">
        <v>118</v>
      </c>
      <c r="C317" s="29">
        <v>422045</v>
      </c>
      <c r="D317" s="29" t="s">
        <v>427</v>
      </c>
      <c r="E317" s="29" t="s">
        <v>430</v>
      </c>
      <c r="F317" s="30">
        <v>141011</v>
      </c>
      <c r="G317" s="30">
        <v>140323</v>
      </c>
      <c r="H317" s="30">
        <v>26782138</v>
      </c>
      <c r="I317" s="30">
        <v>13355936</v>
      </c>
      <c r="J317" s="30">
        <v>37017238</v>
      </c>
      <c r="K317" s="30">
        <v>2912399</v>
      </c>
      <c r="L317" s="31">
        <v>2.4</v>
      </c>
      <c r="M317" s="31">
        <v>86.6</v>
      </c>
      <c r="N317" s="31">
        <v>17.8</v>
      </c>
      <c r="O317" s="31">
        <v>23.3</v>
      </c>
      <c r="P317" s="31">
        <v>20.3</v>
      </c>
      <c r="Q317" s="32">
        <v>0.51</v>
      </c>
      <c r="R317" s="32" t="s">
        <v>115</v>
      </c>
      <c r="S317" s="32" t="s">
        <v>115</v>
      </c>
      <c r="T317" s="31">
        <v>7.9</v>
      </c>
      <c r="U317" s="31">
        <v>21.7</v>
      </c>
      <c r="V317" s="30">
        <v>65348135</v>
      </c>
      <c r="W317" s="30">
        <v>64187447</v>
      </c>
      <c r="X317" s="30">
        <v>1160688</v>
      </c>
      <c r="Y317" s="30">
        <v>287878</v>
      </c>
      <c r="Z317" s="30">
        <v>872810</v>
      </c>
      <c r="AA317" s="30">
        <v>-33047</v>
      </c>
      <c r="AB317" s="30">
        <v>800508</v>
      </c>
      <c r="AC317" s="30">
        <v>100000</v>
      </c>
      <c r="AD317" s="30">
        <v>800000</v>
      </c>
      <c r="AE317" s="33">
        <v>67461</v>
      </c>
    </row>
    <row r="318" spans="1:31">
      <c r="A318" s="21">
        <v>2013</v>
      </c>
      <c r="B318" s="22" t="s">
        <v>112</v>
      </c>
      <c r="C318" s="22">
        <v>431001</v>
      </c>
      <c r="D318" s="22" t="s">
        <v>431</v>
      </c>
      <c r="E318" s="22" t="s">
        <v>432</v>
      </c>
      <c r="F318" s="23">
        <v>734287</v>
      </c>
      <c r="G318" s="23">
        <v>729935</v>
      </c>
      <c r="H318" s="23">
        <v>113590517</v>
      </c>
      <c r="I318" s="23">
        <v>79383696</v>
      </c>
      <c r="J318" s="23">
        <v>159765089</v>
      </c>
      <c r="K318" s="23">
        <v>22031686</v>
      </c>
      <c r="L318" s="24">
        <v>2.1</v>
      </c>
      <c r="M318" s="24">
        <v>89.5</v>
      </c>
      <c r="N318" s="24">
        <v>25.5</v>
      </c>
      <c r="O318" s="24">
        <v>18.7</v>
      </c>
      <c r="P318" s="24">
        <v>16.5</v>
      </c>
      <c r="Q318" s="25">
        <v>0.68</v>
      </c>
      <c r="R318" s="25" t="s">
        <v>115</v>
      </c>
      <c r="S318" s="25" t="s">
        <v>115</v>
      </c>
      <c r="T318" s="24">
        <v>10.6</v>
      </c>
      <c r="U318" s="24">
        <v>122.5</v>
      </c>
      <c r="V318" s="23">
        <v>299360237</v>
      </c>
      <c r="W318" s="23">
        <v>294385551</v>
      </c>
      <c r="X318" s="23">
        <v>4974686</v>
      </c>
      <c r="Y318" s="23">
        <v>1544527</v>
      </c>
      <c r="Z318" s="23">
        <v>3430159</v>
      </c>
      <c r="AA318" s="23">
        <v>549055</v>
      </c>
      <c r="AB318" s="23">
        <v>1753549</v>
      </c>
      <c r="AC318" s="23" t="s">
        <v>115</v>
      </c>
      <c r="AD318" s="23">
        <v>2560000</v>
      </c>
      <c r="AE318" s="26">
        <v>-257396</v>
      </c>
    </row>
    <row r="319" spans="1:31">
      <c r="A319" s="28">
        <v>2013</v>
      </c>
      <c r="B319" s="29" t="s">
        <v>118</v>
      </c>
      <c r="C319" s="29">
        <v>432024</v>
      </c>
      <c r="D319" s="29" t="s">
        <v>431</v>
      </c>
      <c r="E319" s="29" t="s">
        <v>433</v>
      </c>
      <c r="F319" s="30">
        <v>132418</v>
      </c>
      <c r="G319" s="30">
        <v>131187</v>
      </c>
      <c r="H319" s="30">
        <v>24602296</v>
      </c>
      <c r="I319" s="30">
        <v>11780978</v>
      </c>
      <c r="J319" s="30">
        <v>34119194</v>
      </c>
      <c r="K319" s="30">
        <v>2424912</v>
      </c>
      <c r="L319" s="31">
        <v>5</v>
      </c>
      <c r="M319" s="31">
        <v>89.5</v>
      </c>
      <c r="N319" s="31">
        <v>20.7</v>
      </c>
      <c r="O319" s="31">
        <v>19.7</v>
      </c>
      <c r="P319" s="31">
        <v>17.5</v>
      </c>
      <c r="Q319" s="32">
        <v>0.47</v>
      </c>
      <c r="R319" s="32" t="s">
        <v>115</v>
      </c>
      <c r="S319" s="32" t="s">
        <v>115</v>
      </c>
      <c r="T319" s="31">
        <v>14.4</v>
      </c>
      <c r="U319" s="31">
        <v>81.2</v>
      </c>
      <c r="V319" s="30">
        <v>59280551</v>
      </c>
      <c r="W319" s="30">
        <v>57409680</v>
      </c>
      <c r="X319" s="30">
        <v>1870871</v>
      </c>
      <c r="Y319" s="30">
        <v>167346</v>
      </c>
      <c r="Z319" s="30">
        <v>1703525</v>
      </c>
      <c r="AA319" s="30">
        <v>1614</v>
      </c>
      <c r="AB319" s="30">
        <v>1804</v>
      </c>
      <c r="AC319" s="30" t="s">
        <v>115</v>
      </c>
      <c r="AD319" s="30" t="s">
        <v>115</v>
      </c>
      <c r="AE319" s="33">
        <v>3418</v>
      </c>
    </row>
    <row r="320" spans="1:31">
      <c r="A320" s="28">
        <v>2013</v>
      </c>
      <c r="B320" s="29" t="s">
        <v>116</v>
      </c>
      <c r="C320" s="29">
        <v>442011</v>
      </c>
      <c r="D320" s="29" t="s">
        <v>434</v>
      </c>
      <c r="E320" s="29" t="s">
        <v>435</v>
      </c>
      <c r="F320" s="30">
        <v>478794</v>
      </c>
      <c r="G320" s="30">
        <v>476053</v>
      </c>
      <c r="H320" s="30">
        <v>68689217</v>
      </c>
      <c r="I320" s="30">
        <v>59372684</v>
      </c>
      <c r="J320" s="30">
        <v>97852870</v>
      </c>
      <c r="K320" s="30">
        <v>9654550</v>
      </c>
      <c r="L320" s="31">
        <v>3.6</v>
      </c>
      <c r="M320" s="31">
        <v>92.8</v>
      </c>
      <c r="N320" s="31">
        <v>28.1</v>
      </c>
      <c r="O320" s="31">
        <v>20.8</v>
      </c>
      <c r="P320" s="31">
        <v>18.5</v>
      </c>
      <c r="Q320" s="32">
        <v>0.87</v>
      </c>
      <c r="R320" s="32" t="s">
        <v>115</v>
      </c>
      <c r="S320" s="32" t="s">
        <v>115</v>
      </c>
      <c r="T320" s="31">
        <v>8.9</v>
      </c>
      <c r="U320" s="31">
        <v>64.8</v>
      </c>
      <c r="V320" s="30">
        <v>161632896</v>
      </c>
      <c r="W320" s="30">
        <v>157748629</v>
      </c>
      <c r="X320" s="30">
        <v>3884267</v>
      </c>
      <c r="Y320" s="30">
        <v>320293</v>
      </c>
      <c r="Z320" s="30">
        <v>3563974</v>
      </c>
      <c r="AA320" s="30">
        <v>-345419</v>
      </c>
      <c r="AB320" s="30">
        <v>508030</v>
      </c>
      <c r="AC320" s="30" t="s">
        <v>115</v>
      </c>
      <c r="AD320" s="30" t="s">
        <v>115</v>
      </c>
      <c r="AE320" s="33">
        <v>162611</v>
      </c>
    </row>
    <row r="321" spans="1:31">
      <c r="A321" s="28">
        <v>2013</v>
      </c>
      <c r="B321" s="29" t="s">
        <v>118</v>
      </c>
      <c r="C321" s="29">
        <v>442020</v>
      </c>
      <c r="D321" s="29" t="s">
        <v>434</v>
      </c>
      <c r="E321" s="29" t="s">
        <v>436</v>
      </c>
      <c r="F321" s="30">
        <v>121865</v>
      </c>
      <c r="G321" s="30">
        <v>117955</v>
      </c>
      <c r="H321" s="30">
        <v>19288639</v>
      </c>
      <c r="I321" s="30">
        <v>10928540</v>
      </c>
      <c r="J321" s="30">
        <v>24765646</v>
      </c>
      <c r="K321" s="30">
        <v>2229027</v>
      </c>
      <c r="L321" s="31">
        <v>2.9</v>
      </c>
      <c r="M321" s="31">
        <v>95.1</v>
      </c>
      <c r="N321" s="31">
        <v>32.799999999999997</v>
      </c>
      <c r="O321" s="31">
        <v>12.5</v>
      </c>
      <c r="P321" s="31">
        <v>11.1</v>
      </c>
      <c r="Q321" s="32">
        <v>0.56999999999999995</v>
      </c>
      <c r="R321" s="32" t="s">
        <v>115</v>
      </c>
      <c r="S321" s="32" t="s">
        <v>115</v>
      </c>
      <c r="T321" s="31">
        <v>2.9</v>
      </c>
      <c r="U321" s="31" t="s">
        <v>115</v>
      </c>
      <c r="V321" s="30">
        <v>44808041</v>
      </c>
      <c r="W321" s="30">
        <v>43842840</v>
      </c>
      <c r="X321" s="30">
        <v>965201</v>
      </c>
      <c r="Y321" s="30">
        <v>248365</v>
      </c>
      <c r="Z321" s="30">
        <v>716836</v>
      </c>
      <c r="AA321" s="30">
        <v>242405</v>
      </c>
      <c r="AB321" s="30">
        <v>246141</v>
      </c>
      <c r="AC321" s="30" t="s">
        <v>115</v>
      </c>
      <c r="AD321" s="30">
        <v>200000</v>
      </c>
      <c r="AE321" s="33">
        <v>288546</v>
      </c>
    </row>
    <row r="322" spans="1:31">
      <c r="A322" s="28">
        <v>2013</v>
      </c>
      <c r="B322" s="29" t="s">
        <v>116</v>
      </c>
      <c r="C322" s="29">
        <v>452017</v>
      </c>
      <c r="D322" s="29" t="s">
        <v>437</v>
      </c>
      <c r="E322" s="29" t="s">
        <v>438</v>
      </c>
      <c r="F322" s="30">
        <v>405890</v>
      </c>
      <c r="G322" s="30">
        <v>404447</v>
      </c>
      <c r="H322" s="30">
        <v>68135116</v>
      </c>
      <c r="I322" s="30">
        <v>42138008</v>
      </c>
      <c r="J322" s="30">
        <v>92217709</v>
      </c>
      <c r="K322" s="30">
        <v>7886384</v>
      </c>
      <c r="L322" s="31">
        <v>2.9</v>
      </c>
      <c r="M322" s="31">
        <v>89.8</v>
      </c>
      <c r="N322" s="31">
        <v>19.600000000000001</v>
      </c>
      <c r="O322" s="31">
        <v>23.2</v>
      </c>
      <c r="P322" s="31">
        <v>21.5</v>
      </c>
      <c r="Q322" s="32">
        <v>0.61</v>
      </c>
      <c r="R322" s="32" t="s">
        <v>115</v>
      </c>
      <c r="S322" s="32" t="s">
        <v>115</v>
      </c>
      <c r="T322" s="31">
        <v>10.1</v>
      </c>
      <c r="U322" s="31">
        <v>78.8</v>
      </c>
      <c r="V322" s="30">
        <v>155704159</v>
      </c>
      <c r="W322" s="30">
        <v>152529297</v>
      </c>
      <c r="X322" s="30">
        <v>3174862</v>
      </c>
      <c r="Y322" s="30">
        <v>542622</v>
      </c>
      <c r="Z322" s="30">
        <v>2632240</v>
      </c>
      <c r="AA322" s="30">
        <v>666510</v>
      </c>
      <c r="AB322" s="30">
        <v>57017</v>
      </c>
      <c r="AC322" s="30">
        <v>191062</v>
      </c>
      <c r="AD322" s="30" t="s">
        <v>115</v>
      </c>
      <c r="AE322" s="33">
        <v>914589</v>
      </c>
    </row>
    <row r="323" spans="1:31">
      <c r="A323" s="28">
        <v>2013</v>
      </c>
      <c r="B323" s="29" t="s">
        <v>118</v>
      </c>
      <c r="C323" s="29">
        <v>452025</v>
      </c>
      <c r="D323" s="29" t="s">
        <v>437</v>
      </c>
      <c r="E323" s="29" t="s">
        <v>439</v>
      </c>
      <c r="F323" s="30">
        <v>170547</v>
      </c>
      <c r="G323" s="30">
        <v>169723</v>
      </c>
      <c r="H323" s="30">
        <v>31623937</v>
      </c>
      <c r="I323" s="30">
        <v>15601233</v>
      </c>
      <c r="J323" s="30">
        <v>42363818</v>
      </c>
      <c r="K323" s="30">
        <v>3053031</v>
      </c>
      <c r="L323" s="31">
        <v>2.9</v>
      </c>
      <c r="M323" s="31">
        <v>87.3</v>
      </c>
      <c r="N323" s="31">
        <v>22.9</v>
      </c>
      <c r="O323" s="31">
        <v>18.8</v>
      </c>
      <c r="P323" s="31">
        <v>18.2</v>
      </c>
      <c r="Q323" s="32">
        <v>0.48</v>
      </c>
      <c r="R323" s="32" t="s">
        <v>115</v>
      </c>
      <c r="S323" s="32" t="s">
        <v>115</v>
      </c>
      <c r="T323" s="31">
        <v>6.6</v>
      </c>
      <c r="U323" s="31" t="s">
        <v>115</v>
      </c>
      <c r="V323" s="30">
        <v>78947279</v>
      </c>
      <c r="W323" s="30">
        <v>77357103</v>
      </c>
      <c r="X323" s="30">
        <v>1590176</v>
      </c>
      <c r="Y323" s="30">
        <v>340826</v>
      </c>
      <c r="Z323" s="30">
        <v>1249350</v>
      </c>
      <c r="AA323" s="30">
        <v>10701</v>
      </c>
      <c r="AB323" s="30">
        <v>620584</v>
      </c>
      <c r="AC323" s="30">
        <v>796296</v>
      </c>
      <c r="AD323" s="30">
        <v>620584</v>
      </c>
      <c r="AE323" s="33">
        <v>806997</v>
      </c>
    </row>
    <row r="324" spans="1:31">
      <c r="A324" s="28">
        <v>2013</v>
      </c>
      <c r="B324" s="29" t="s">
        <v>118</v>
      </c>
      <c r="C324" s="29">
        <v>452033</v>
      </c>
      <c r="D324" s="29" t="s">
        <v>437</v>
      </c>
      <c r="E324" s="29" t="s">
        <v>440</v>
      </c>
      <c r="F324" s="30">
        <v>130834</v>
      </c>
      <c r="G324" s="30">
        <v>130560</v>
      </c>
      <c r="H324" s="30">
        <v>24996161</v>
      </c>
      <c r="I324" s="30">
        <v>11505522</v>
      </c>
      <c r="J324" s="30">
        <v>32897311</v>
      </c>
      <c r="K324" s="30">
        <v>2448903</v>
      </c>
      <c r="L324" s="31">
        <v>3.1</v>
      </c>
      <c r="M324" s="31">
        <v>87.9</v>
      </c>
      <c r="N324" s="31">
        <v>27.4</v>
      </c>
      <c r="O324" s="31">
        <v>22.3</v>
      </c>
      <c r="P324" s="31">
        <v>19.7</v>
      </c>
      <c r="Q324" s="32">
        <v>0.45</v>
      </c>
      <c r="R324" s="32" t="s">
        <v>115</v>
      </c>
      <c r="S324" s="32" t="s">
        <v>115</v>
      </c>
      <c r="T324" s="31">
        <v>10.1</v>
      </c>
      <c r="U324" s="31">
        <v>55.1</v>
      </c>
      <c r="V324" s="30">
        <v>59050306</v>
      </c>
      <c r="W324" s="30">
        <v>57758259</v>
      </c>
      <c r="X324" s="30">
        <v>1292047</v>
      </c>
      <c r="Y324" s="30">
        <v>270457</v>
      </c>
      <c r="Z324" s="30">
        <v>1021590</v>
      </c>
      <c r="AA324" s="30">
        <v>-170912</v>
      </c>
      <c r="AB324" s="30">
        <v>890451</v>
      </c>
      <c r="AC324" s="30" t="s">
        <v>115</v>
      </c>
      <c r="AD324" s="30" t="s">
        <v>115</v>
      </c>
      <c r="AE324" s="33">
        <v>719539</v>
      </c>
    </row>
    <row r="325" spans="1:31">
      <c r="A325" s="28">
        <v>2013</v>
      </c>
      <c r="B325" s="29" t="s">
        <v>116</v>
      </c>
      <c r="C325" s="29">
        <v>462012</v>
      </c>
      <c r="D325" s="29" t="s">
        <v>441</v>
      </c>
      <c r="E325" s="29" t="s">
        <v>442</v>
      </c>
      <c r="F325" s="30">
        <v>609250</v>
      </c>
      <c r="G325" s="30">
        <v>607169</v>
      </c>
      <c r="H325" s="30">
        <v>94180151</v>
      </c>
      <c r="I325" s="30">
        <v>64995285</v>
      </c>
      <c r="J325" s="30">
        <v>129438455</v>
      </c>
      <c r="K325" s="30">
        <v>11871784</v>
      </c>
      <c r="L325" s="31">
        <v>4.8</v>
      </c>
      <c r="M325" s="31">
        <v>88.3</v>
      </c>
      <c r="N325" s="31">
        <v>22.4</v>
      </c>
      <c r="O325" s="31">
        <v>19.2</v>
      </c>
      <c r="P325" s="31">
        <v>16.100000000000001</v>
      </c>
      <c r="Q325" s="32">
        <v>0.68</v>
      </c>
      <c r="R325" s="32" t="s">
        <v>115</v>
      </c>
      <c r="S325" s="32" t="s">
        <v>115</v>
      </c>
      <c r="T325" s="31">
        <v>4.5999999999999996</v>
      </c>
      <c r="U325" s="31">
        <v>22.7</v>
      </c>
      <c r="V325" s="30">
        <v>241624034</v>
      </c>
      <c r="W325" s="30">
        <v>233370735</v>
      </c>
      <c r="X325" s="30">
        <v>8253299</v>
      </c>
      <c r="Y325" s="30">
        <v>2064035</v>
      </c>
      <c r="Z325" s="30">
        <v>6189264</v>
      </c>
      <c r="AA325" s="30">
        <v>-276313</v>
      </c>
      <c r="AB325" s="30">
        <v>2198581</v>
      </c>
      <c r="AC325" s="30">
        <v>25959</v>
      </c>
      <c r="AD325" s="30" t="s">
        <v>115</v>
      </c>
      <c r="AE325" s="33">
        <v>1948227</v>
      </c>
    </row>
    <row r="326" spans="1:31">
      <c r="A326" s="28">
        <v>2013</v>
      </c>
      <c r="B326" s="29" t="s">
        <v>118</v>
      </c>
      <c r="C326" s="29">
        <v>462039</v>
      </c>
      <c r="D326" s="29" t="s">
        <v>441</v>
      </c>
      <c r="E326" s="29" t="s">
        <v>443</v>
      </c>
      <c r="F326" s="30">
        <v>105607</v>
      </c>
      <c r="G326" s="30">
        <v>105261</v>
      </c>
      <c r="H326" s="30">
        <v>19310234</v>
      </c>
      <c r="I326" s="30">
        <v>8695894</v>
      </c>
      <c r="J326" s="30">
        <v>25673822</v>
      </c>
      <c r="K326" s="30">
        <v>1743449</v>
      </c>
      <c r="L326" s="31">
        <v>7.1</v>
      </c>
      <c r="M326" s="31">
        <v>91.2</v>
      </c>
      <c r="N326" s="31">
        <v>23.7</v>
      </c>
      <c r="O326" s="31">
        <v>17.399999999999999</v>
      </c>
      <c r="P326" s="31">
        <v>14.4</v>
      </c>
      <c r="Q326" s="32">
        <v>0.44</v>
      </c>
      <c r="R326" s="32" t="s">
        <v>115</v>
      </c>
      <c r="S326" s="32" t="s">
        <v>115</v>
      </c>
      <c r="T326" s="31">
        <v>11.4</v>
      </c>
      <c r="U326" s="31">
        <v>24.1</v>
      </c>
      <c r="V326" s="30">
        <v>46451888</v>
      </c>
      <c r="W326" s="30">
        <v>44507459</v>
      </c>
      <c r="X326" s="30">
        <v>1944429</v>
      </c>
      <c r="Y326" s="30">
        <v>128225</v>
      </c>
      <c r="Z326" s="30">
        <v>1816204</v>
      </c>
      <c r="AA326" s="30">
        <v>367668</v>
      </c>
      <c r="AB326" s="30">
        <v>1136567</v>
      </c>
      <c r="AC326" s="30" t="s">
        <v>115</v>
      </c>
      <c r="AD326" s="30">
        <v>590076</v>
      </c>
      <c r="AE326" s="33">
        <v>914159</v>
      </c>
    </row>
    <row r="327" spans="1:31">
      <c r="A327" s="28">
        <v>2013</v>
      </c>
      <c r="B327" s="29" t="s">
        <v>118</v>
      </c>
      <c r="C327" s="29">
        <v>462187</v>
      </c>
      <c r="D327" s="29" t="s">
        <v>441</v>
      </c>
      <c r="E327" s="29" t="s">
        <v>444</v>
      </c>
      <c r="F327" s="30">
        <v>128156</v>
      </c>
      <c r="G327" s="30">
        <v>127819</v>
      </c>
      <c r="H327" s="30">
        <v>23963997</v>
      </c>
      <c r="I327" s="30">
        <v>13076159</v>
      </c>
      <c r="J327" s="30">
        <v>34367698</v>
      </c>
      <c r="K327" s="30">
        <v>2499657</v>
      </c>
      <c r="L327" s="31">
        <v>6.1</v>
      </c>
      <c r="M327" s="31">
        <v>85</v>
      </c>
      <c r="N327" s="31">
        <v>24.3</v>
      </c>
      <c r="O327" s="31">
        <v>22.6</v>
      </c>
      <c r="P327" s="31">
        <v>20.5</v>
      </c>
      <c r="Q327" s="32">
        <v>0.54</v>
      </c>
      <c r="R327" s="32" t="s">
        <v>115</v>
      </c>
      <c r="S327" s="32" t="s">
        <v>115</v>
      </c>
      <c r="T327" s="31">
        <v>10.3</v>
      </c>
      <c r="U327" s="31">
        <v>39.299999999999997</v>
      </c>
      <c r="V327" s="30">
        <v>59712864</v>
      </c>
      <c r="W327" s="30">
        <v>56804466</v>
      </c>
      <c r="X327" s="30">
        <v>2908398</v>
      </c>
      <c r="Y327" s="30">
        <v>816681</v>
      </c>
      <c r="Z327" s="30">
        <v>2091717</v>
      </c>
      <c r="AA327" s="30">
        <v>669232</v>
      </c>
      <c r="AB327" s="30">
        <v>713148</v>
      </c>
      <c r="AC327" s="30">
        <v>311721</v>
      </c>
      <c r="AD327" s="30">
        <v>161629</v>
      </c>
      <c r="AE327" s="33">
        <v>1532472</v>
      </c>
    </row>
    <row r="328" spans="1:31">
      <c r="A328" s="21">
        <v>2013</v>
      </c>
      <c r="B328" s="22" t="s">
        <v>116</v>
      </c>
      <c r="C328" s="22">
        <v>472018</v>
      </c>
      <c r="D328" s="22" t="s">
        <v>445</v>
      </c>
      <c r="E328" s="22" t="s">
        <v>446</v>
      </c>
      <c r="F328" s="23">
        <v>322486</v>
      </c>
      <c r="G328" s="23">
        <v>320012</v>
      </c>
      <c r="H328" s="23">
        <v>47455507</v>
      </c>
      <c r="I328" s="23">
        <v>34897171</v>
      </c>
      <c r="J328" s="23">
        <v>65019132</v>
      </c>
      <c r="K328" s="23">
        <v>6582349</v>
      </c>
      <c r="L328" s="24">
        <v>4.7</v>
      </c>
      <c r="M328" s="24">
        <v>86.1</v>
      </c>
      <c r="N328" s="24">
        <v>23.5</v>
      </c>
      <c r="O328" s="24">
        <v>15.4</v>
      </c>
      <c r="P328" s="24">
        <v>15.7</v>
      </c>
      <c r="Q328" s="25">
        <v>0.74</v>
      </c>
      <c r="R328" s="25" t="s">
        <v>115</v>
      </c>
      <c r="S328" s="25" t="s">
        <v>115</v>
      </c>
      <c r="T328" s="24">
        <v>13.9</v>
      </c>
      <c r="U328" s="24">
        <v>109.9</v>
      </c>
      <c r="V328" s="23">
        <v>129644800</v>
      </c>
      <c r="W328" s="23">
        <v>125973318</v>
      </c>
      <c r="X328" s="23">
        <v>3671482</v>
      </c>
      <c r="Y328" s="23">
        <v>618124</v>
      </c>
      <c r="Z328" s="23">
        <v>3053358</v>
      </c>
      <c r="AA328" s="23">
        <v>319946</v>
      </c>
      <c r="AB328" s="23">
        <v>1393211</v>
      </c>
      <c r="AC328" s="23" t="s">
        <v>115</v>
      </c>
      <c r="AD328" s="23">
        <v>47703</v>
      </c>
      <c r="AE328" s="26">
        <v>1665454</v>
      </c>
    </row>
    <row r="329" spans="1:31">
      <c r="A329" s="28">
        <v>2013</v>
      </c>
      <c r="B329" s="29" t="s">
        <v>118</v>
      </c>
      <c r="C329" s="29">
        <v>472085</v>
      </c>
      <c r="D329" s="29" t="s">
        <v>445</v>
      </c>
      <c r="E329" s="29" t="s">
        <v>447</v>
      </c>
      <c r="F329" s="30">
        <v>114217</v>
      </c>
      <c r="G329" s="30">
        <v>113453</v>
      </c>
      <c r="H329" s="30">
        <v>15651361</v>
      </c>
      <c r="I329" s="30">
        <v>11334942</v>
      </c>
      <c r="J329" s="30">
        <v>21223267</v>
      </c>
      <c r="K329" s="30">
        <v>2055820</v>
      </c>
      <c r="L329" s="31">
        <v>4.3</v>
      </c>
      <c r="M329" s="31">
        <v>89.1</v>
      </c>
      <c r="N329" s="31">
        <v>25.6</v>
      </c>
      <c r="O329" s="31">
        <v>15.9</v>
      </c>
      <c r="P329" s="31">
        <v>14.5</v>
      </c>
      <c r="Q329" s="32">
        <v>0.72</v>
      </c>
      <c r="R329" s="32" t="s">
        <v>115</v>
      </c>
      <c r="S329" s="32" t="s">
        <v>115</v>
      </c>
      <c r="T329" s="31">
        <v>9.8000000000000007</v>
      </c>
      <c r="U329" s="31">
        <v>60.3</v>
      </c>
      <c r="V329" s="30">
        <v>44052709</v>
      </c>
      <c r="W329" s="30">
        <v>42831887</v>
      </c>
      <c r="X329" s="30">
        <v>1220822</v>
      </c>
      <c r="Y329" s="30">
        <v>308068</v>
      </c>
      <c r="Z329" s="30">
        <v>912754</v>
      </c>
      <c r="AA329" s="30">
        <v>55213</v>
      </c>
      <c r="AB329" s="30">
        <v>1299398</v>
      </c>
      <c r="AC329" s="30" t="s">
        <v>115</v>
      </c>
      <c r="AD329" s="30">
        <v>150000</v>
      </c>
      <c r="AE329" s="33">
        <v>1204611</v>
      </c>
    </row>
    <row r="330" spans="1:31">
      <c r="A330" s="28">
        <v>2013</v>
      </c>
      <c r="B330" s="29" t="s">
        <v>118</v>
      </c>
      <c r="C330" s="29">
        <v>472115</v>
      </c>
      <c r="D330" s="29" t="s">
        <v>445</v>
      </c>
      <c r="E330" s="29" t="s">
        <v>448</v>
      </c>
      <c r="F330" s="30">
        <v>138896</v>
      </c>
      <c r="G330" s="30">
        <v>137706</v>
      </c>
      <c r="H330" s="30">
        <v>21576787</v>
      </c>
      <c r="I330" s="30">
        <v>11158457</v>
      </c>
      <c r="J330" s="30">
        <v>27049809</v>
      </c>
      <c r="K330" s="30">
        <v>2030137</v>
      </c>
      <c r="L330" s="31">
        <v>5.9</v>
      </c>
      <c r="M330" s="31">
        <v>82</v>
      </c>
      <c r="N330" s="31">
        <v>20.399999999999999</v>
      </c>
      <c r="O330" s="31">
        <v>11.9</v>
      </c>
      <c r="P330" s="31">
        <v>10.4</v>
      </c>
      <c r="Q330" s="32">
        <v>0.51</v>
      </c>
      <c r="R330" s="32" t="s">
        <v>115</v>
      </c>
      <c r="S330" s="32" t="s">
        <v>115</v>
      </c>
      <c r="T330" s="31">
        <v>8.6999999999999993</v>
      </c>
      <c r="U330" s="31">
        <v>28.4</v>
      </c>
      <c r="V330" s="30">
        <v>61996452</v>
      </c>
      <c r="W330" s="30">
        <v>59917429</v>
      </c>
      <c r="X330" s="30">
        <v>2079023</v>
      </c>
      <c r="Y330" s="30">
        <v>493456</v>
      </c>
      <c r="Z330" s="30">
        <v>1585567</v>
      </c>
      <c r="AA330" s="30">
        <v>140601</v>
      </c>
      <c r="AB330" s="30">
        <v>723010</v>
      </c>
      <c r="AC330" s="30" t="s">
        <v>115</v>
      </c>
      <c r="AD330" s="30">
        <v>161602</v>
      </c>
      <c r="AE330" s="33">
        <v>702009</v>
      </c>
    </row>
    <row r="331" spans="1:31">
      <c r="A331" s="28">
        <v>2013</v>
      </c>
      <c r="B331" s="29" t="s">
        <v>118</v>
      </c>
      <c r="C331" s="29">
        <v>472131</v>
      </c>
      <c r="D331" s="29" t="s">
        <v>445</v>
      </c>
      <c r="E331" s="29" t="s">
        <v>449</v>
      </c>
      <c r="F331" s="30">
        <v>120955</v>
      </c>
      <c r="G331" s="30">
        <v>120372</v>
      </c>
      <c r="H331" s="30">
        <v>19305652</v>
      </c>
      <c r="I331" s="30">
        <v>8531535</v>
      </c>
      <c r="J331" s="30">
        <v>25699252</v>
      </c>
      <c r="K331" s="30">
        <v>1745626</v>
      </c>
      <c r="L331" s="31">
        <v>6.3</v>
      </c>
      <c r="M331" s="31">
        <v>85.5</v>
      </c>
      <c r="N331" s="31">
        <v>23.8</v>
      </c>
      <c r="O331" s="31">
        <v>15.2</v>
      </c>
      <c r="P331" s="31">
        <v>18.600000000000001</v>
      </c>
      <c r="Q331" s="32">
        <v>0.45</v>
      </c>
      <c r="R331" s="32" t="s">
        <v>115</v>
      </c>
      <c r="S331" s="32" t="s">
        <v>115</v>
      </c>
      <c r="T331" s="31">
        <v>9.9</v>
      </c>
      <c r="U331" s="31">
        <v>41.3</v>
      </c>
      <c r="V331" s="30">
        <v>51696931</v>
      </c>
      <c r="W331" s="30">
        <v>49839913</v>
      </c>
      <c r="X331" s="30">
        <v>1857018</v>
      </c>
      <c r="Y331" s="30">
        <v>227171</v>
      </c>
      <c r="Z331" s="30">
        <v>1629847</v>
      </c>
      <c r="AA331" s="30">
        <v>154434</v>
      </c>
      <c r="AB331" s="30">
        <v>205777</v>
      </c>
      <c r="AC331" s="30">
        <v>1649306</v>
      </c>
      <c r="AD331" s="30" t="s">
        <v>115</v>
      </c>
      <c r="AE331" s="33">
        <v>2009517</v>
      </c>
    </row>
  </sheetData>
  <autoFilter ref="A12:AE331">
    <sortState ref="A13:AE1610">
      <sortCondition ref="A12:A1444"/>
    </sortState>
  </autoFilter>
  <mergeCells count="33">
    <mergeCell ref="N6:O6"/>
    <mergeCell ref="A6:A11"/>
    <mergeCell ref="B6:B11"/>
    <mergeCell ref="C6:C11"/>
    <mergeCell ref="D6:D11"/>
    <mergeCell ref="E6:E11"/>
    <mergeCell ref="F6:F10"/>
    <mergeCell ref="H6:H11"/>
    <mergeCell ref="I6:I11"/>
    <mergeCell ref="J6:J11"/>
    <mergeCell ref="L6:L10"/>
    <mergeCell ref="M6:M10"/>
    <mergeCell ref="Q6:Q11"/>
    <mergeCell ref="R6:U6"/>
    <mergeCell ref="V6:V10"/>
    <mergeCell ref="W6:W10"/>
    <mergeCell ref="X6:X9"/>
    <mergeCell ref="AE6:AE9"/>
    <mergeCell ref="G7:G10"/>
    <mergeCell ref="K7:K11"/>
    <mergeCell ref="N7:N10"/>
    <mergeCell ref="O7:O10"/>
    <mergeCell ref="R7:R10"/>
    <mergeCell ref="S7:S10"/>
    <mergeCell ref="T7:T10"/>
    <mergeCell ref="U7:U10"/>
    <mergeCell ref="Y6:Y10"/>
    <mergeCell ref="Z6:Z10"/>
    <mergeCell ref="AA6:AA10"/>
    <mergeCell ref="AB6:AB10"/>
    <mergeCell ref="AC6:AC10"/>
    <mergeCell ref="AD6:AD10"/>
    <mergeCell ref="P6:P10"/>
  </mergeCells>
  <phoneticPr fontId="5"/>
  <pageMargins left="0.39370078740157483" right="0.39370078740157483" top="0.39370078740157483" bottom="0.39370078740157483" header="0.51181102362204722" footer="0.51181102362204722"/>
  <pageSetup paperSize="9" scale="60"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ＴＯＰ</vt:lpstr>
      <vt:lpstr>集計表（岩手県内）</vt:lpstr>
      <vt:lpstr>集計表（東北主要都市）</vt:lpstr>
      <vt:lpstr>集計表（中核市）</vt:lpstr>
      <vt:lpstr>集計表 (県庁所在都市)</vt:lpstr>
      <vt:lpstr>グラフ（中核市）</vt:lpstr>
      <vt:lpstr>グラフ（県庁所在都市）</vt:lpstr>
      <vt:lpstr>H24</vt:lpstr>
      <vt:lpstr>H25</vt:lpstr>
      <vt:lpstr>H26</vt:lpstr>
      <vt:lpstr>H27</vt:lpstr>
      <vt:lpstr>H28</vt:lpstr>
      <vt:lpstr>集計自治体一覧</vt:lpstr>
      <vt:lpstr>ＴＯＰ!Print_Area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早野　俊一郎</dc:creator>
  <cp:lastModifiedBy>toyomura</cp:lastModifiedBy>
  <cp:lastPrinted>2017-07-31T00:49:13Z</cp:lastPrinted>
  <dcterms:created xsi:type="dcterms:W3CDTF">2016-11-07T04:26:33Z</dcterms:created>
  <dcterms:modified xsi:type="dcterms:W3CDTF">2019-03-11T14:37:42Z</dcterms:modified>
</cp:coreProperties>
</file>